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12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J8" i="380"/>
  <c r="I8" i="380"/>
  <c r="G8" i="380"/>
  <c r="F8" i="380"/>
  <c r="B4" i="380"/>
  <c r="J123" i="379"/>
  <c r="I123" i="379"/>
  <c r="G123" i="379"/>
  <c r="F123" i="379"/>
  <c r="F83" i="379"/>
  <c r="F71" i="379"/>
  <c r="F48" i="379"/>
  <c r="J9" i="379"/>
  <c r="I9" i="379"/>
  <c r="F9" i="379"/>
  <c r="J8" i="379"/>
  <c r="G8" i="379"/>
  <c r="B4" i="379"/>
  <c r="J129" i="378"/>
  <c r="I129" i="378"/>
  <c r="G129" i="378"/>
  <c r="F129" i="378"/>
  <c r="J126" i="378"/>
  <c r="I126" i="378"/>
  <c r="G126" i="378"/>
  <c r="F126" i="378"/>
  <c r="F71" i="378"/>
  <c r="F48" i="378"/>
  <c r="F17" i="378"/>
  <c r="J9" i="378"/>
  <c r="I9" i="378"/>
  <c r="G9" i="378"/>
  <c r="F9" i="378"/>
  <c r="B4" i="378"/>
  <c r="J119" i="377"/>
  <c r="I119" i="377"/>
  <c r="G119" i="377"/>
  <c r="F119" i="377"/>
  <c r="J116" i="377"/>
  <c r="I116" i="377"/>
  <c r="F116" i="377"/>
  <c r="I113" i="377"/>
  <c r="J113" i="377"/>
  <c r="G113" i="377"/>
  <c r="F61" i="377"/>
  <c r="F38" i="377"/>
  <c r="F17" i="377"/>
  <c r="J9" i="377"/>
  <c r="I9" i="377"/>
  <c r="F9" i="377"/>
  <c r="J8" i="377"/>
  <c r="G8" i="377"/>
  <c r="B4" i="377"/>
  <c r="F73" i="376"/>
  <c r="F61" i="376"/>
  <c r="F38" i="376"/>
  <c r="F17" i="376"/>
  <c r="B4" i="376"/>
  <c r="I129" i="375"/>
  <c r="J129" i="375"/>
  <c r="G129" i="375"/>
  <c r="J123" i="375"/>
  <c r="I123" i="375"/>
  <c r="G123" i="375"/>
  <c r="F123" i="375"/>
  <c r="F83" i="375"/>
  <c r="F71" i="375"/>
  <c r="F48" i="375"/>
  <c r="F17" i="375"/>
  <c r="J9" i="375"/>
  <c r="I9" i="375"/>
  <c r="G9" i="375"/>
  <c r="F9" i="375"/>
  <c r="J8" i="375"/>
  <c r="G8" i="375"/>
  <c r="B4" i="375"/>
  <c r="F78" i="374"/>
  <c r="F66" i="374"/>
  <c r="F43" i="374"/>
  <c r="F17" i="374"/>
  <c r="J9" i="374"/>
  <c r="G9" i="374"/>
  <c r="F9" i="374"/>
  <c r="B4" i="374"/>
  <c r="J129" i="373"/>
  <c r="G129" i="373"/>
  <c r="F129" i="373"/>
  <c r="J126" i="373"/>
  <c r="I126" i="373"/>
  <c r="F126" i="373"/>
  <c r="I123" i="373"/>
  <c r="J123" i="373"/>
  <c r="G123" i="373"/>
  <c r="F83" i="373"/>
  <c r="F71" i="373"/>
  <c r="F48" i="373"/>
  <c r="F17" i="373"/>
  <c r="I8" i="373"/>
  <c r="G8" i="373"/>
  <c r="F8" i="373"/>
  <c r="B4" i="373"/>
  <c r="J116" i="372"/>
  <c r="G116" i="372"/>
  <c r="F116" i="372"/>
  <c r="J113" i="372"/>
  <c r="I113" i="372"/>
  <c r="G113" i="372"/>
  <c r="F113" i="372"/>
  <c r="F73" i="372"/>
  <c r="F61" i="372"/>
  <c r="F38" i="372"/>
  <c r="F17" i="372"/>
  <c r="J9" i="372"/>
  <c r="G9" i="372"/>
  <c r="B4" i="372"/>
  <c r="J124" i="371"/>
  <c r="I124" i="371"/>
  <c r="G124" i="371"/>
  <c r="F124" i="371"/>
  <c r="J121" i="371"/>
  <c r="I121" i="371"/>
  <c r="F121" i="371"/>
  <c r="I118" i="371"/>
  <c r="G118" i="371"/>
  <c r="F78" i="371"/>
  <c r="F66" i="371"/>
  <c r="F43" i="371"/>
  <c r="F17" i="371"/>
  <c r="J9" i="371"/>
  <c r="G9" i="371"/>
  <c r="B4" i="371"/>
  <c r="J116" i="370"/>
  <c r="G116" i="370"/>
  <c r="J113" i="370"/>
  <c r="I113" i="370"/>
  <c r="G113" i="370"/>
  <c r="F113" i="370"/>
  <c r="I110" i="370"/>
  <c r="G110" i="370"/>
  <c r="F110" i="370"/>
  <c r="F70" i="370"/>
  <c r="F58" i="370"/>
  <c r="F35" i="370"/>
  <c r="F14" i="370"/>
  <c r="I8" i="370"/>
  <c r="G8" i="370"/>
  <c r="F8" i="370"/>
  <c r="B4" i="370"/>
  <c r="F103" i="369"/>
  <c r="F91" i="369"/>
  <c r="F68" i="369"/>
  <c r="F17" i="369"/>
  <c r="I8" i="369"/>
  <c r="G8" i="369"/>
  <c r="B4" i="369"/>
  <c r="J116" i="368"/>
  <c r="I116" i="368"/>
  <c r="G116" i="368"/>
  <c r="F116" i="368"/>
  <c r="J113" i="368"/>
  <c r="I113" i="368"/>
  <c r="F113" i="368"/>
  <c r="F73" i="368"/>
  <c r="F61" i="368"/>
  <c r="F38" i="368"/>
  <c r="F17" i="368"/>
  <c r="J9" i="368"/>
  <c r="I9" i="368"/>
  <c r="G9" i="368"/>
  <c r="F9" i="368"/>
  <c r="B4" i="368"/>
  <c r="J119" i="367"/>
  <c r="G119" i="367"/>
  <c r="J116" i="367"/>
  <c r="I116" i="367"/>
  <c r="F116" i="367"/>
  <c r="I113" i="367"/>
  <c r="J113" i="367"/>
  <c r="G113" i="367"/>
  <c r="F73" i="367"/>
  <c r="F61" i="367"/>
  <c r="F38" i="367"/>
  <c r="F17" i="367"/>
  <c r="J9" i="367"/>
  <c r="I9" i="367"/>
  <c r="G9" i="367"/>
  <c r="F9" i="367"/>
  <c r="J8" i="367"/>
  <c r="G8" i="367"/>
  <c r="B4" i="367"/>
  <c r="J139" i="366"/>
  <c r="I139" i="366"/>
  <c r="G139" i="366"/>
  <c r="F139" i="366"/>
  <c r="J136" i="366"/>
  <c r="I136" i="366"/>
  <c r="G136" i="366"/>
  <c r="F136" i="366"/>
  <c r="F81" i="366"/>
  <c r="F58" i="366"/>
  <c r="F17" i="366"/>
  <c r="I9" i="366"/>
  <c r="J9" i="366"/>
  <c r="G9" i="366"/>
  <c r="J8" i="366"/>
  <c r="I8" i="366"/>
  <c r="F8" i="366"/>
  <c r="B4" i="366"/>
  <c r="J129" i="365"/>
  <c r="I129" i="365"/>
  <c r="G129" i="365"/>
  <c r="F129" i="365"/>
  <c r="I123" i="365"/>
  <c r="J123" i="365"/>
  <c r="G123" i="365"/>
  <c r="F83" i="365"/>
  <c r="F71" i="365"/>
  <c r="F48" i="365"/>
  <c r="F17" i="365"/>
  <c r="J9" i="365"/>
  <c r="I9" i="365"/>
  <c r="F9" i="365"/>
  <c r="J8" i="365"/>
  <c r="G8" i="365"/>
  <c r="F8" i="365"/>
  <c r="B4" i="365"/>
  <c r="J120" i="364"/>
  <c r="I120" i="364"/>
  <c r="G120" i="364"/>
  <c r="F120" i="364"/>
  <c r="I117" i="364"/>
  <c r="G117" i="364"/>
  <c r="I113" i="364"/>
  <c r="G113" i="364"/>
  <c r="F73" i="364"/>
  <c r="F61" i="364"/>
  <c r="F38" i="364"/>
  <c r="F17" i="364"/>
  <c r="J9" i="364"/>
  <c r="I9" i="364"/>
  <c r="G9" i="364"/>
  <c r="F9" i="364"/>
  <c r="J8" i="364"/>
  <c r="G8" i="364"/>
  <c r="B4" i="364"/>
  <c r="F73" i="363"/>
  <c r="F61" i="363"/>
  <c r="F38" i="363"/>
  <c r="F17" i="363"/>
  <c r="B4" i="363"/>
  <c r="F73" i="362"/>
  <c r="F61" i="362"/>
  <c r="F38" i="362"/>
  <c r="F17" i="362"/>
  <c r="I9" i="362"/>
  <c r="J9" i="362"/>
  <c r="G9" i="362"/>
  <c r="F9" i="362"/>
  <c r="J8" i="362"/>
  <c r="I8" i="362"/>
  <c r="F8" i="362"/>
  <c r="B4" i="362"/>
  <c r="I119" i="361"/>
  <c r="J119" i="361"/>
  <c r="G119" i="361"/>
  <c r="J113" i="361"/>
  <c r="G113" i="361"/>
  <c r="F73" i="361"/>
  <c r="F61" i="361"/>
  <c r="F38" i="361"/>
  <c r="F17" i="361"/>
  <c r="I8" i="361"/>
  <c r="G8" i="361"/>
  <c r="B4" i="361"/>
  <c r="J116" i="360"/>
  <c r="G116" i="360"/>
  <c r="F116" i="360"/>
  <c r="J113" i="360"/>
  <c r="I113" i="360"/>
  <c r="F113" i="360"/>
  <c r="F73" i="360"/>
  <c r="F61" i="360"/>
  <c r="F38" i="360"/>
  <c r="F17" i="360"/>
  <c r="J9" i="360"/>
  <c r="G9" i="360"/>
  <c r="B4" i="360"/>
  <c r="J116" i="359"/>
  <c r="I116" i="359"/>
  <c r="G116" i="359"/>
  <c r="F116" i="359"/>
  <c r="J113" i="359"/>
  <c r="I113" i="359"/>
  <c r="G113" i="359"/>
  <c r="F113" i="359"/>
  <c r="F73" i="359"/>
  <c r="F61" i="359"/>
  <c r="F38" i="359"/>
  <c r="F17" i="359"/>
  <c r="J9" i="359"/>
  <c r="I9" i="359"/>
  <c r="G9" i="359"/>
  <c r="F9" i="359"/>
  <c r="J8" i="359"/>
  <c r="G8" i="359"/>
  <c r="B4" i="359"/>
  <c r="F73" i="358"/>
  <c r="F61" i="358"/>
  <c r="F38" i="358"/>
  <c r="F17" i="358"/>
  <c r="B4" i="358"/>
  <c r="G116" i="357"/>
  <c r="J113" i="357"/>
  <c r="G113" i="357"/>
  <c r="J110" i="357"/>
  <c r="I110" i="357"/>
  <c r="G110" i="357"/>
  <c r="F110" i="357"/>
  <c r="F70" i="357"/>
  <c r="F58" i="357"/>
  <c r="F35" i="357"/>
  <c r="F14" i="357"/>
  <c r="J9" i="357"/>
  <c r="I9" i="357"/>
  <c r="G9" i="357"/>
  <c r="F9" i="357"/>
  <c r="J8" i="357"/>
  <c r="I8" i="357"/>
  <c r="G8" i="357"/>
  <c r="F8" i="357"/>
  <c r="B4" i="357"/>
  <c r="G116" i="356"/>
  <c r="J113" i="356"/>
  <c r="G113" i="356"/>
  <c r="F73" i="356"/>
  <c r="F61" i="356"/>
  <c r="F38" i="356"/>
  <c r="F17" i="356"/>
  <c r="G9" i="356"/>
  <c r="J8" i="356"/>
  <c r="I8" i="356"/>
  <c r="G8" i="356"/>
  <c r="F8" i="356"/>
  <c r="B4" i="356"/>
  <c r="J126" i="355"/>
  <c r="G126" i="355"/>
  <c r="J123" i="355"/>
  <c r="I123" i="355"/>
  <c r="G123" i="355"/>
  <c r="F123" i="355"/>
  <c r="F83" i="355"/>
  <c r="F71" i="355"/>
  <c r="F48" i="355"/>
  <c r="F17" i="355"/>
  <c r="J9" i="355"/>
  <c r="I9" i="355"/>
  <c r="G9" i="355"/>
  <c r="F9" i="355"/>
  <c r="J8" i="355"/>
  <c r="I8" i="355"/>
  <c r="G8" i="355"/>
  <c r="F8" i="355"/>
  <c r="B4" i="355"/>
  <c r="F73" i="354"/>
  <c r="F61" i="354"/>
  <c r="F38" i="354"/>
  <c r="F17" i="354"/>
  <c r="J9" i="354"/>
  <c r="I9" i="354"/>
  <c r="G9" i="354"/>
  <c r="F9" i="354"/>
  <c r="J8" i="354"/>
  <c r="G8" i="354"/>
  <c r="B4" i="354"/>
  <c r="J119" i="353"/>
  <c r="I119" i="353"/>
  <c r="G119" i="353"/>
  <c r="F119" i="353"/>
  <c r="J116" i="353"/>
  <c r="I116" i="353"/>
  <c r="G116" i="353"/>
  <c r="F116" i="353"/>
  <c r="G113" i="353"/>
  <c r="F61" i="353"/>
  <c r="F38" i="353"/>
  <c r="F17" i="353"/>
  <c r="J9" i="353"/>
  <c r="I9" i="353"/>
  <c r="G9" i="353"/>
  <c r="F9" i="353"/>
  <c r="J8" i="353"/>
  <c r="I8" i="353"/>
  <c r="G8" i="353"/>
  <c r="F8" i="353"/>
  <c r="B4" i="353"/>
  <c r="J128" i="352"/>
  <c r="G128" i="352"/>
  <c r="F88" i="352"/>
  <c r="F76" i="352"/>
  <c r="F53" i="352"/>
  <c r="F17" i="352"/>
  <c r="J9" i="352"/>
  <c r="G9" i="352"/>
  <c r="B4" i="352"/>
  <c r="J116" i="351"/>
  <c r="I116" i="351"/>
  <c r="G116" i="351"/>
  <c r="F116" i="351"/>
  <c r="J113" i="351"/>
  <c r="I113" i="351"/>
  <c r="G113" i="351"/>
  <c r="F113" i="351"/>
  <c r="F73" i="351"/>
  <c r="F61" i="351"/>
  <c r="F38" i="351"/>
  <c r="F17" i="351"/>
  <c r="J9" i="351"/>
  <c r="I9" i="351"/>
  <c r="G9" i="351"/>
  <c r="F9" i="351"/>
  <c r="J8" i="351"/>
  <c r="G8" i="351"/>
  <c r="B4" i="351"/>
  <c r="J119" i="350"/>
  <c r="I119" i="350"/>
  <c r="G119" i="350"/>
  <c r="F119" i="350"/>
  <c r="J116" i="350"/>
  <c r="I116" i="350"/>
  <c r="G116" i="350"/>
  <c r="F116" i="350"/>
  <c r="F61" i="350"/>
  <c r="F38" i="350"/>
  <c r="F17" i="350"/>
  <c r="J9" i="350"/>
  <c r="I9" i="350"/>
  <c r="G9" i="350"/>
  <c r="F9" i="350"/>
  <c r="J8" i="350"/>
  <c r="I8" i="350"/>
  <c r="G8" i="350"/>
  <c r="F8" i="350"/>
  <c r="B4" i="350"/>
  <c r="J113" i="349"/>
  <c r="G113" i="349"/>
  <c r="F73" i="349"/>
  <c r="F61" i="349"/>
  <c r="F38" i="349"/>
  <c r="F17" i="349"/>
  <c r="I8" i="349"/>
  <c r="G8" i="349"/>
  <c r="B4" i="349"/>
  <c r="F80" i="348"/>
  <c r="F68" i="348"/>
  <c r="F45" i="348"/>
  <c r="F17" i="348"/>
  <c r="I9" i="348"/>
  <c r="G9" i="348"/>
  <c r="J8" i="348"/>
  <c r="I8" i="348"/>
  <c r="F8" i="348"/>
  <c r="B4" i="348"/>
  <c r="F74" i="347"/>
  <c r="F62" i="347"/>
  <c r="F39" i="347"/>
  <c r="F17" i="347"/>
  <c r="J9" i="347"/>
  <c r="I9" i="347"/>
  <c r="F9" i="347"/>
  <c r="I8" i="347"/>
  <c r="J8" i="347"/>
  <c r="G8" i="347"/>
  <c r="F8" i="347"/>
  <c r="B4" i="347"/>
  <c r="J121" i="346"/>
  <c r="I121" i="346"/>
  <c r="G121" i="346"/>
  <c r="F121" i="346"/>
  <c r="J117" i="346"/>
  <c r="I117" i="346"/>
  <c r="G117" i="346"/>
  <c r="F117" i="346"/>
  <c r="J113" i="346"/>
  <c r="I113" i="346"/>
  <c r="G113" i="346"/>
  <c r="F113" i="346"/>
  <c r="F73" i="346"/>
  <c r="F61" i="346"/>
  <c r="F38" i="346"/>
  <c r="F17" i="346"/>
  <c r="J9" i="346"/>
  <c r="G9" i="346"/>
  <c r="B4" i="346"/>
  <c r="J126" i="345"/>
  <c r="I126" i="345"/>
  <c r="G126" i="345"/>
  <c r="F126" i="345"/>
  <c r="I123" i="345"/>
  <c r="G123" i="345"/>
  <c r="F123" i="345"/>
  <c r="F83" i="345"/>
  <c r="F71" i="345"/>
  <c r="F48" i="345"/>
  <c r="F17" i="345"/>
  <c r="I8" i="345"/>
  <c r="G8" i="345"/>
  <c r="B4" i="345"/>
  <c r="J116" i="344"/>
  <c r="G116" i="344"/>
  <c r="F116" i="344"/>
  <c r="J113" i="344"/>
  <c r="I113" i="344"/>
  <c r="F113" i="344"/>
  <c r="F73" i="344"/>
  <c r="F61" i="344"/>
  <c r="F38" i="344"/>
  <c r="F17" i="344"/>
  <c r="J9" i="344"/>
  <c r="G9" i="344"/>
  <c r="B4" i="344"/>
  <c r="J119" i="343"/>
  <c r="G119" i="343"/>
  <c r="J116" i="343"/>
  <c r="I116" i="343"/>
  <c r="G116" i="343"/>
  <c r="F116" i="343"/>
  <c r="I113" i="343"/>
  <c r="G113" i="343"/>
  <c r="F73" i="343"/>
  <c r="F61" i="343"/>
  <c r="F38" i="343"/>
  <c r="F17" i="343"/>
  <c r="J9" i="343"/>
  <c r="I9" i="343"/>
  <c r="G9" i="343"/>
  <c r="F9" i="343"/>
  <c r="J8" i="343"/>
  <c r="G8" i="343"/>
  <c r="B4" i="343"/>
  <c r="J116" i="342"/>
  <c r="I116" i="342"/>
  <c r="G116" i="342"/>
  <c r="F116" i="342"/>
  <c r="F61" i="342"/>
  <c r="F38" i="342"/>
  <c r="F17" i="342"/>
  <c r="I9" i="342"/>
  <c r="J9" i="342"/>
  <c r="G9" i="342"/>
  <c r="F9" i="342"/>
  <c r="J8" i="342"/>
  <c r="I8" i="342"/>
  <c r="F8" i="342"/>
  <c r="B4" i="342"/>
  <c r="I113" i="341"/>
  <c r="J113" i="341"/>
  <c r="G113" i="341"/>
  <c r="F73" i="341"/>
  <c r="F61" i="341"/>
  <c r="F38" i="341"/>
  <c r="F17" i="341"/>
  <c r="G9" i="341"/>
  <c r="J8" i="341"/>
  <c r="I8" i="341"/>
  <c r="G8" i="341"/>
  <c r="F8" i="341"/>
  <c r="B4" i="341"/>
  <c r="F88" i="340"/>
  <c r="F71" i="340"/>
  <c r="F48" i="340"/>
  <c r="F17" i="340"/>
  <c r="G9" i="340"/>
  <c r="J8" i="340"/>
  <c r="I8" i="340"/>
  <c r="G8" i="340"/>
  <c r="F8" i="340"/>
  <c r="B4" i="340"/>
  <c r="F73" i="339"/>
  <c r="F61" i="339"/>
  <c r="F38" i="339"/>
  <c r="F17" i="339"/>
  <c r="B4" i="339"/>
  <c r="J116" i="338"/>
  <c r="I116" i="338"/>
  <c r="G116" i="338"/>
  <c r="F116" i="338"/>
  <c r="J113" i="338"/>
  <c r="I113" i="338"/>
  <c r="G113" i="338"/>
  <c r="F113" i="338"/>
  <c r="F73" i="338"/>
  <c r="F61" i="338"/>
  <c r="F38" i="338"/>
  <c r="F17" i="338"/>
  <c r="J9" i="338"/>
  <c r="I9" i="338"/>
  <c r="G9" i="338"/>
  <c r="F9" i="338"/>
  <c r="J8" i="338"/>
  <c r="G8" i="338"/>
  <c r="B4" i="338"/>
  <c r="J116" i="337"/>
  <c r="I116" i="337"/>
  <c r="G116" i="337"/>
  <c r="F116" i="337"/>
  <c r="G113" i="337"/>
  <c r="F73" i="337"/>
  <c r="F61" i="337"/>
  <c r="F38" i="337"/>
  <c r="F17" i="337"/>
  <c r="J9" i="337"/>
  <c r="I9" i="337"/>
  <c r="G9" i="337"/>
  <c r="F9" i="337"/>
  <c r="J8" i="337"/>
  <c r="I8" i="337"/>
  <c r="G8" i="337"/>
  <c r="F8" i="337"/>
  <c r="B4" i="337"/>
  <c r="F103" i="336"/>
  <c r="F91" i="336"/>
  <c r="F68" i="336"/>
  <c r="F17" i="336"/>
  <c r="J9" i="336"/>
  <c r="G9" i="336"/>
  <c r="G8" i="336"/>
  <c r="B4" i="336"/>
  <c r="J116" i="335"/>
  <c r="I116" i="335"/>
  <c r="G116" i="335"/>
  <c r="F116" i="335"/>
  <c r="J113" i="335"/>
  <c r="I113" i="335"/>
  <c r="G113" i="335"/>
  <c r="F113" i="335"/>
  <c r="F73" i="335"/>
  <c r="F61" i="335"/>
  <c r="F38" i="335"/>
  <c r="F17" i="335"/>
  <c r="J9" i="335"/>
  <c r="I9" i="335"/>
  <c r="G9" i="335"/>
  <c r="F9" i="335"/>
  <c r="J8" i="335"/>
  <c r="G8" i="335"/>
  <c r="B4" i="335"/>
  <c r="J129" i="334"/>
  <c r="I129" i="334"/>
  <c r="G129" i="334"/>
  <c r="F129" i="334"/>
  <c r="J126" i="334"/>
  <c r="I126" i="334"/>
  <c r="G126" i="334"/>
  <c r="F126" i="334"/>
  <c r="G123" i="334"/>
  <c r="F71" i="334"/>
  <c r="F48" i="334"/>
  <c r="F17" i="334"/>
  <c r="J9" i="334"/>
  <c r="G9" i="334"/>
  <c r="G8" i="334"/>
  <c r="B4" i="334"/>
  <c r="J116" i="333"/>
  <c r="I116" i="333"/>
  <c r="G116" i="333"/>
  <c r="F116" i="333"/>
  <c r="J113" i="333"/>
  <c r="I113" i="333"/>
  <c r="G113" i="333"/>
  <c r="F113" i="333"/>
  <c r="F73" i="333"/>
  <c r="F61" i="333"/>
  <c r="F38" i="333"/>
  <c r="F17" i="333"/>
  <c r="J9" i="333"/>
  <c r="I9" i="333"/>
  <c r="G9" i="333"/>
  <c r="F9" i="333"/>
  <c r="J8" i="333"/>
  <c r="G8" i="333"/>
  <c r="B4" i="333"/>
  <c r="F71" i="332"/>
  <c r="F61" i="332"/>
  <c r="F38" i="332"/>
  <c r="F17" i="332"/>
  <c r="G9" i="332"/>
  <c r="J8" i="332"/>
  <c r="I8" i="332"/>
  <c r="G8" i="332"/>
  <c r="F8" i="332"/>
  <c r="B4" i="332"/>
  <c r="J126" i="331"/>
  <c r="G126" i="331"/>
  <c r="J123" i="331"/>
  <c r="I123" i="331"/>
  <c r="G123" i="331"/>
  <c r="F123" i="331"/>
  <c r="F83" i="331"/>
  <c r="F71" i="331"/>
  <c r="F48" i="331"/>
  <c r="F17" i="331"/>
  <c r="J9" i="331"/>
  <c r="I9" i="331"/>
  <c r="G9" i="331"/>
  <c r="F9" i="331"/>
  <c r="J8" i="331"/>
  <c r="I8" i="331"/>
  <c r="G8" i="331"/>
  <c r="F8" i="331"/>
  <c r="B4" i="331"/>
  <c r="I119" i="330"/>
  <c r="J119" i="330"/>
  <c r="G119" i="330"/>
  <c r="F119" i="330"/>
  <c r="G116" i="330"/>
  <c r="J113" i="330"/>
  <c r="G113" i="330"/>
  <c r="F73" i="330"/>
  <c r="F61" i="330"/>
  <c r="F38" i="330"/>
  <c r="F17" i="330"/>
  <c r="G9" i="330"/>
  <c r="I8" i="330"/>
  <c r="G8" i="330"/>
  <c r="B4" i="330"/>
  <c r="J116" i="329"/>
  <c r="I116" i="329"/>
  <c r="G116" i="329"/>
  <c r="F116" i="329"/>
  <c r="J113" i="329"/>
  <c r="I113" i="329"/>
  <c r="F113" i="329"/>
  <c r="F73" i="329"/>
  <c r="F61" i="329"/>
  <c r="F38" i="329"/>
  <c r="F17" i="329"/>
  <c r="J9" i="329"/>
  <c r="G9" i="329"/>
  <c r="G8" i="329"/>
  <c r="B4" i="329"/>
  <c r="F78" i="328"/>
  <c r="F66" i="328"/>
  <c r="F43" i="328"/>
  <c r="F17" i="328"/>
  <c r="G9" i="328"/>
  <c r="I8" i="328"/>
  <c r="G8" i="328"/>
  <c r="B4" i="328"/>
  <c r="G121" i="327"/>
  <c r="G117" i="327"/>
  <c r="G113" i="327"/>
  <c r="F61" i="327"/>
  <c r="F38" i="327"/>
  <c r="F17" i="327"/>
  <c r="I9" i="327"/>
  <c r="J9" i="327"/>
  <c r="G9" i="327"/>
  <c r="J8" i="327"/>
  <c r="I8" i="327"/>
  <c r="F8" i="327"/>
  <c r="B4" i="327"/>
  <c r="I119" i="326"/>
  <c r="J119" i="326"/>
  <c r="G119" i="326"/>
  <c r="F119" i="326"/>
  <c r="G116" i="326"/>
  <c r="J113" i="326"/>
  <c r="G113" i="326"/>
  <c r="F73" i="326"/>
  <c r="F61" i="326"/>
  <c r="F38" i="326"/>
  <c r="F17" i="326"/>
  <c r="G9" i="326"/>
  <c r="I8" i="326"/>
  <c r="G8" i="326"/>
  <c r="B4" i="326"/>
  <c r="J116" i="325"/>
  <c r="G116" i="325"/>
  <c r="F116" i="325"/>
  <c r="J113" i="325"/>
  <c r="I113" i="325"/>
  <c r="F113" i="325"/>
  <c r="F73" i="325"/>
  <c r="F61" i="325"/>
  <c r="F38" i="325"/>
  <c r="F17" i="325"/>
  <c r="J9" i="325"/>
  <c r="G9" i="325"/>
  <c r="G8" i="325"/>
  <c r="B4" i="325"/>
  <c r="J119" i="324"/>
  <c r="G119" i="324"/>
  <c r="J116" i="324"/>
  <c r="I116" i="324"/>
  <c r="F116" i="324"/>
  <c r="I113" i="324"/>
  <c r="J113" i="324"/>
  <c r="G113" i="324"/>
  <c r="F73" i="324"/>
  <c r="F61" i="324"/>
  <c r="F38" i="324"/>
  <c r="F17" i="324"/>
  <c r="J9" i="324"/>
  <c r="I9" i="324"/>
  <c r="G9" i="324"/>
  <c r="F9" i="324"/>
  <c r="J8" i="324"/>
  <c r="G8" i="324"/>
  <c r="B4" i="324"/>
  <c r="J119" i="323"/>
  <c r="I119" i="323"/>
  <c r="G119" i="323"/>
  <c r="F119" i="323"/>
  <c r="J116" i="323"/>
  <c r="I116" i="323"/>
  <c r="G116" i="323"/>
  <c r="F116" i="323"/>
  <c r="G113" i="323"/>
  <c r="F61" i="323"/>
  <c r="F38" i="323"/>
  <c r="F17" i="323"/>
  <c r="I9" i="323"/>
  <c r="J9" i="323"/>
  <c r="G9" i="323"/>
  <c r="J8" i="323"/>
  <c r="I8" i="323"/>
  <c r="F8" i="323"/>
  <c r="B4" i="323"/>
  <c r="G112" i="322"/>
  <c r="J109" i="322"/>
  <c r="G109" i="322"/>
  <c r="F69" i="322"/>
  <c r="F57" i="322"/>
  <c r="F34" i="322"/>
  <c r="F14" i="322"/>
  <c r="I9" i="322"/>
  <c r="G9" i="322"/>
  <c r="J8" i="322"/>
  <c r="I8" i="322"/>
  <c r="F8" i="322"/>
  <c r="B4" i="322"/>
  <c r="J115" i="321"/>
  <c r="G115" i="321"/>
  <c r="F115" i="321"/>
  <c r="J112" i="321"/>
  <c r="I112" i="321"/>
  <c r="F112" i="321"/>
  <c r="F73" i="321"/>
  <c r="F61" i="321"/>
  <c r="F38" i="321"/>
  <c r="F17" i="321"/>
  <c r="J9" i="321"/>
  <c r="I9" i="321"/>
  <c r="G9" i="321"/>
  <c r="F9" i="321"/>
  <c r="J8" i="321"/>
  <c r="G8" i="321"/>
  <c r="B4" i="321"/>
  <c r="J116" i="320"/>
  <c r="I116" i="320"/>
  <c r="G116" i="320"/>
  <c r="F116" i="320"/>
  <c r="G113" i="320"/>
  <c r="F61" i="320"/>
  <c r="F38" i="320"/>
  <c r="F17" i="320"/>
  <c r="J9" i="320"/>
  <c r="I9" i="320"/>
  <c r="G9" i="320"/>
  <c r="F9" i="320"/>
  <c r="J8" i="320"/>
  <c r="I8" i="320"/>
  <c r="G8" i="320"/>
  <c r="F8" i="320"/>
  <c r="B4" i="320"/>
  <c r="G116" i="319"/>
  <c r="J113" i="319"/>
  <c r="G113" i="319"/>
  <c r="F73" i="319"/>
  <c r="F61" i="319"/>
  <c r="F38" i="319"/>
  <c r="F17" i="319"/>
  <c r="G9" i="319"/>
  <c r="J8" i="319"/>
  <c r="I8" i="319"/>
  <c r="G8" i="319"/>
  <c r="F8" i="319"/>
  <c r="B4" i="319"/>
  <c r="G119" i="318"/>
  <c r="J116" i="318"/>
  <c r="G116" i="318"/>
  <c r="J113" i="318"/>
  <c r="I113" i="318"/>
  <c r="G113" i="318"/>
  <c r="F113" i="318"/>
  <c r="F73" i="318"/>
  <c r="F61" i="318"/>
  <c r="F38" i="318"/>
  <c r="F17" i="318"/>
  <c r="J9" i="318"/>
  <c r="G9" i="318"/>
  <c r="B4" i="318"/>
  <c r="J119" i="317"/>
  <c r="G119" i="317"/>
  <c r="J116" i="317"/>
  <c r="I116" i="317"/>
  <c r="G116" i="317"/>
  <c r="F116" i="317"/>
  <c r="J113" i="317"/>
  <c r="I113" i="317"/>
  <c r="G113" i="317"/>
  <c r="F113" i="317"/>
  <c r="F73" i="317"/>
  <c r="F61" i="317"/>
  <c r="F38" i="317"/>
  <c r="F17" i="317"/>
  <c r="J9" i="317"/>
  <c r="I9" i="317"/>
  <c r="G9" i="317"/>
  <c r="F9" i="317"/>
  <c r="J8" i="317"/>
  <c r="G8" i="317"/>
  <c r="B4" i="317"/>
  <c r="J121" i="316"/>
  <c r="I121" i="316"/>
  <c r="G121" i="316"/>
  <c r="F121" i="316"/>
  <c r="J117" i="316"/>
  <c r="I117" i="316"/>
  <c r="G117" i="316"/>
  <c r="F117" i="316"/>
  <c r="J113" i="316"/>
  <c r="I113" i="316"/>
  <c r="G113" i="316"/>
  <c r="F113" i="316"/>
  <c r="F73" i="316"/>
  <c r="F61" i="316"/>
  <c r="F38" i="316"/>
  <c r="F17" i="316"/>
  <c r="J9" i="316"/>
  <c r="G9" i="316"/>
  <c r="B4" i="316"/>
  <c r="F98" i="315"/>
  <c r="F86" i="315"/>
  <c r="F63" i="315"/>
  <c r="F17" i="315"/>
  <c r="J8" i="315"/>
  <c r="I8" i="315"/>
  <c r="G8" i="315"/>
  <c r="F8" i="315"/>
  <c r="B4" i="315"/>
  <c r="J146" i="314"/>
  <c r="G146" i="314"/>
  <c r="J143" i="314"/>
  <c r="I143" i="314"/>
  <c r="G143" i="314"/>
  <c r="F143" i="314"/>
  <c r="F103" i="314"/>
  <c r="F91" i="314"/>
  <c r="F68" i="314"/>
  <c r="J9" i="314"/>
  <c r="I9" i="314"/>
  <c r="G9" i="314"/>
  <c r="F9" i="314"/>
  <c r="J8" i="314"/>
  <c r="I8" i="314"/>
  <c r="G8" i="314"/>
  <c r="F8" i="314"/>
  <c r="B4" i="314"/>
  <c r="J119" i="313"/>
  <c r="I119" i="313"/>
  <c r="G119" i="313"/>
  <c r="F119" i="313"/>
  <c r="G113" i="313"/>
  <c r="F61" i="313"/>
  <c r="F38" i="313"/>
  <c r="I9" i="313"/>
  <c r="J8" i="313"/>
  <c r="I8" i="313"/>
  <c r="G8" i="313"/>
  <c r="F8" i="313"/>
  <c r="B4" i="313"/>
  <c r="G116" i="312"/>
  <c r="J113" i="312"/>
  <c r="I113" i="312"/>
  <c r="G113" i="312"/>
  <c r="F113" i="312"/>
  <c r="F73" i="312"/>
  <c r="F61" i="312"/>
  <c r="F38" i="312"/>
  <c r="F17" i="312"/>
  <c r="G9" i="312"/>
  <c r="B4" i="312"/>
  <c r="J115" i="311"/>
  <c r="I115" i="311"/>
  <c r="G115" i="311"/>
  <c r="F115" i="311"/>
  <c r="I112" i="311"/>
  <c r="F61" i="311"/>
  <c r="F38" i="311"/>
  <c r="I9" i="311"/>
  <c r="J8" i="311"/>
  <c r="I8" i="311"/>
  <c r="G8" i="311"/>
  <c r="F8" i="311"/>
  <c r="B4" i="311"/>
  <c r="I119" i="310"/>
  <c r="J113" i="310"/>
  <c r="I113" i="310"/>
  <c r="G113" i="310"/>
  <c r="F113" i="310"/>
  <c r="F73" i="310"/>
  <c r="F61" i="310"/>
  <c r="F38" i="310"/>
  <c r="F17" i="310"/>
  <c r="I8" i="310"/>
  <c r="B4" i="310"/>
  <c r="G117" i="309"/>
  <c r="F73" i="309"/>
  <c r="F38" i="309"/>
  <c r="F17" i="309"/>
  <c r="J8" i="309"/>
  <c r="I8" i="309"/>
  <c r="G8" i="309"/>
  <c r="F8" i="309"/>
  <c r="B4" i="309"/>
  <c r="J113" i="308"/>
  <c r="I113" i="308"/>
  <c r="G113" i="308"/>
  <c r="F113" i="308"/>
  <c r="F73" i="308"/>
  <c r="F61" i="308"/>
  <c r="F38" i="308"/>
  <c r="F17" i="308"/>
  <c r="I8" i="308"/>
  <c r="B4" i="308"/>
  <c r="F73" i="307"/>
  <c r="F61" i="307"/>
  <c r="F17" i="307"/>
  <c r="B4" i="307"/>
  <c r="J119" i="306"/>
  <c r="I119" i="306"/>
  <c r="G119" i="306"/>
  <c r="F119" i="306"/>
  <c r="J116" i="306"/>
  <c r="I116" i="306"/>
  <c r="G116" i="306"/>
  <c r="F116" i="306"/>
  <c r="F38" i="306"/>
  <c r="J9" i="306"/>
  <c r="I9" i="306"/>
  <c r="G9" i="306"/>
  <c r="F9" i="306"/>
  <c r="J8" i="306"/>
  <c r="I8" i="306"/>
  <c r="G8" i="306"/>
  <c r="F8" i="306"/>
  <c r="B4" i="306"/>
  <c r="F73" i="305"/>
  <c r="F38" i="305"/>
  <c r="J9" i="305"/>
  <c r="I9" i="305"/>
  <c r="G9" i="305"/>
  <c r="F9" i="305"/>
  <c r="J8" i="305"/>
  <c r="I8" i="305"/>
  <c r="G8" i="305"/>
  <c r="F8" i="305"/>
  <c r="B4" i="305"/>
  <c r="J119" i="304"/>
  <c r="I119" i="304"/>
  <c r="G119" i="304"/>
  <c r="F119" i="304"/>
  <c r="I116" i="304"/>
  <c r="F38" i="304"/>
  <c r="F17" i="304"/>
  <c r="J8" i="304"/>
  <c r="I8" i="304"/>
  <c r="G8" i="304"/>
  <c r="F8" i="304"/>
  <c r="B4" i="304"/>
  <c r="I126" i="303"/>
  <c r="J126" i="303"/>
  <c r="G126" i="303"/>
  <c r="J123" i="303"/>
  <c r="G123" i="303"/>
  <c r="F123" i="303"/>
  <c r="F83" i="303"/>
  <c r="F71" i="303"/>
  <c r="F48" i="303"/>
  <c r="F17" i="303"/>
  <c r="J9" i="303"/>
  <c r="I9" i="303"/>
  <c r="G9" i="303"/>
  <c r="F9" i="303"/>
  <c r="J8" i="303"/>
  <c r="G8" i="303"/>
  <c r="F8" i="303"/>
  <c r="B4" i="303"/>
  <c r="F73" i="302"/>
  <c r="F61" i="302"/>
  <c r="F38" i="302"/>
  <c r="F17" i="302"/>
  <c r="I9" i="302"/>
  <c r="J9" i="302"/>
  <c r="G9" i="302"/>
  <c r="B4" i="302"/>
  <c r="I119" i="301"/>
  <c r="J119" i="301"/>
  <c r="G119" i="301"/>
  <c r="J116" i="301"/>
  <c r="G116" i="301"/>
  <c r="F116" i="301"/>
  <c r="J113" i="301"/>
  <c r="I113" i="301"/>
  <c r="G113" i="301"/>
  <c r="F113" i="301"/>
  <c r="F73" i="301"/>
  <c r="F61" i="301"/>
  <c r="F38" i="301"/>
  <c r="J9" i="301"/>
  <c r="G9" i="301"/>
  <c r="F9" i="301"/>
  <c r="I8" i="301"/>
  <c r="J8" i="301"/>
  <c r="G8" i="301"/>
  <c r="B4" i="301"/>
  <c r="J121" i="300"/>
  <c r="G121" i="300"/>
  <c r="F121" i="300"/>
  <c r="J117" i="300"/>
  <c r="G117" i="300"/>
  <c r="F117" i="300"/>
  <c r="J113" i="300"/>
  <c r="G113" i="300"/>
  <c r="F113" i="300"/>
  <c r="F73" i="300"/>
  <c r="F61" i="300"/>
  <c r="F17" i="300"/>
  <c r="I9" i="300"/>
  <c r="J9" i="300"/>
  <c r="G9" i="300"/>
  <c r="B4" i="300"/>
  <c r="F93" i="299"/>
  <c r="F81" i="299"/>
  <c r="F58" i="299"/>
  <c r="F17" i="299"/>
  <c r="I9" i="299"/>
  <c r="J9" i="299"/>
  <c r="G9" i="299"/>
  <c r="B4" i="299"/>
  <c r="J115" i="298"/>
  <c r="I115" i="298"/>
  <c r="G115" i="298"/>
  <c r="F115" i="298"/>
  <c r="J112" i="298"/>
  <c r="G112" i="298"/>
  <c r="F112" i="298"/>
  <c r="I109" i="298"/>
  <c r="J109" i="298"/>
  <c r="G109" i="298"/>
  <c r="F109" i="298"/>
  <c r="F57" i="298"/>
  <c r="F34" i="298"/>
  <c r="F14" i="298"/>
  <c r="I9" i="298"/>
  <c r="J9" i="298"/>
  <c r="G9" i="298"/>
  <c r="B4" i="298"/>
  <c r="J116" i="297"/>
  <c r="G116" i="297"/>
  <c r="F116" i="297"/>
  <c r="I113" i="297"/>
  <c r="J113" i="297"/>
  <c r="G113" i="297"/>
  <c r="F73" i="297"/>
  <c r="F38" i="297"/>
  <c r="F17" i="297"/>
  <c r="J9" i="297"/>
  <c r="G9" i="297"/>
  <c r="F9" i="297"/>
  <c r="I8" i="297"/>
  <c r="J8" i="297"/>
  <c r="G8" i="297"/>
  <c r="B4" i="297"/>
  <c r="J116" i="296"/>
  <c r="I116" i="296"/>
  <c r="G116" i="296"/>
  <c r="F116" i="296"/>
  <c r="F61" i="296"/>
  <c r="F38" i="296"/>
  <c r="F17" i="296"/>
  <c r="I9" i="296"/>
  <c r="J9" i="296"/>
  <c r="G9" i="296"/>
  <c r="J8" i="296"/>
  <c r="G8" i="296"/>
  <c r="F8" i="296"/>
  <c r="B4" i="296"/>
  <c r="F73" i="295"/>
  <c r="F61" i="295"/>
  <c r="F38" i="295"/>
  <c r="F17" i="295"/>
  <c r="B4" i="295"/>
  <c r="I116" i="294"/>
  <c r="J116" i="294"/>
  <c r="G116" i="294"/>
  <c r="J113" i="294"/>
  <c r="G113" i="294"/>
  <c r="F113" i="294"/>
  <c r="F73" i="294"/>
  <c r="F61" i="294"/>
  <c r="F38" i="294"/>
  <c r="F17" i="294"/>
  <c r="I9" i="294"/>
  <c r="J9" i="294"/>
  <c r="G9" i="294"/>
  <c r="B4" i="294"/>
  <c r="J116" i="293"/>
  <c r="G116" i="293"/>
  <c r="F116" i="293"/>
  <c r="I113" i="293"/>
  <c r="J113" i="293"/>
  <c r="G113" i="293"/>
  <c r="F61" i="293"/>
  <c r="F38" i="293"/>
  <c r="J9" i="293"/>
  <c r="G9" i="293"/>
  <c r="F9" i="293"/>
  <c r="I8" i="293"/>
  <c r="J8" i="293"/>
  <c r="G8" i="293"/>
  <c r="B4" i="293"/>
  <c r="J119" i="292"/>
  <c r="G119" i="292"/>
  <c r="F119" i="292"/>
  <c r="I116" i="292"/>
  <c r="J116" i="292"/>
  <c r="G116" i="292"/>
  <c r="F61" i="292"/>
  <c r="F38" i="292"/>
  <c r="F17" i="292"/>
  <c r="I9" i="292"/>
  <c r="J9" i="292"/>
  <c r="G9" i="292"/>
  <c r="J8" i="292"/>
  <c r="G8" i="292"/>
  <c r="F8" i="292"/>
  <c r="B4" i="292"/>
  <c r="J113" i="291"/>
  <c r="I113" i="291"/>
  <c r="G113" i="291"/>
  <c r="F113" i="291"/>
  <c r="F73" i="291"/>
  <c r="F61" i="291"/>
  <c r="F38" i="291"/>
  <c r="F17" i="291"/>
  <c r="I8" i="291"/>
  <c r="J8" i="291"/>
  <c r="B4" i="291"/>
  <c r="J116" i="290"/>
  <c r="I116" i="290"/>
  <c r="G116" i="290"/>
  <c r="F116" i="290"/>
  <c r="J113" i="290"/>
  <c r="I113" i="290"/>
  <c r="G113" i="290"/>
  <c r="F113" i="290"/>
  <c r="F73" i="290"/>
  <c r="F61" i="290"/>
  <c r="F38" i="290"/>
  <c r="F17" i="290"/>
  <c r="J9" i="290"/>
  <c r="G9" i="290"/>
  <c r="B4" i="290"/>
  <c r="J119" i="289"/>
  <c r="G119" i="289"/>
  <c r="J116" i="289"/>
  <c r="I116" i="289"/>
  <c r="G116" i="289"/>
  <c r="F116" i="289"/>
  <c r="J113" i="289"/>
  <c r="I113" i="289"/>
  <c r="G113" i="289"/>
  <c r="F113" i="289"/>
  <c r="F73" i="289"/>
  <c r="F61" i="289"/>
  <c r="F38" i="289"/>
  <c r="F17" i="289"/>
  <c r="J9" i="289"/>
  <c r="I9" i="289"/>
  <c r="G9" i="289"/>
  <c r="F9" i="289"/>
  <c r="G8" i="289"/>
  <c r="B4" i="289"/>
  <c r="J119" i="288"/>
  <c r="I119" i="288"/>
  <c r="G119" i="288"/>
  <c r="F119" i="288"/>
  <c r="J116" i="288"/>
  <c r="I116" i="288"/>
  <c r="F116" i="288"/>
  <c r="I113" i="288"/>
  <c r="J113" i="288"/>
  <c r="G113" i="288"/>
  <c r="F73" i="288"/>
  <c r="F61" i="288"/>
  <c r="F38" i="288"/>
  <c r="F17" i="288"/>
  <c r="J9" i="288"/>
  <c r="I9" i="288"/>
  <c r="F9" i="288"/>
  <c r="J8" i="288"/>
  <c r="I8" i="288"/>
  <c r="G8" i="288"/>
  <c r="F8" i="288"/>
  <c r="B4" i="288"/>
  <c r="J119" i="287"/>
  <c r="I119" i="287"/>
  <c r="F119" i="287"/>
  <c r="I116" i="287"/>
  <c r="J116" i="287"/>
  <c r="G116" i="287"/>
  <c r="G113" i="287"/>
  <c r="F61" i="287"/>
  <c r="F38" i="287"/>
  <c r="F17" i="287"/>
  <c r="I9" i="287"/>
  <c r="J9" i="287"/>
  <c r="G9" i="287"/>
  <c r="J8" i="287"/>
  <c r="I8" i="287"/>
  <c r="F8" i="287"/>
  <c r="B4" i="287"/>
  <c r="G126" i="286"/>
  <c r="J123" i="286"/>
  <c r="I123" i="286"/>
  <c r="G123" i="286"/>
  <c r="F123" i="286"/>
  <c r="F83" i="286"/>
  <c r="F71" i="286"/>
  <c r="F48" i="286"/>
  <c r="F17" i="286"/>
  <c r="J9" i="286"/>
  <c r="I9" i="286"/>
  <c r="F9" i="286"/>
  <c r="J8" i="286"/>
  <c r="I8" i="286"/>
  <c r="G8" i="286"/>
  <c r="F8" i="286"/>
  <c r="B4" i="286"/>
  <c r="J119" i="285"/>
  <c r="I119" i="285"/>
  <c r="F119" i="285"/>
  <c r="I116" i="285"/>
  <c r="J116" i="285"/>
  <c r="G116" i="285"/>
  <c r="G113" i="285"/>
  <c r="F61" i="285"/>
  <c r="F38" i="285"/>
  <c r="F17" i="285"/>
  <c r="I9" i="285"/>
  <c r="J9" i="285"/>
  <c r="G9" i="285"/>
  <c r="J8" i="285"/>
  <c r="I8" i="285"/>
  <c r="F8" i="285"/>
  <c r="B4" i="285"/>
  <c r="G116" i="284"/>
  <c r="J113" i="284"/>
  <c r="I113" i="284"/>
  <c r="G113" i="284"/>
  <c r="F113" i="284"/>
  <c r="F73" i="284"/>
  <c r="F61" i="284"/>
  <c r="F38" i="284"/>
  <c r="F17" i="284"/>
  <c r="G9" i="284"/>
  <c r="I8" i="284"/>
  <c r="J8" i="284"/>
  <c r="G8" i="284"/>
  <c r="B4" i="284"/>
  <c r="G119" i="283"/>
  <c r="J116" i="283"/>
  <c r="I116" i="283"/>
  <c r="G116" i="283"/>
  <c r="F116" i="283"/>
  <c r="J113" i="283"/>
  <c r="I113" i="283"/>
  <c r="F113" i="283"/>
  <c r="F73" i="283"/>
  <c r="F61" i="283"/>
  <c r="F38" i="283"/>
  <c r="F17" i="283"/>
  <c r="J9" i="283"/>
  <c r="I9" i="283"/>
  <c r="G9" i="283"/>
  <c r="F9" i="283"/>
  <c r="G8" i="283"/>
  <c r="B4" i="283"/>
  <c r="F73" i="282"/>
  <c r="F61" i="282"/>
  <c r="F38" i="282"/>
  <c r="F17" i="282"/>
  <c r="B4" i="282"/>
  <c r="F73" i="281"/>
  <c r="F61" i="281"/>
  <c r="F38" i="281"/>
  <c r="F17" i="281"/>
  <c r="B4" i="281"/>
  <c r="I119" i="280"/>
  <c r="J119" i="280"/>
  <c r="G119" i="280"/>
  <c r="G116" i="280"/>
  <c r="J113" i="280"/>
  <c r="I113" i="280"/>
  <c r="G113" i="280"/>
  <c r="F113" i="280"/>
  <c r="F73" i="280"/>
  <c r="F61" i="280"/>
  <c r="F38" i="280"/>
  <c r="F17" i="280"/>
  <c r="G9" i="280"/>
  <c r="I8" i="280"/>
  <c r="J8" i="280"/>
  <c r="G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I8" i="298" l="1"/>
  <c r="G8" i="298"/>
  <c r="J8" i="298"/>
  <c r="F8" i="298"/>
  <c r="I8" i="300"/>
  <c r="G8" i="300"/>
  <c r="J8" i="300"/>
  <c r="F8" i="300"/>
  <c r="I129" i="303"/>
  <c r="G129" i="303"/>
  <c r="J129" i="303"/>
  <c r="F129" i="303"/>
  <c r="J9" i="304"/>
  <c r="I9" i="304"/>
  <c r="G9" i="304"/>
  <c r="F9" i="304"/>
  <c r="F8" i="280"/>
  <c r="I9" i="280"/>
  <c r="I116" i="280"/>
  <c r="F119" i="280"/>
  <c r="I8" i="283"/>
  <c r="G113" i="283"/>
  <c r="I119" i="283"/>
  <c r="F8" i="284"/>
  <c r="I9" i="284"/>
  <c r="I116" i="284"/>
  <c r="G8" i="285"/>
  <c r="F9" i="285"/>
  <c r="I113" i="285"/>
  <c r="F116" i="285"/>
  <c r="G119" i="285"/>
  <c r="G9" i="286"/>
  <c r="I126" i="286"/>
  <c r="G8" i="287"/>
  <c r="F9" i="287"/>
  <c r="I113" i="287"/>
  <c r="F116" i="287"/>
  <c r="G119" i="287"/>
  <c r="G9" i="288"/>
  <c r="F113" i="288"/>
  <c r="G116" i="288"/>
  <c r="I8" i="290"/>
  <c r="G8" i="290"/>
  <c r="J8" i="290"/>
  <c r="F8" i="290"/>
  <c r="I9" i="291"/>
  <c r="G9" i="291"/>
  <c r="J9" i="291"/>
  <c r="F9" i="291"/>
  <c r="F17" i="293"/>
  <c r="F61" i="297"/>
  <c r="F38" i="300"/>
  <c r="J113" i="309"/>
  <c r="F113" i="309"/>
  <c r="I113" i="309"/>
  <c r="G113" i="309"/>
  <c r="I113" i="296"/>
  <c r="G113" i="296"/>
  <c r="J113" i="296"/>
  <c r="F113" i="296"/>
  <c r="F73" i="296"/>
  <c r="J9" i="280"/>
  <c r="F116" i="280"/>
  <c r="J116" i="280"/>
  <c r="F8" i="283"/>
  <c r="J8" i="283"/>
  <c r="F119" i="283"/>
  <c r="J119" i="283"/>
  <c r="F9" i="284"/>
  <c r="J9" i="284"/>
  <c r="F116" i="284"/>
  <c r="J116" i="284"/>
  <c r="F73" i="285"/>
  <c r="F113" i="285"/>
  <c r="J113" i="285"/>
  <c r="F126" i="286"/>
  <c r="J126" i="286"/>
  <c r="F73" i="287"/>
  <c r="F113" i="287"/>
  <c r="J113" i="287"/>
  <c r="I116" i="291"/>
  <c r="G116" i="291"/>
  <c r="J116" i="291"/>
  <c r="F116" i="291"/>
  <c r="I113" i="292"/>
  <c r="G113" i="292"/>
  <c r="J113" i="292"/>
  <c r="F113" i="292"/>
  <c r="F73" i="292"/>
  <c r="F73" i="293"/>
  <c r="I8" i="294"/>
  <c r="G8" i="294"/>
  <c r="J8" i="294"/>
  <c r="F8" i="294"/>
  <c r="F69" i="298"/>
  <c r="F17" i="301"/>
  <c r="J113" i="304"/>
  <c r="F113" i="304"/>
  <c r="I113" i="304"/>
  <c r="G113" i="304"/>
  <c r="G113" i="306"/>
  <c r="J113" i="306"/>
  <c r="F113" i="306"/>
  <c r="F73" i="306"/>
  <c r="I113" i="306"/>
  <c r="F9" i="280"/>
  <c r="J8" i="289"/>
  <c r="F8" i="289"/>
  <c r="I8" i="289"/>
  <c r="I119" i="294"/>
  <c r="G119" i="294"/>
  <c r="J119" i="294"/>
  <c r="F119" i="294"/>
  <c r="I8" i="299"/>
  <c r="G8" i="299"/>
  <c r="J8" i="299"/>
  <c r="F8" i="299"/>
  <c r="I8" i="302"/>
  <c r="G8" i="302"/>
  <c r="J8" i="302"/>
  <c r="F8" i="302"/>
  <c r="F73" i="304"/>
  <c r="G9" i="309"/>
  <c r="J9" i="309"/>
  <c r="F9" i="309"/>
  <c r="I9" i="309"/>
  <c r="J9" i="310"/>
  <c r="F9" i="310"/>
  <c r="I9" i="310"/>
  <c r="G9" i="310"/>
  <c r="J116" i="310"/>
  <c r="F116" i="310"/>
  <c r="I116" i="310"/>
  <c r="G116" i="310"/>
  <c r="I119" i="289"/>
  <c r="I9" i="290"/>
  <c r="G8" i="291"/>
  <c r="J9" i="308"/>
  <c r="F9" i="308"/>
  <c r="I9" i="308"/>
  <c r="J116" i="308"/>
  <c r="F116" i="308"/>
  <c r="I116" i="308"/>
  <c r="J121" i="309"/>
  <c r="F121" i="309"/>
  <c r="I121" i="309"/>
  <c r="G8" i="312"/>
  <c r="J8" i="312"/>
  <c r="F8" i="312"/>
  <c r="G116" i="313"/>
  <c r="J116" i="313"/>
  <c r="F116" i="313"/>
  <c r="G8" i="316"/>
  <c r="J8" i="316"/>
  <c r="F8" i="316"/>
  <c r="I8" i="316"/>
  <c r="F119" i="289"/>
  <c r="F9" i="290"/>
  <c r="I8" i="292"/>
  <c r="I119" i="292"/>
  <c r="F8" i="293"/>
  <c r="I9" i="293"/>
  <c r="I116" i="293"/>
  <c r="F9" i="294"/>
  <c r="I113" i="294"/>
  <c r="F116" i="294"/>
  <c r="I8" i="296"/>
  <c r="F8" i="297"/>
  <c r="I9" i="297"/>
  <c r="I116" i="297"/>
  <c r="F9" i="298"/>
  <c r="I112" i="298"/>
  <c r="F9" i="299"/>
  <c r="F9" i="300"/>
  <c r="I113" i="300"/>
  <c r="I117" i="300"/>
  <c r="I121" i="300"/>
  <c r="F8" i="301"/>
  <c r="I9" i="301"/>
  <c r="I116" i="301"/>
  <c r="F119" i="301"/>
  <c r="F9" i="302"/>
  <c r="I8" i="303"/>
  <c r="I123" i="303"/>
  <c r="F126" i="303"/>
  <c r="G116" i="304"/>
  <c r="J116" i="304"/>
  <c r="F116" i="304"/>
  <c r="F17" i="305"/>
  <c r="F61" i="306"/>
  <c r="G8" i="308"/>
  <c r="J8" i="308"/>
  <c r="F8" i="308"/>
  <c r="G119" i="310"/>
  <c r="J119" i="310"/>
  <c r="F119" i="310"/>
  <c r="G9" i="311"/>
  <c r="J9" i="311"/>
  <c r="F9" i="311"/>
  <c r="F73" i="311"/>
  <c r="I8" i="312"/>
  <c r="G9" i="313"/>
  <c r="J9" i="313"/>
  <c r="F9" i="313"/>
  <c r="F73" i="313"/>
  <c r="J113" i="313"/>
  <c r="F113" i="313"/>
  <c r="I113" i="313"/>
  <c r="I116" i="313"/>
  <c r="F17" i="314"/>
  <c r="G8" i="318"/>
  <c r="J8" i="318"/>
  <c r="F8" i="318"/>
  <c r="I8" i="318"/>
  <c r="G9" i="315"/>
  <c r="J9" i="315"/>
  <c r="F9" i="315"/>
  <c r="I9" i="315"/>
  <c r="F8" i="291"/>
  <c r="F9" i="292"/>
  <c r="F116" i="292"/>
  <c r="F113" i="293"/>
  <c r="F9" i="296"/>
  <c r="F113" i="297"/>
  <c r="F61" i="304"/>
  <c r="F61" i="305"/>
  <c r="F17" i="306"/>
  <c r="F38" i="307"/>
  <c r="G9" i="308"/>
  <c r="G116" i="308"/>
  <c r="F61" i="309"/>
  <c r="J117" i="309"/>
  <c r="F117" i="309"/>
  <c r="I117" i="309"/>
  <c r="G121" i="309"/>
  <c r="G8" i="310"/>
  <c r="J8" i="310"/>
  <c r="F8" i="310"/>
  <c r="F17" i="311"/>
  <c r="G112" i="311"/>
  <c r="J112" i="311"/>
  <c r="F112" i="311"/>
  <c r="J9" i="312"/>
  <c r="F9" i="312"/>
  <c r="I9" i="312"/>
  <c r="J116" i="312"/>
  <c r="F116" i="312"/>
  <c r="I116" i="312"/>
  <c r="F17" i="313"/>
  <c r="G8" i="344"/>
  <c r="J8" i="344"/>
  <c r="F8" i="344"/>
  <c r="I8" i="344"/>
  <c r="G119" i="344"/>
  <c r="J119" i="344"/>
  <c r="F119" i="344"/>
  <c r="I119" i="344"/>
  <c r="G9" i="349"/>
  <c r="J9" i="349"/>
  <c r="F9" i="349"/>
  <c r="I9" i="349"/>
  <c r="I119" i="318"/>
  <c r="I9" i="319"/>
  <c r="I116" i="319"/>
  <c r="I113" i="320"/>
  <c r="G112" i="321"/>
  <c r="G8" i="322"/>
  <c r="F9" i="322"/>
  <c r="J9" i="322"/>
  <c r="I112" i="322"/>
  <c r="G8" i="323"/>
  <c r="F9" i="323"/>
  <c r="I113" i="323"/>
  <c r="F113" i="324"/>
  <c r="G116" i="324"/>
  <c r="I8" i="325"/>
  <c r="G113" i="325"/>
  <c r="F8" i="326"/>
  <c r="J8" i="326"/>
  <c r="I9" i="326"/>
  <c r="I116" i="326"/>
  <c r="G8" i="327"/>
  <c r="F9" i="327"/>
  <c r="I113" i="327"/>
  <c r="I117" i="327"/>
  <c r="I121" i="327"/>
  <c r="F8" i="328"/>
  <c r="J8" i="328"/>
  <c r="I9" i="328"/>
  <c r="I8" i="329"/>
  <c r="G113" i="329"/>
  <c r="F8" i="330"/>
  <c r="J8" i="330"/>
  <c r="I9" i="330"/>
  <c r="I116" i="330"/>
  <c r="I9" i="332"/>
  <c r="I8" i="334"/>
  <c r="I123" i="334"/>
  <c r="I8" i="336"/>
  <c r="I113" i="337"/>
  <c r="I9" i="340"/>
  <c r="I9" i="341"/>
  <c r="G9" i="345"/>
  <c r="J9" i="345"/>
  <c r="F9" i="345"/>
  <c r="I9" i="345"/>
  <c r="G113" i="350"/>
  <c r="J113" i="350"/>
  <c r="F113" i="350"/>
  <c r="F73" i="350"/>
  <c r="I113" i="350"/>
  <c r="I146" i="314"/>
  <c r="I9" i="316"/>
  <c r="I8" i="317"/>
  <c r="I119" i="317"/>
  <c r="I9" i="318"/>
  <c r="I116" i="318"/>
  <c r="F119" i="318"/>
  <c r="J119" i="318"/>
  <c r="F9" i="319"/>
  <c r="J9" i="319"/>
  <c r="I113" i="319"/>
  <c r="F116" i="319"/>
  <c r="J116" i="319"/>
  <c r="F73" i="320"/>
  <c r="F113" i="320"/>
  <c r="J113" i="320"/>
  <c r="I8" i="321"/>
  <c r="I115" i="321"/>
  <c r="I109" i="322"/>
  <c r="F112" i="322"/>
  <c r="J112" i="322"/>
  <c r="F73" i="323"/>
  <c r="F113" i="323"/>
  <c r="J113" i="323"/>
  <c r="I8" i="324"/>
  <c r="I119" i="324"/>
  <c r="F8" i="325"/>
  <c r="J8" i="325"/>
  <c r="I9" i="325"/>
  <c r="I116" i="325"/>
  <c r="F9" i="326"/>
  <c r="J9" i="326"/>
  <c r="I113" i="326"/>
  <c r="F116" i="326"/>
  <c r="J116" i="326"/>
  <c r="F73" i="327"/>
  <c r="F113" i="327"/>
  <c r="J113" i="327"/>
  <c r="F117" i="327"/>
  <c r="J117" i="327"/>
  <c r="F121" i="327"/>
  <c r="J121" i="327"/>
  <c r="F9" i="328"/>
  <c r="J9" i="328"/>
  <c r="F8" i="329"/>
  <c r="J8" i="329"/>
  <c r="I9" i="329"/>
  <c r="F9" i="330"/>
  <c r="J9" i="330"/>
  <c r="I113" i="330"/>
  <c r="F116" i="330"/>
  <c r="J116" i="330"/>
  <c r="I126" i="331"/>
  <c r="F9" i="332"/>
  <c r="J9" i="332"/>
  <c r="I8" i="333"/>
  <c r="F8" i="334"/>
  <c r="J8" i="334"/>
  <c r="I9" i="334"/>
  <c r="F83" i="334"/>
  <c r="F123" i="334"/>
  <c r="J123" i="334"/>
  <c r="I8" i="335"/>
  <c r="F8" i="336"/>
  <c r="J8" i="336"/>
  <c r="I9" i="336"/>
  <c r="F113" i="337"/>
  <c r="J113" i="337"/>
  <c r="I8" i="338"/>
  <c r="F9" i="340"/>
  <c r="J9" i="340"/>
  <c r="F9" i="341"/>
  <c r="J9" i="341"/>
  <c r="G116" i="341"/>
  <c r="J116" i="341"/>
  <c r="F116" i="341"/>
  <c r="I116" i="341"/>
  <c r="G116" i="349"/>
  <c r="J116" i="349"/>
  <c r="F116" i="349"/>
  <c r="I116" i="349"/>
  <c r="G8" i="352"/>
  <c r="J8" i="352"/>
  <c r="F8" i="352"/>
  <c r="I8" i="352"/>
  <c r="G131" i="352"/>
  <c r="J131" i="352"/>
  <c r="F131" i="352"/>
  <c r="I131" i="352"/>
  <c r="F146" i="314"/>
  <c r="F9" i="316"/>
  <c r="F8" i="317"/>
  <c r="F119" i="317"/>
  <c r="F9" i="318"/>
  <c r="F116" i="318"/>
  <c r="F113" i="319"/>
  <c r="F8" i="321"/>
  <c r="F109" i="322"/>
  <c r="F8" i="324"/>
  <c r="F119" i="324"/>
  <c r="F9" i="325"/>
  <c r="F113" i="326"/>
  <c r="F9" i="329"/>
  <c r="F113" i="330"/>
  <c r="F126" i="331"/>
  <c r="F8" i="333"/>
  <c r="F9" i="334"/>
  <c r="F8" i="335"/>
  <c r="F9" i="336"/>
  <c r="F8" i="338"/>
  <c r="G113" i="342"/>
  <c r="J113" i="342"/>
  <c r="F113" i="342"/>
  <c r="F73" i="342"/>
  <c r="I113" i="342"/>
  <c r="G8" i="346"/>
  <c r="J8" i="346"/>
  <c r="F8" i="346"/>
  <c r="I8" i="346"/>
  <c r="J119" i="359"/>
  <c r="F119" i="359"/>
  <c r="I119" i="359"/>
  <c r="G9" i="361"/>
  <c r="J9" i="361"/>
  <c r="F9" i="361"/>
  <c r="I9" i="361"/>
  <c r="G9" i="370"/>
  <c r="J9" i="370"/>
  <c r="F9" i="370"/>
  <c r="I9" i="370"/>
  <c r="G119" i="372"/>
  <c r="J119" i="372"/>
  <c r="F119" i="372"/>
  <c r="I119" i="372"/>
  <c r="G8" i="374"/>
  <c r="J8" i="374"/>
  <c r="F8" i="374"/>
  <c r="I8" i="374"/>
  <c r="G8" i="342"/>
  <c r="F113" i="343"/>
  <c r="J113" i="343"/>
  <c r="G113" i="344"/>
  <c r="F8" i="345"/>
  <c r="J8" i="345"/>
  <c r="J123" i="345"/>
  <c r="G9" i="347"/>
  <c r="G8" i="348"/>
  <c r="F9" i="348"/>
  <c r="J9" i="348"/>
  <c r="F8" i="349"/>
  <c r="J8" i="349"/>
  <c r="I113" i="353"/>
  <c r="I9" i="356"/>
  <c r="I116" i="356"/>
  <c r="I116" i="357"/>
  <c r="G126" i="365"/>
  <c r="J126" i="365"/>
  <c r="F126" i="365"/>
  <c r="I126" i="365"/>
  <c r="G133" i="366"/>
  <c r="J133" i="366"/>
  <c r="F133" i="366"/>
  <c r="F93" i="366"/>
  <c r="I133" i="366"/>
  <c r="G8" i="368"/>
  <c r="J8" i="368"/>
  <c r="F8" i="368"/>
  <c r="I8" i="368"/>
  <c r="G119" i="368"/>
  <c r="J119" i="368"/>
  <c r="F119" i="368"/>
  <c r="I119" i="368"/>
  <c r="G126" i="375"/>
  <c r="J126" i="375"/>
  <c r="F126" i="375"/>
  <c r="I126" i="375"/>
  <c r="G126" i="379"/>
  <c r="J126" i="379"/>
  <c r="F126" i="379"/>
  <c r="I126" i="379"/>
  <c r="I8" i="343"/>
  <c r="I119" i="343"/>
  <c r="I9" i="344"/>
  <c r="I116" i="344"/>
  <c r="I9" i="346"/>
  <c r="I113" i="349"/>
  <c r="I8" i="351"/>
  <c r="I9" i="352"/>
  <c r="I128" i="352"/>
  <c r="F73" i="353"/>
  <c r="F113" i="353"/>
  <c r="J113" i="353"/>
  <c r="I8" i="354"/>
  <c r="I126" i="355"/>
  <c r="F9" i="356"/>
  <c r="J9" i="356"/>
  <c r="I113" i="356"/>
  <c r="F116" i="356"/>
  <c r="J116" i="356"/>
  <c r="I113" i="357"/>
  <c r="F116" i="357"/>
  <c r="J116" i="357"/>
  <c r="I8" i="359"/>
  <c r="G116" i="361"/>
  <c r="J116" i="361"/>
  <c r="F116" i="361"/>
  <c r="I116" i="361"/>
  <c r="G9" i="369"/>
  <c r="J9" i="369"/>
  <c r="F9" i="369"/>
  <c r="I9" i="369"/>
  <c r="G8" i="371"/>
  <c r="J8" i="371"/>
  <c r="F8" i="371"/>
  <c r="I8" i="371"/>
  <c r="G9" i="373"/>
  <c r="J9" i="373"/>
  <c r="F9" i="373"/>
  <c r="I9" i="373"/>
  <c r="F73" i="377"/>
  <c r="G8" i="378"/>
  <c r="J8" i="378"/>
  <c r="F8" i="378"/>
  <c r="I8" i="378"/>
  <c r="F113" i="341"/>
  <c r="F8" i="343"/>
  <c r="F119" i="343"/>
  <c r="F9" i="344"/>
  <c r="F9" i="346"/>
  <c r="F113" i="349"/>
  <c r="F8" i="351"/>
  <c r="F9" i="352"/>
  <c r="F128" i="352"/>
  <c r="F8" i="354"/>
  <c r="F126" i="355"/>
  <c r="F113" i="356"/>
  <c r="F113" i="357"/>
  <c r="F8" i="359"/>
  <c r="G119" i="359"/>
  <c r="G8" i="360"/>
  <c r="J8" i="360"/>
  <c r="F8" i="360"/>
  <c r="I8" i="360"/>
  <c r="G8" i="372"/>
  <c r="J8" i="372"/>
  <c r="F8" i="372"/>
  <c r="I8" i="372"/>
  <c r="G123" i="378"/>
  <c r="J123" i="378"/>
  <c r="F123" i="378"/>
  <c r="F83" i="378"/>
  <c r="I123" i="378"/>
  <c r="F17" i="379"/>
  <c r="G113" i="360"/>
  <c r="F8" i="361"/>
  <c r="J8" i="361"/>
  <c r="F119" i="361"/>
  <c r="G8" i="362"/>
  <c r="F113" i="364"/>
  <c r="J113" i="364"/>
  <c r="F117" i="364"/>
  <c r="J117" i="364"/>
  <c r="G9" i="365"/>
  <c r="G8" i="366"/>
  <c r="F9" i="366"/>
  <c r="F113" i="367"/>
  <c r="G116" i="367"/>
  <c r="G113" i="368"/>
  <c r="F8" i="369"/>
  <c r="J8" i="369"/>
  <c r="J8" i="370"/>
  <c r="J110" i="370"/>
  <c r="F118" i="371"/>
  <c r="J118" i="371"/>
  <c r="G121" i="371"/>
  <c r="J8" i="373"/>
  <c r="F123" i="373"/>
  <c r="G126" i="373"/>
  <c r="F129" i="375"/>
  <c r="G9" i="377"/>
  <c r="F113" i="377"/>
  <c r="G116" i="377"/>
  <c r="G9" i="379"/>
  <c r="I9" i="360"/>
  <c r="I116" i="360"/>
  <c r="I113" i="361"/>
  <c r="I8" i="364"/>
  <c r="I8" i="365"/>
  <c r="I8" i="367"/>
  <c r="I119" i="367"/>
  <c r="I116" i="370"/>
  <c r="I9" i="371"/>
  <c r="I9" i="372"/>
  <c r="I116" i="372"/>
  <c r="I129" i="373"/>
  <c r="I9" i="374"/>
  <c r="I8" i="375"/>
  <c r="I8" i="377"/>
  <c r="I8" i="379"/>
  <c r="F9" i="360"/>
  <c r="F113" i="361"/>
  <c r="F8" i="364"/>
  <c r="F123" i="365"/>
  <c r="F8" i="367"/>
  <c r="F119" i="367"/>
  <c r="F116" i="370"/>
  <c r="F9" i="371"/>
  <c r="F9" i="372"/>
  <c r="F8" i="375"/>
  <c r="F8" i="377"/>
  <c r="F8" i="379"/>
</calcChain>
</file>

<file path=xl/sharedStrings.xml><?xml version="1.0" encoding="utf-8"?>
<sst xmlns="http://schemas.openxmlformats.org/spreadsheetml/2006/main" count="17548" uniqueCount="445">
  <si>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</si>
  <si>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</si>
  <si>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</si>
  <si>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</si>
  <si>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</si>
  <si>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</si>
  <si>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</si>
  <si>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</si>
  <si>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</si>
  <si>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</si>
  <si>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</si>
  <si>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</si>
  <si>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</si>
  <si>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</si>
  <si>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</si>
  <si>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</si>
  <si>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</si>
  <si>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</si>
  <si>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</si>
  <si>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</si>
  <si>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</si>
  <si>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</si>
  <si>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</si>
  <si>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</si>
  <si>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</si>
  <si>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</si>
  <si>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</si>
  <si>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</si>
  <si>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</si>
  <si>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</si>
  <si>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</si>
  <si>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</si>
  <si>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</si>
  <si>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</si>
  <si>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</si>
  <si>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</si>
  <si>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</si>
  <si>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</si>
  <si>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</si>
  <si>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</si>
  <si>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</si>
  <si>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</si>
  <si>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</si>
  <si>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</si>
  <si>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</si>
  <si>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</si>
  <si>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</si>
  <si>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</si>
  <si>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</si>
  <si>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</si>
  <si>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</si>
  <si>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</si>
  <si>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</si>
  <si>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</si>
  <si>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</si>
  <si>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</si>
  <si>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</si>
  <si>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</si>
  <si>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</si>
  <si>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</si>
  <si>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</si>
  <si>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</si>
  <si>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</si>
  <si>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</si>
  <si>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</si>
  <si>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</si>
  <si>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</si>
  <si>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</si>
  <si>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</si>
  <si>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</si>
  <si>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</si>
  <si>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</si>
  <si>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</si>
  <si>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</si>
  <si>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</si>
  <si>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</si>
  <si>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</si>
  <si>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</si>
  <si>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</si>
  <si>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</si>
  <si>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</si>
  <si>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</si>
  <si>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</si>
  <si>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</si>
  <si>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</si>
  <si>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</si>
  <si>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</si>
  <si>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</si>
  <si>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</si>
  <si>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</si>
  <si>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</si>
  <si>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</si>
  <si>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</si>
  <si>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</si>
  <si>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</si>
  <si>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</si>
  <si>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</si>
  <si>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</si>
  <si>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</si>
  <si>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</si>
  <si>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</si>
  <si>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</si>
  <si>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</si>
  <si>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01.12.2020 года (начало размещения - с 01.01.2021).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</si>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</sst>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73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3" fontId="9" fillId="2" borderId="18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22" xfId="1" applyFont="1" applyFill="1" applyBorder="1" applyAlignment="1">
      <alignment horizontal="left" vertical="center"/>
    </xf>
    <xf numFmtId="0" fontId="20" fillId="4" borderId="23" xfId="1" applyFont="1" applyFill="1" applyBorder="1" applyAlignment="1">
      <alignment horizontal="left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2" xfId="1" applyNumberFormat="1" applyFont="1" applyFill="1" applyBorder="1" applyAlignment="1">
      <alignment horizontal="center" vertical="center"/>
    </xf>
    <xf numFmtId="4" fontId="18" fillId="4" borderId="23" xfId="1" applyNumberFormat="1" applyFont="1" applyFill="1" applyBorder="1" applyAlignment="1">
      <alignment horizontal="center" vertical="center"/>
    </xf>
    <xf numFmtId="0" fontId="20" fillId="4" borderId="25" xfId="1" applyFont="1" applyFill="1" applyBorder="1" applyAlignment="1">
      <alignment horizontal="left" vertical="center"/>
    </xf>
    <xf numFmtId="0" fontId="20" fillId="4" borderId="26" xfId="1" applyFont="1" applyFill="1" applyBorder="1" applyAlignment="1">
      <alignment horizontal="left" vertical="center"/>
    </xf>
    <xf numFmtId="0" fontId="20" fillId="4" borderId="27" xfId="1" applyFont="1" applyFill="1" applyBorder="1" applyAlignment="1">
      <alignment horizontal="left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7" xfId="1" applyNumberFormat="1" applyFont="1" applyFill="1" applyBorder="1" applyAlignment="1">
      <alignment horizontal="center" vertical="center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4" fontId="18" fillId="2" borderId="32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3" fontId="9" fillId="2" borderId="40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0" fontId="10" fillId="3" borderId="42" xfId="1" applyFont="1" applyFill="1" applyBorder="1" applyAlignment="1">
      <alignment horizontal="left" vertical="center"/>
    </xf>
    <xf numFmtId="0" fontId="10" fillId="3" borderId="43" xfId="1" applyFont="1" applyFill="1" applyBorder="1" applyAlignment="1">
      <alignment horizontal="left" vertical="center"/>
    </xf>
    <xf numFmtId="0" fontId="10" fillId="3" borderId="4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4" fontId="10" fillId="3" borderId="47" xfId="1" applyNumberFormat="1" applyFont="1" applyFill="1" applyBorder="1" applyAlignment="1">
      <alignment horizontal="center" vertical="center"/>
    </xf>
    <xf numFmtId="165" fontId="9" fillId="5" borderId="48" xfId="2" applyNumberFormat="1" applyFont="1" applyFill="1" applyBorder="1" applyAlignment="1" applyProtection="1">
      <alignment horizontal="center" vertical="center" wrapText="1"/>
    </xf>
    <xf numFmtId="165" fontId="9" fillId="5" borderId="49" xfId="2" applyNumberFormat="1" applyFont="1" applyFill="1" applyBorder="1" applyAlignment="1" applyProtection="1">
      <alignment horizontal="center" vertical="center" wrapText="1"/>
    </xf>
    <xf numFmtId="165" fontId="18" fillId="5" borderId="50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165" fontId="18" fillId="5" borderId="49" xfId="2" applyNumberFormat="1" applyFont="1" applyFill="1" applyBorder="1" applyAlignment="1" applyProtection="1">
      <alignment horizontal="center" vertical="center" wrapText="1"/>
    </xf>
    <xf numFmtId="4" fontId="18" fillId="2" borderId="52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3" fontId="9" fillId="2" borderId="53" xfId="2" applyNumberFormat="1" applyFont="1" applyFill="1" applyBorder="1" applyAlignment="1" applyProtection="1">
      <alignment horizontal="left" vertical="center" wrapText="1"/>
    </xf>
    <xf numFmtId="3" fontId="9" fillId="2" borderId="54" xfId="2" applyNumberFormat="1" applyFont="1" applyFill="1" applyBorder="1" applyAlignment="1" applyProtection="1">
      <alignment horizontal="left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0" fontId="10" fillId="3" borderId="56" xfId="1" applyFont="1" applyFill="1" applyBorder="1" applyAlignment="1">
      <alignment horizontal="left" vertical="center"/>
    </xf>
    <xf numFmtId="0" fontId="10" fillId="3" borderId="57" xfId="1" applyFont="1" applyFill="1" applyBorder="1" applyAlignment="1">
      <alignment horizontal="left" vertical="center"/>
    </xf>
    <xf numFmtId="0" fontId="10" fillId="3" borderId="58" xfId="1" applyFont="1" applyFill="1" applyBorder="1" applyAlignment="1">
      <alignment horizontal="left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7" xfId="1" applyNumberFormat="1" applyFont="1" applyFill="1" applyBorder="1" applyAlignment="1">
      <alignment horizontal="center" vertical="center"/>
    </xf>
    <xf numFmtId="0" fontId="20" fillId="6" borderId="5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4" fontId="10" fillId="3" borderId="50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59" xfId="1" applyFont="1" applyFill="1" applyBorder="1" applyAlignment="1">
      <alignment horizontal="center" vertical="center" wrapText="1"/>
    </xf>
    <xf numFmtId="0" fontId="16" fillId="4" borderId="60" xfId="1" applyFont="1" applyFill="1" applyBorder="1" applyAlignment="1">
      <alignment horizontal="center" vertical="center" wrapText="1"/>
    </xf>
    <xf numFmtId="0" fontId="16" fillId="4" borderId="61" xfId="1" applyFont="1" applyFill="1" applyBorder="1" applyAlignment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87" xfId="2" applyNumberFormat="1" applyFont="1" applyFill="1" applyBorder="1" applyAlignment="1" applyProtection="1">
      <alignment horizontal="center" vertical="center" wrapText="1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1" xfId="1" applyNumberFormat="1" applyFont="1" applyFill="1" applyBorder="1" applyAlignment="1">
      <alignment horizontal="center" vertical="center"/>
    </xf>
    <xf numFmtId="0" fontId="9" fillId="2" borderId="7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73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165" fontId="18" fillId="5" borderId="94" xfId="2" applyNumberFormat="1" applyFont="1" applyFill="1" applyBorder="1" applyAlignment="1" applyProtection="1">
      <alignment horizontal="center" vertical="center" wrapText="1"/>
    </xf>
    <xf numFmtId="0" fontId="10" fillId="3" borderId="56" xfId="1" applyFont="1" applyFill="1" applyBorder="1" applyAlignment="1">
      <alignment horizontal="left" vertical="center"/>
    </xf>
    <xf numFmtId="0" fontId="10" fillId="3" borderId="57" xfId="1" applyFont="1" applyFill="1" applyBorder="1" applyAlignment="1">
      <alignment horizontal="left" vertical="center"/>
    </xf>
    <xf numFmtId="0" fontId="10" fillId="3" borderId="58" xfId="1" applyFont="1" applyFill="1" applyBorder="1" applyAlignment="1">
      <alignment horizontal="left" vertical="center"/>
    </xf>
    <xf numFmtId="0" fontId="10" fillId="3" borderId="86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7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0" fontId="16" fillId="4" borderId="42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5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4" fontId="18" fillId="4" borderId="56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10" fillId="3" borderId="59" xfId="1" applyFont="1" applyFill="1" applyBorder="1" applyAlignment="1">
      <alignment horizontal="left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4" fontId="10" fillId="3" borderId="42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26" fillId="7" borderId="86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4" xfId="1" applyNumberFormat="1" applyFont="1" applyFill="1" applyBorder="1" applyAlignment="1">
      <alignment horizontal="center" vertical="center"/>
    </xf>
    <xf numFmtId="4" fontId="10" fillId="3" borderId="125" xfId="1" applyNumberFormat="1" applyFont="1" applyFill="1" applyBorder="1" applyAlignment="1">
      <alignment horizontal="center" vertical="center"/>
    </xf>
    <xf numFmtId="0" fontId="10" fillId="3" borderId="59" xfId="1" applyFont="1" applyFill="1" applyBorder="1" applyAlignment="1">
      <alignment horizontal="left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20" fillId="4" borderId="129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0" fontId="20" fillId="4" borderId="49" xfId="1" applyFont="1" applyFill="1" applyBorder="1" applyAlignment="1">
      <alignment horizontal="left" vertical="center"/>
    </xf>
    <xf numFmtId="4" fontId="18" fillId="4" borderId="50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4" fontId="18" fillId="4" borderId="49" xfId="1" applyNumberFormat="1" applyFont="1" applyFill="1" applyBorder="1" applyAlignment="1">
      <alignment horizontal="center" vertical="center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0" fontId="26" fillId="7" borderId="130" xfId="3" applyFont="1" applyFill="1" applyBorder="1" applyAlignment="1" applyProtection="1">
      <alignment horizontal="left" vertical="center" wrapText="1"/>
      <protection locked="0"/>
    </xf>
    <xf numFmtId="0" fontId="26" fillId="7" borderId="131" xfId="3" applyFont="1" applyFill="1" applyBorder="1" applyAlignment="1" applyProtection="1">
      <alignment horizontal="left" vertical="center" wrapText="1"/>
      <protection locked="0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3" xfId="3" applyNumberFormat="1" applyFont="1" applyFill="1" applyBorder="1" applyAlignment="1">
      <alignment horizontal="left" vertical="center" wrapText="1"/>
    </xf>
    <xf numFmtId="4" fontId="28" fillId="8" borderId="134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4" xfId="1" applyFont="1" applyFill="1" applyBorder="1" applyAlignment="1">
      <alignment horizontal="center" vertical="center" wrapText="1"/>
    </xf>
    <xf numFmtId="0" fontId="16" fillId="4" borderId="125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6" xfId="3" applyFont="1" applyFill="1" applyBorder="1" applyAlignment="1" applyProtection="1">
      <alignment horizontal="left" vertical="center" wrapText="1"/>
      <protection locked="0"/>
    </xf>
    <xf numFmtId="0" fontId="26" fillId="7" borderId="135" xfId="3" applyFont="1" applyFill="1" applyBorder="1" applyAlignment="1" applyProtection="1">
      <alignment horizontal="left" vertical="center" wrapText="1"/>
      <protection locked="0"/>
    </xf>
    <xf numFmtId="0" fontId="26" fillId="7" borderId="136" xfId="3" applyFont="1" applyFill="1" applyBorder="1" applyAlignment="1" applyProtection="1">
      <alignment horizontal="left" vertical="center" wrapText="1"/>
      <protection locked="0"/>
    </xf>
    <xf numFmtId="4" fontId="20" fillId="2" borderId="19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20" fillId="2" borderId="18" xfId="1" applyNumberFormat="1" applyFont="1" applyFill="1" applyBorder="1" applyAlignment="1">
      <alignment horizontal="center" vertical="center"/>
    </xf>
    <xf numFmtId="4" fontId="18" fillId="2" borderId="53" xfId="1" applyNumberFormat="1" applyFont="1" applyFill="1" applyBorder="1" applyAlignment="1">
      <alignment horizontal="center" vertical="center"/>
    </xf>
    <xf numFmtId="4" fontId="18" fillId="2" borderId="54" xfId="1" applyNumberFormat="1" applyFont="1" applyFill="1" applyBorder="1" applyAlignment="1">
      <alignment horizontal="center" vertical="center"/>
    </xf>
    <xf numFmtId="3" fontId="27" fillId="8" borderId="73" xfId="3" applyNumberFormat="1" applyFont="1" applyFill="1" applyBorder="1" applyAlignment="1">
      <alignment horizontal="left" vertical="center" wrapText="1"/>
    </xf>
    <xf numFmtId="3" fontId="27" fillId="8" borderId="74" xfId="3" applyNumberFormat="1" applyFont="1" applyFill="1" applyBorder="1" applyAlignment="1">
      <alignment horizontal="left" vertical="center" wrapText="1"/>
    </xf>
    <xf numFmtId="3" fontId="27" fillId="8" borderId="137" xfId="3" applyNumberFormat="1" applyFont="1" applyFill="1" applyBorder="1" applyAlignment="1">
      <alignment horizontal="left" vertical="center" wrapText="1"/>
    </xf>
    <xf numFmtId="4" fontId="28" fillId="8" borderId="138" xfId="3" applyNumberFormat="1" applyFont="1" applyFill="1" applyBorder="1" applyAlignment="1">
      <alignment horizontal="center" vertical="center"/>
    </xf>
    <xf numFmtId="4" fontId="28" fillId="8" borderId="139" xfId="3" applyNumberFormat="1" applyFont="1" applyFill="1" applyBorder="1" applyAlignment="1">
      <alignment horizontal="center" vertical="center"/>
    </xf>
    <xf numFmtId="4" fontId="28" fillId="8" borderId="140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0" fontId="20" fillId="4" borderId="96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3" fontId="27" fillId="8" borderId="142" xfId="3" applyNumberFormat="1" applyFont="1" applyFill="1" applyBorder="1" applyAlignment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0" fontId="20" fillId="4" borderId="56" xfId="1" applyFont="1" applyFill="1" applyBorder="1" applyAlignment="1">
      <alignment horizontal="left" vertical="center"/>
    </xf>
    <xf numFmtId="0" fontId="20" fillId="4" borderId="57" xfId="1" applyFont="1" applyFill="1" applyBorder="1" applyAlignment="1">
      <alignment horizontal="left" vertical="center"/>
    </xf>
    <xf numFmtId="0" fontId="20" fillId="4" borderId="58" xfId="1" applyFont="1" applyFill="1" applyBorder="1" applyAlignment="1">
      <alignment horizontal="left" vertical="center"/>
    </xf>
    <xf numFmtId="4" fontId="18" fillId="4" borderId="57" xfId="1" applyNumberFormat="1" applyFont="1" applyFill="1" applyBorder="1" applyAlignment="1">
      <alignment horizontal="center" vertical="center"/>
    </xf>
    <xf numFmtId="4" fontId="18" fillId="4" borderId="58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4" fontId="18" fillId="2" borderId="63" xfId="1" applyNumberFormat="1" applyFont="1" applyFill="1" applyBorder="1" applyAlignment="1">
      <alignment horizontal="center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0" fontId="10" fillId="3" borderId="75" xfId="1" applyFont="1" applyFill="1" applyBorder="1" applyAlignment="1">
      <alignment horizontal="left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2" xfId="1" applyNumberFormat="1" applyFont="1" applyFill="1" applyBorder="1" applyAlignment="1">
      <alignment horizontal="center" vertical="center"/>
    </xf>
    <xf numFmtId="4" fontId="10" fillId="3" borderId="23" xfId="1" applyNumberFormat="1" applyFont="1" applyFill="1" applyBorder="1" applyAlignment="1">
      <alignment horizontal="center" vertical="center"/>
    </xf>
    <xf numFmtId="0" fontId="9" fillId="2" borderId="5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8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7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4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3" xfId="3" applyFont="1" applyFill="1" applyBorder="1" applyAlignment="1">
      <alignment horizontal="center" vertical="center" wrapText="1"/>
    </xf>
    <xf numFmtId="0" fontId="20" fillId="6" borderId="144" xfId="3" applyFont="1" applyFill="1" applyBorder="1" applyAlignment="1">
      <alignment horizontal="center" vertical="center" wrapText="1"/>
    </xf>
    <xf numFmtId="0" fontId="20" fillId="6" borderId="76" xfId="3" applyFont="1" applyFill="1" applyBorder="1" applyAlignment="1">
      <alignment horizontal="center" vertical="center" wrapText="1"/>
    </xf>
    <xf numFmtId="0" fontId="20" fillId="6" borderId="135" xfId="3" applyFont="1" applyFill="1" applyBorder="1" applyAlignment="1">
      <alignment horizontal="center" vertical="center" wrapText="1"/>
    </xf>
    <xf numFmtId="0" fontId="20" fillId="6" borderId="145" xfId="3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left" vertical="center" wrapText="1"/>
    </xf>
    <xf numFmtId="0" fontId="9" fillId="9" borderId="80" xfId="3" applyFont="1" applyFill="1" applyBorder="1" applyAlignment="1">
      <alignment horizontal="left" vertical="center" wrapText="1"/>
    </xf>
    <xf numFmtId="0" fontId="9" fillId="9" borderId="80" xfId="3" applyFont="1" applyFill="1" applyBorder="1" applyAlignment="1">
      <alignment horizontal="center" vertical="center" wrapText="1"/>
    </xf>
    <xf numFmtId="4" fontId="9" fillId="9" borderId="80" xfId="3" applyNumberFormat="1" applyFont="1" applyFill="1" applyBorder="1" applyAlignment="1">
      <alignment horizontal="center" vertical="center" wrapText="1"/>
    </xf>
    <xf numFmtId="0" fontId="9" fillId="9" borderId="82" xfId="3" applyFont="1" applyFill="1" applyBorder="1" applyAlignment="1">
      <alignment horizontal="center" vertical="center" wrapText="1"/>
    </xf>
    <xf numFmtId="0" fontId="9" fillId="9" borderId="83" xfId="3" applyFont="1" applyFill="1" applyBorder="1" applyAlignment="1">
      <alignment horizontal="left" vertical="center" wrapText="1"/>
    </xf>
    <xf numFmtId="0" fontId="9" fillId="9" borderId="55" xfId="3" applyFont="1" applyFill="1" applyBorder="1" applyAlignment="1">
      <alignment horizontal="left" vertical="center" wrapText="1"/>
    </xf>
    <xf numFmtId="0" fontId="9" fillId="9" borderId="55" xfId="3" applyFont="1" applyFill="1" applyBorder="1" applyAlignment="1">
      <alignment horizontal="center" vertical="center" wrapText="1"/>
    </xf>
    <xf numFmtId="4" fontId="9" fillId="9" borderId="55" xfId="3" applyNumberFormat="1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29" xfId="2" applyNumberFormat="1" applyFont="1" applyFill="1" applyBorder="1" applyAlignment="1" applyProtection="1">
      <alignment horizontal="center" vertical="center" wrapText="1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0" xfId="3" applyFont="1" applyFill="1" applyBorder="1" applyAlignment="1" applyProtection="1">
      <alignment horizontal="left" vertical="center" wrapText="1"/>
      <protection locked="0"/>
    </xf>
    <xf numFmtId="0" fontId="26" fillId="7" borderId="151" xfId="3" applyFont="1" applyFill="1" applyBorder="1" applyAlignment="1" applyProtection="1">
      <alignment horizontal="left" vertical="center" wrapText="1"/>
      <protection locked="0"/>
    </xf>
    <xf numFmtId="3" fontId="27" fillId="8" borderId="152" xfId="3" applyNumberFormat="1" applyFont="1" applyFill="1" applyBorder="1" applyAlignment="1">
      <alignment horizontal="left" vertical="center" wrapText="1"/>
    </xf>
    <xf numFmtId="3" fontId="27" fillId="8" borderId="153" xfId="3" applyNumberFormat="1" applyFont="1" applyFill="1" applyBorder="1" applyAlignment="1">
      <alignment horizontal="left" vertical="center" wrapText="1"/>
    </xf>
    <xf numFmtId="0" fontId="16" fillId="4" borderId="89" xfId="1" applyFont="1" applyFill="1" applyBorder="1" applyAlignment="1">
      <alignment horizontal="center" vertical="center" wrapText="1"/>
    </xf>
    <xf numFmtId="0" fontId="16" fillId="4" borderId="97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0" fillId="4" borderId="154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3" fontId="9" fillId="2" borderId="8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0" fontId="10" fillId="3" borderId="135" xfId="1" applyFont="1" applyFill="1" applyBorder="1" applyAlignment="1">
      <alignment horizontal="left" vertical="center"/>
    </xf>
    <xf numFmtId="0" fontId="10" fillId="3" borderId="145" xfId="1" applyFont="1" applyFill="1" applyBorder="1" applyAlignment="1">
      <alignment horizontal="left" vertical="center"/>
    </xf>
    <xf numFmtId="0" fontId="16" fillId="4" borderId="78" xfId="1" applyFont="1" applyFill="1" applyBorder="1" applyAlignment="1">
      <alignment horizontal="center" vertical="center" wrapText="1"/>
    </xf>
    <xf numFmtId="0" fontId="16" fillId="4" borderId="145" xfId="1" applyFont="1" applyFill="1" applyBorder="1" applyAlignment="1">
      <alignment horizontal="center" vertical="center" wrapText="1"/>
    </xf>
    <xf numFmtId="4" fontId="18" fillId="2" borderId="155" xfId="1" applyNumberFormat="1" applyFont="1" applyFill="1" applyBorder="1" applyAlignment="1">
      <alignment horizontal="center" vertical="center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70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30" fillId="2" borderId="19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30" fillId="2" borderId="18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0" xfId="1" applyNumberFormat="1" applyFont="1" applyFill="1" applyBorder="1" applyAlignment="1">
      <alignment horizontal="center" vertical="center"/>
    </xf>
    <xf numFmtId="4" fontId="20" fillId="2" borderId="111" xfId="1" applyNumberFormat="1" applyFont="1" applyFill="1" applyBorder="1" applyAlignment="1">
      <alignment horizontal="center" vertical="center"/>
    </xf>
    <xf numFmtId="0" fontId="20" fillId="2" borderId="56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5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5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5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1" xfId="3" applyFont="1" applyFill="1" applyBorder="1" applyAlignment="1">
      <alignment horizontal="left" vertical="center" wrapText="1"/>
    </xf>
    <xf numFmtId="0" fontId="9" fillId="9" borderId="76" xfId="3" applyFont="1" applyFill="1" applyBorder="1" applyAlignment="1">
      <alignment horizontal="center" vertical="center" wrapText="1"/>
    </xf>
    <xf numFmtId="0" fontId="9" fillId="9" borderId="135" xfId="3" applyFont="1" applyFill="1" applyBorder="1" applyAlignment="1">
      <alignment horizontal="center" vertical="center" wrapText="1"/>
    </xf>
    <xf numFmtId="4" fontId="9" fillId="9" borderId="79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86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83" xfId="3" applyNumberFormat="1" applyFont="1" applyFill="1" applyBorder="1" applyAlignment="1">
      <alignment horizontal="center" vertical="center" wrapText="1"/>
    </xf>
    <xf numFmtId="0" fontId="9" fillId="9" borderId="157" xfId="3" applyFont="1" applyFill="1" applyBorder="1" applyAlignment="1">
      <alignment horizontal="left" vertical="center" wrapText="1"/>
    </xf>
    <xf numFmtId="0" fontId="9" fillId="9" borderId="158" xfId="3" applyFont="1" applyFill="1" applyBorder="1" applyAlignment="1">
      <alignment horizontal="left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4" fontId="9" fillId="9" borderId="70" xfId="3" applyNumberFormat="1" applyFont="1" applyFill="1" applyBorder="1" applyAlignment="1">
      <alignment horizontal="center" vertical="center" wrapText="1"/>
    </xf>
    <xf numFmtId="0" fontId="9" fillId="9" borderId="71" xfId="3" applyFont="1" applyFill="1" applyBorder="1" applyAlignment="1">
      <alignment horizontal="center" vertical="center" wrapText="1"/>
    </xf>
    <xf numFmtId="0" fontId="9" fillId="9" borderId="72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76" xfId="1" applyFont="1" applyFill="1" applyBorder="1" applyAlignment="1">
      <alignment horizontal="left" vertical="center"/>
    </xf>
    <xf numFmtId="0" fontId="20" fillId="2" borderId="7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5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165" fontId="9" fillId="5" borderId="135" xfId="2" applyNumberFormat="1" applyFont="1" applyFill="1" applyBorder="1" applyAlignment="1" applyProtection="1">
      <alignment horizontal="center" vertical="center" wrapText="1"/>
    </xf>
    <xf numFmtId="165" fontId="9" fillId="5" borderId="145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165" fontId="18" fillId="5" borderId="145" xfId="2" applyNumberFormat="1" applyFont="1" applyFill="1" applyBorder="1" applyAlignment="1" applyProtection="1">
      <alignment horizontal="center" vertical="center" wrapText="1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10" fillId="3" borderId="114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F172" sqref="F172:J172"/>
      <selection pane="bottomLeft" activeCell="N15" sqref="N1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45792</v>
      </c>
      <c r="G8" s="33">
        <f>H8*1.1</f>
        <v>41976</v>
      </c>
      <c r="H8" s="32">
        <v>38160</v>
      </c>
      <c r="I8" s="32">
        <f>H8*0.75</f>
        <v>28620</v>
      </c>
      <c r="J8" s="32">
        <f>H8*0.5</f>
        <v>19080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5"/>
      <c r="F9" s="36">
        <f>H9*1.2</f>
        <v>87264</v>
      </c>
      <c r="G9" s="37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24" customHeight="1" thickBot="1" x14ac:dyDescent="0.3">
      <c r="B10" s="27"/>
      <c r="C10" s="28"/>
      <c r="D10" s="28"/>
      <c r="E10" s="28"/>
      <c r="F10" s="28"/>
      <c r="G10" s="28"/>
      <c r="H10" s="28"/>
      <c r="I10" s="28"/>
      <c r="J10" s="29"/>
    </row>
    <row r="11" spans="1:10" ht="36" customHeight="1" x14ac:dyDescent="0.25">
      <c r="A11" s="7" t="s">
        <v>111</v>
      </c>
      <c r="B11" s="34" t="s">
        <v>115</v>
      </c>
      <c r="C11" s="35"/>
      <c r="D11" s="35"/>
      <c r="E11" s="38"/>
      <c r="F11" s="39">
        <v>8856</v>
      </c>
      <c r="G11" s="40"/>
      <c r="H11" s="40"/>
      <c r="I11" s="40"/>
      <c r="J11" s="41"/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8"/>
      <c r="F12" s="39">
        <v>17280</v>
      </c>
      <c r="G12" s="40"/>
      <c r="H12" s="40"/>
      <c r="I12" s="40"/>
      <c r="J12" s="41"/>
    </row>
    <row r="13" spans="1:10" ht="24" customHeight="1" thickBot="1" x14ac:dyDescent="0.3">
      <c r="B13" s="27"/>
      <c r="C13" s="28"/>
      <c r="D13" s="28"/>
      <c r="E13" s="28"/>
      <c r="F13" s="28"/>
      <c r="G13" s="28"/>
      <c r="H13" s="28"/>
      <c r="I13" s="28"/>
      <c r="J13" s="29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39">
        <v>2160</v>
      </c>
      <c r="G14" s="40"/>
      <c r="H14" s="40"/>
      <c r="I14" s="40"/>
      <c r="J14" s="41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39">
        <v>4104</v>
      </c>
      <c r="G15" s="40"/>
      <c r="H15" s="40"/>
      <c r="I15" s="40"/>
      <c r="J15" s="41"/>
    </row>
    <row r="16" spans="1:10" ht="24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9000 до 180000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9000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18000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27000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36000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45000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54000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63000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72000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81000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90000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99000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108000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117000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126000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135000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144000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153000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162000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171000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180000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6048 до 193500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6048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7812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22500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31500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40500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49500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58500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67500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76500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85500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94500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103500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112500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121500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130500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139500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148500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157500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166500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175500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184500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193500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540 до 28692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4608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7812</v>
      </c>
      <c r="G63" s="40"/>
      <c r="H63" s="40"/>
      <c r="I63" s="40"/>
      <c r="J63" s="41"/>
    </row>
    <row r="64" spans="2:10" ht="36" customHeight="1" x14ac:dyDescent="0.25">
      <c r="B64" s="60" t="s">
        <v>166</v>
      </c>
      <c r="C64" s="61"/>
      <c r="D64" s="61"/>
      <c r="E64" s="38"/>
      <c r="F64" s="39">
        <v>1080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7812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68">
        <v>3564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68">
        <v>28692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540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540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1080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1620</v>
      </c>
      <c r="G71" s="40"/>
      <c r="H71" s="40"/>
      <c r="I71" s="40"/>
      <c r="J71" s="41"/>
    </row>
    <row r="72" spans="1:10" ht="36" customHeight="1" thickBot="1" x14ac:dyDescent="0.3">
      <c r="B72" s="69" t="s">
        <v>174</v>
      </c>
      <c r="C72" s="70"/>
      <c r="D72" s="70"/>
      <c r="E72" s="71"/>
      <c r="F72" s="39">
        <v>3564</v>
      </c>
      <c r="G72" s="40"/>
      <c r="H72" s="40"/>
      <c r="I72" s="40"/>
      <c r="J72" s="41"/>
    </row>
    <row r="73" spans="1:10" ht="54" customHeight="1" thickBot="1" x14ac:dyDescent="0.3">
      <c r="B73" s="72" t="s">
        <v>175</v>
      </c>
      <c r="C73" s="73"/>
      <c r="D73" s="73"/>
      <c r="E73" s="74"/>
      <c r="F73" s="75" t="e">
        <f>"Цена от "&amp;MIN(F75,F79:J80,#REF!,F81:J92)&amp;" до "&amp;MAX(F75,F79:J80,#REF!,F81:J92)</f>
        <v>#REF!</v>
      </c>
      <c r="G73" s="76"/>
      <c r="H73" s="76"/>
      <c r="I73" s="76"/>
      <c r="J73" s="77"/>
    </row>
    <row r="74" spans="1:10" ht="24" customHeight="1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20520</v>
      </c>
      <c r="G75" s="40"/>
      <c r="H75" s="40"/>
      <c r="I75" s="40"/>
      <c r="J75" s="41"/>
    </row>
    <row r="76" spans="1:10" ht="36" customHeight="1" x14ac:dyDescent="0.25">
      <c r="B76" s="60" t="s">
        <v>177</v>
      </c>
      <c r="C76" s="61"/>
      <c r="D76" s="61"/>
      <c r="E76" s="38"/>
      <c r="F76" s="83">
        <v>2052</v>
      </c>
      <c r="G76" s="84"/>
      <c r="H76" s="84"/>
      <c r="I76" s="84"/>
      <c r="J76" s="85"/>
    </row>
    <row r="77" spans="1:10" ht="36" customHeight="1" thickBot="1" x14ac:dyDescent="0.3">
      <c r="B77" s="60" t="s">
        <v>178</v>
      </c>
      <c r="C77" s="61"/>
      <c r="D77" s="61"/>
      <c r="E77" s="38"/>
      <c r="F77" s="83">
        <v>5130</v>
      </c>
      <c r="G77" s="84"/>
      <c r="H77" s="84"/>
      <c r="I77" s="84"/>
      <c r="J77" s="85"/>
    </row>
    <row r="78" spans="1:10" ht="24" customHeight="1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41940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12744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19836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41940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50328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12744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12744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21240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 t="s">
        <v>187</v>
      </c>
      <c r="D87" s="61" t="s">
        <v>187</v>
      </c>
      <c r="E87" s="38" t="s">
        <v>187</v>
      </c>
      <c r="F87" s="39">
        <v>27000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21600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7200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4320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44190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7092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83">
        <v>4608</v>
      </c>
      <c r="G93" s="84"/>
      <c r="H93" s="84"/>
      <c r="I93" s="84"/>
      <c r="J93" s="85"/>
    </row>
    <row r="94" spans="1:10" ht="36" customHeight="1" x14ac:dyDescent="0.25">
      <c r="B94" s="60" t="s">
        <v>194</v>
      </c>
      <c r="C94" s="61"/>
      <c r="D94" s="61"/>
      <c r="E94" s="35"/>
      <c r="F94" s="88">
        <v>33030</v>
      </c>
      <c r="G94" s="88"/>
      <c r="H94" s="88"/>
      <c r="I94" s="88"/>
      <c r="J94" s="88"/>
    </row>
    <row r="95" spans="1:10" ht="36" customHeight="1" x14ac:dyDescent="0.25">
      <c r="B95" s="60" t="s">
        <v>195</v>
      </c>
      <c r="C95" s="61"/>
      <c r="D95" s="61"/>
      <c r="E95" s="35"/>
      <c r="F95" s="88">
        <v>30060</v>
      </c>
      <c r="G95" s="88"/>
      <c r="H95" s="88"/>
      <c r="I95" s="88"/>
      <c r="J95" s="88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5"/>
      <c r="F96" s="88">
        <v>79920</v>
      </c>
      <c r="G96" s="88"/>
      <c r="H96" s="88"/>
      <c r="I96" s="88"/>
      <c r="J96" s="88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65">
        <v>24480</v>
      </c>
      <c r="G97" s="66"/>
      <c r="H97" s="66"/>
      <c r="I97" s="66"/>
      <c r="J97" s="67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38160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79920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95904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24480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24480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41040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41040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84240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13680</v>
      </c>
      <c r="G106" s="40"/>
      <c r="H106" s="40"/>
      <c r="I106" s="40"/>
      <c r="J106" s="41"/>
    </row>
    <row r="107" spans="1:10" ht="36" customHeight="1" thickBot="1" x14ac:dyDescent="0.3">
      <c r="B107" s="89" t="s">
        <v>207</v>
      </c>
      <c r="C107" s="90"/>
      <c r="D107" s="90"/>
      <c r="E107" s="91"/>
      <c r="F107" s="92"/>
      <c r="G107" s="93"/>
      <c r="H107" s="93"/>
      <c r="I107" s="93"/>
      <c r="J107" s="94"/>
    </row>
    <row r="108" spans="1:10" ht="22.5" customHeight="1" thickBot="1" x14ac:dyDescent="0.3">
      <c r="A108" s="7" t="s">
        <v>111</v>
      </c>
      <c r="B108" s="95" t="s">
        <v>208</v>
      </c>
      <c r="C108" s="96"/>
      <c r="D108" s="96"/>
      <c r="E108" s="96"/>
      <c r="F108" s="96"/>
      <c r="G108" s="96"/>
      <c r="H108" s="96"/>
      <c r="I108" s="96"/>
      <c r="J108" s="97"/>
    </row>
    <row r="109" spans="1:10" ht="36" customHeight="1" x14ac:dyDescent="0.25">
      <c r="B109" s="54" t="s">
        <v>209</v>
      </c>
      <c r="C109" s="98"/>
      <c r="D109" s="98"/>
      <c r="E109" s="99"/>
      <c r="F109" s="39">
        <v>60</v>
      </c>
      <c r="G109" s="40"/>
      <c r="H109" s="40"/>
      <c r="I109" s="40"/>
      <c r="J109" s="41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75" customHeight="1" thickBot="1" x14ac:dyDescent="0.3">
      <c r="B112" s="18" t="s">
        <v>212</v>
      </c>
      <c r="C112" s="19"/>
      <c r="D112" s="19"/>
      <c r="E112" s="20"/>
      <c r="F112" s="100"/>
      <c r="G112" s="101"/>
      <c r="H112" s="101"/>
      <c r="I112" s="101"/>
      <c r="J112" s="102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103">
        <f>H113*1.2</f>
        <v>21600</v>
      </c>
      <c r="G113" s="104">
        <f>H113*1.1</f>
        <v>19800</v>
      </c>
      <c r="H113" s="104">
        <v>18000</v>
      </c>
      <c r="I113" s="104">
        <f>H113*0.75</f>
        <v>13500</v>
      </c>
      <c r="J113" s="105">
        <f>H113*0.5</f>
        <v>9000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68">
        <v>18000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106">
        <v>3564</v>
      </c>
      <c r="G115" s="66"/>
      <c r="H115" s="66"/>
      <c r="I115" s="66"/>
      <c r="J115" s="67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103">
        <f>H116*1.2</f>
        <v>41472</v>
      </c>
      <c r="G116" s="104">
        <f>H116*1.1</f>
        <v>38016</v>
      </c>
      <c r="H116" s="104">
        <v>34560</v>
      </c>
      <c r="I116" s="104">
        <f>H116*0.75</f>
        <v>25920</v>
      </c>
      <c r="J116" s="105">
        <f>H116*0.5</f>
        <v>17280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68">
        <v>34560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68">
        <v>7200</v>
      </c>
      <c r="G118" s="40"/>
      <c r="H118" s="40"/>
      <c r="I118" s="40"/>
      <c r="J118" s="41"/>
    </row>
    <row r="119" spans="1:10" ht="40.5" customHeight="1" thickBot="1" x14ac:dyDescent="0.3">
      <c r="B119" s="60" t="s">
        <v>219</v>
      </c>
      <c r="C119" s="61"/>
      <c r="D119" s="61"/>
      <c r="E119" s="38"/>
      <c r="F119" s="107">
        <f>H119*1.2</f>
        <v>10195.199999999999</v>
      </c>
      <c r="G119" s="107">
        <f>H119*1.1</f>
        <v>9345.6</v>
      </c>
      <c r="H119" s="107">
        <v>8496</v>
      </c>
      <c r="I119" s="107">
        <f>H119*0.75</f>
        <v>6372</v>
      </c>
      <c r="J119" s="107">
        <f>H119*0.5</f>
        <v>4248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17712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35424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44244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26928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53100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66600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22.5" customHeight="1" x14ac:dyDescent="0.25">
      <c r="A129" s="7" t="s">
        <v>111</v>
      </c>
      <c r="B129" s="95" t="s">
        <v>208</v>
      </c>
      <c r="C129" s="96"/>
      <c r="D129" s="96"/>
      <c r="E129" s="96"/>
      <c r="F129" s="96"/>
      <c r="G129" s="96"/>
      <c r="H129" s="96"/>
      <c r="I129" s="96"/>
      <c r="J129" s="97"/>
    </row>
    <row r="130" spans="1:10" ht="36" customHeight="1" thickBot="1" x14ac:dyDescent="0.3">
      <c r="B130" s="114" t="s">
        <v>229</v>
      </c>
      <c r="C130" s="115"/>
      <c r="D130" s="115"/>
      <c r="E130" s="116"/>
      <c r="F130" s="111">
        <v>90</v>
      </c>
      <c r="G130" s="112"/>
      <c r="H130" s="112"/>
      <c r="I130" s="112"/>
      <c r="J130" s="113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s="121" customFormat="1" ht="67.5" customHeight="1" x14ac:dyDescent="0.25">
      <c r="A133" s="7"/>
      <c r="B133" s="120" t="s">
        <v>230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s="121" customFormat="1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s="123" customFormat="1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s="125" customFormat="1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49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6:J16"/>
    <mergeCell ref="B17:E17"/>
    <mergeCell ref="F17:J17"/>
    <mergeCell ref="B18:E18"/>
    <mergeCell ref="F18:J18"/>
    <mergeCell ref="B19:E19"/>
    <mergeCell ref="F19:J19"/>
    <mergeCell ref="B12:E12"/>
    <mergeCell ref="F12:J12"/>
    <mergeCell ref="B13:J13"/>
    <mergeCell ref="B14:E14"/>
    <mergeCell ref="F14:J14"/>
    <mergeCell ref="B15:E15"/>
    <mergeCell ref="F15:J15"/>
    <mergeCell ref="B6:E6"/>
    <mergeCell ref="B7:J7"/>
    <mergeCell ref="B8:E8"/>
    <mergeCell ref="B9:E9"/>
    <mergeCell ref="B10:J10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5"/>
  <sheetViews>
    <sheetView view="pageBreakPreview" zoomScale="60" zoomScaleNormal="60" workbookViewId="0">
      <pane ySplit="4" topLeftCell="A3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7" t="s">
        <v>111</v>
      </c>
      <c r="B8" s="139" t="s">
        <v>112</v>
      </c>
      <c r="C8" s="140"/>
      <c r="D8" s="140"/>
      <c r="E8" s="141"/>
      <c r="F8" s="142">
        <v>18072</v>
      </c>
      <c r="G8" s="143"/>
      <c r="H8" s="143"/>
      <c r="I8" s="144"/>
    </row>
    <row r="9" spans="1:9" ht="36" customHeight="1" x14ac:dyDescent="0.25">
      <c r="A9" s="7" t="s">
        <v>113</v>
      </c>
      <c r="B9" s="145" t="s">
        <v>234</v>
      </c>
      <c r="C9" s="146"/>
      <c r="D9" s="146"/>
      <c r="E9" s="147"/>
      <c r="F9" s="148">
        <v>25920</v>
      </c>
      <c r="G9" s="88"/>
      <c r="H9" s="88"/>
      <c r="I9" s="149"/>
    </row>
    <row r="10" spans="1:9" ht="24" thickBot="1" x14ac:dyDescent="0.3">
      <c r="A10" s="7"/>
      <c r="B10" s="150"/>
      <c r="C10" s="151"/>
      <c r="D10" s="151"/>
      <c r="E10" s="152"/>
      <c r="F10" s="153"/>
      <c r="G10" s="154"/>
      <c r="H10" s="154"/>
      <c r="I10" s="155"/>
    </row>
    <row r="11" spans="1:9" ht="36" customHeight="1" x14ac:dyDescent="0.25">
      <c r="A11" s="7" t="s">
        <v>111</v>
      </c>
      <c r="B11" s="139" t="s">
        <v>115</v>
      </c>
      <c r="C11" s="140"/>
      <c r="D11" s="140"/>
      <c r="E11" s="156"/>
      <c r="F11" s="157">
        <v>6048</v>
      </c>
      <c r="G11" s="143"/>
      <c r="H11" s="143"/>
      <c r="I11" s="144"/>
    </row>
    <row r="12" spans="1:9" ht="36" customHeight="1" thickBot="1" x14ac:dyDescent="0.3">
      <c r="A12" s="7" t="s">
        <v>113</v>
      </c>
      <c r="B12" s="158" t="s">
        <v>235</v>
      </c>
      <c r="C12" s="159"/>
      <c r="D12" s="159"/>
      <c r="E12" s="160"/>
      <c r="F12" s="161">
        <v>8640</v>
      </c>
      <c r="G12" s="112"/>
      <c r="H12" s="112"/>
      <c r="I12" s="113"/>
    </row>
    <row r="13" spans="1:9" ht="24" customHeight="1" thickBot="1" x14ac:dyDescent="0.3">
      <c r="A13" s="7"/>
      <c r="B13" s="150"/>
      <c r="C13" s="151"/>
      <c r="D13" s="151"/>
      <c r="E13" s="152"/>
      <c r="F13" s="153"/>
      <c r="G13" s="154"/>
      <c r="H13" s="154"/>
      <c r="I13" s="155"/>
    </row>
    <row r="14" spans="1:9" ht="36" customHeight="1" x14ac:dyDescent="0.25">
      <c r="A14" s="7" t="s">
        <v>111</v>
      </c>
      <c r="B14" s="34" t="s">
        <v>117</v>
      </c>
      <c r="C14" s="35"/>
      <c r="D14" s="35"/>
      <c r="E14" s="38"/>
      <c r="F14" s="142">
        <v>360</v>
      </c>
      <c r="G14" s="143"/>
      <c r="H14" s="143"/>
      <c r="I14" s="144"/>
    </row>
    <row r="15" spans="1:9" ht="36" customHeight="1" x14ac:dyDescent="0.25">
      <c r="A15" s="7" t="s">
        <v>113</v>
      </c>
      <c r="B15" s="34" t="s">
        <v>236</v>
      </c>
      <c r="C15" s="35"/>
      <c r="D15" s="35"/>
      <c r="E15" s="38"/>
      <c r="F15" s="148">
        <v>504</v>
      </c>
      <c r="G15" s="88"/>
      <c r="H15" s="88"/>
      <c r="I15" s="149"/>
    </row>
    <row r="16" spans="1:9" ht="24" customHeight="1" thickBot="1" x14ac:dyDescent="0.3">
      <c r="A16" s="7"/>
      <c r="B16" s="162"/>
      <c r="C16" s="163"/>
      <c r="D16" s="163"/>
      <c r="E16" s="164"/>
      <c r="F16" s="165"/>
      <c r="G16" s="166"/>
      <c r="H16" s="166"/>
      <c r="I16" s="167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3600 до 37800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3600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5400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7200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9000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10800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12600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14400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16200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18000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19800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21600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23400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25200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27000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28800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30600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32400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34200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36000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37800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2484 до 39600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2484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4968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5400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7200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9000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10800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12600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14400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16200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18000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19800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21600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23400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25200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27000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28800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30600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32400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34200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36000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37800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39600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720 до 18432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6048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18432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720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4248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3564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10296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720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720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1440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2160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12060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3024 до 42120</v>
      </c>
      <c r="G73" s="93"/>
      <c r="H73" s="93"/>
      <c r="I73" s="94"/>
    </row>
    <row r="74" spans="1:9" ht="24" customHeight="1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18360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1836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4590</v>
      </c>
      <c r="G77" s="40"/>
      <c r="H77" s="40"/>
      <c r="I77" s="41"/>
    </row>
    <row r="78" spans="1:9" ht="24" customHeight="1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18072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6048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36108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30096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36115.199999999997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6048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6048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42120</v>
      </c>
      <c r="G86" s="40"/>
      <c r="H86" s="40"/>
      <c r="I86" s="41"/>
    </row>
    <row r="87" spans="1:9" ht="36" customHeight="1" x14ac:dyDescent="0.25">
      <c r="B87" s="60" t="s">
        <v>187</v>
      </c>
      <c r="C87" s="61" t="s">
        <v>187</v>
      </c>
      <c r="D87" s="61" t="s">
        <v>187</v>
      </c>
      <c r="E87" s="38" t="s">
        <v>187</v>
      </c>
      <c r="F87" s="39">
        <v>42012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10620</v>
      </c>
      <c r="G89" s="40"/>
      <c r="H89" s="40"/>
      <c r="I89" s="41"/>
    </row>
    <row r="90" spans="1:9" ht="36" customHeight="1" x14ac:dyDescent="0.25">
      <c r="B90" s="34" t="s">
        <v>190</v>
      </c>
      <c r="C90" s="86"/>
      <c r="D90" s="86"/>
      <c r="E90" s="87"/>
      <c r="F90" s="39">
        <v>7092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30096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9216</v>
      </c>
      <c r="G92" s="40"/>
      <c r="H92" s="40"/>
      <c r="I92" s="41"/>
    </row>
    <row r="93" spans="1:9" ht="36" customHeight="1" x14ac:dyDescent="0.25">
      <c r="B93" s="60" t="s">
        <v>193</v>
      </c>
      <c r="C93" s="61"/>
      <c r="D93" s="61"/>
      <c r="E93" s="38"/>
      <c r="F93" s="39">
        <v>6048</v>
      </c>
      <c r="G93" s="40"/>
      <c r="H93" s="40"/>
      <c r="I93" s="41"/>
    </row>
    <row r="94" spans="1:9" ht="36" customHeight="1" x14ac:dyDescent="0.25">
      <c r="B94" s="69" t="s">
        <v>194</v>
      </c>
      <c r="C94" s="70"/>
      <c r="D94" s="70"/>
      <c r="E94" s="71"/>
      <c r="F94" s="39">
        <v>27000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24030</v>
      </c>
      <c r="G95" s="40"/>
      <c r="H95" s="40"/>
      <c r="I95" s="41"/>
    </row>
    <row r="96" spans="1:9" ht="36" customHeight="1" x14ac:dyDescent="0.25">
      <c r="A96" s="128" t="s">
        <v>113</v>
      </c>
      <c r="B96" s="62" t="s">
        <v>239</v>
      </c>
      <c r="C96" s="63"/>
      <c r="D96" s="63"/>
      <c r="E96" s="64"/>
      <c r="F96" s="39">
        <v>25920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240</v>
      </c>
      <c r="C97" s="61"/>
      <c r="D97" s="61"/>
      <c r="E97" s="38"/>
      <c r="F97" s="39">
        <v>8640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51120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42480</v>
      </c>
      <c r="G99" s="40"/>
      <c r="H99" s="40"/>
      <c r="I99" s="41"/>
    </row>
    <row r="100" spans="1:9" ht="36" customHeight="1" x14ac:dyDescent="0.25">
      <c r="A100" s="128" t="s">
        <v>113</v>
      </c>
      <c r="B100" s="69" t="s">
        <v>243</v>
      </c>
      <c r="C100" s="70"/>
      <c r="D100" s="70"/>
      <c r="E100" s="71"/>
      <c r="F100" s="83">
        <v>50976</v>
      </c>
      <c r="G100" s="84"/>
      <c r="H100" s="84"/>
      <c r="I100" s="85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8640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8640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59040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4320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42480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12960</v>
      </c>
      <c r="G106" s="40"/>
      <c r="H106" s="40"/>
      <c r="I106" s="41"/>
    </row>
    <row r="107" spans="1:9" ht="27" customHeight="1" thickBot="1" x14ac:dyDescent="0.3">
      <c r="B107" s="171" t="s">
        <v>207</v>
      </c>
      <c r="C107" s="172"/>
      <c r="D107" s="172"/>
      <c r="E107" s="173"/>
      <c r="F107" s="171"/>
      <c r="G107" s="172"/>
      <c r="H107" s="172"/>
      <c r="I107" s="173"/>
    </row>
    <row r="108" spans="1:9" ht="19.5" customHeight="1" thickBot="1" x14ac:dyDescent="0.3">
      <c r="B108" s="174" t="s">
        <v>208</v>
      </c>
      <c r="C108" s="175"/>
      <c r="D108" s="175"/>
      <c r="E108" s="175"/>
      <c r="F108" s="174"/>
      <c r="G108" s="175"/>
      <c r="H108" s="175"/>
      <c r="I108" s="176"/>
    </row>
    <row r="109" spans="1:9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7"/>
    </row>
    <row r="110" spans="1:9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1"/>
    </row>
    <row r="111" spans="1:9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1"/>
    </row>
    <row r="112" spans="1:9" ht="36" customHeight="1" thickBot="1" x14ac:dyDescent="0.3">
      <c r="B112" s="18" t="s">
        <v>212</v>
      </c>
      <c r="C112" s="19"/>
      <c r="D112" s="19"/>
      <c r="E112" s="20"/>
      <c r="F112" s="100"/>
      <c r="G112" s="101"/>
      <c r="H112" s="101"/>
      <c r="I112" s="102"/>
    </row>
    <row r="113" spans="1:9" ht="36" customHeight="1" x14ac:dyDescent="0.25">
      <c r="A113" s="128" t="s">
        <v>111</v>
      </c>
      <c r="B113" s="60" t="s">
        <v>250</v>
      </c>
      <c r="C113" s="61"/>
      <c r="D113" s="61"/>
      <c r="E113" s="38"/>
      <c r="F113" s="39">
        <v>17352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16380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8856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39">
        <v>24480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23040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12960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17352</v>
      </c>
      <c r="G119" s="40"/>
      <c r="H119" s="40"/>
      <c r="I119" s="41"/>
    </row>
    <row r="120" spans="1:9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2"/>
    </row>
    <row r="121" spans="1:9" ht="36" customHeight="1" x14ac:dyDescent="0.25">
      <c r="B121" s="179" t="s">
        <v>221</v>
      </c>
      <c r="C121" s="180"/>
      <c r="D121" s="180"/>
      <c r="E121" s="181"/>
      <c r="F121" s="65">
        <v>29376</v>
      </c>
      <c r="G121" s="66"/>
      <c r="H121" s="66"/>
      <c r="I121" s="67"/>
    </row>
    <row r="122" spans="1:9" ht="36" customHeight="1" x14ac:dyDescent="0.25">
      <c r="B122" s="60" t="s">
        <v>222</v>
      </c>
      <c r="C122" s="61"/>
      <c r="D122" s="61"/>
      <c r="E122" s="38"/>
      <c r="F122" s="39">
        <v>58752</v>
      </c>
      <c r="G122" s="40"/>
      <c r="H122" s="40"/>
      <c r="I122" s="41"/>
    </row>
    <row r="123" spans="1:9" ht="36" customHeight="1" x14ac:dyDescent="0.25">
      <c r="B123" s="60" t="s">
        <v>223</v>
      </c>
      <c r="C123" s="61"/>
      <c r="D123" s="61"/>
      <c r="E123" s="38"/>
      <c r="F123" s="39">
        <v>73656</v>
      </c>
      <c r="G123" s="40"/>
      <c r="H123" s="40"/>
      <c r="I123" s="41"/>
    </row>
    <row r="124" spans="1:9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1"/>
    </row>
    <row r="125" spans="1:9" ht="36" customHeight="1" x14ac:dyDescent="0.25">
      <c r="B125" s="60" t="s">
        <v>225</v>
      </c>
      <c r="C125" s="61"/>
      <c r="D125" s="61"/>
      <c r="E125" s="38"/>
      <c r="F125" s="39">
        <v>44244</v>
      </c>
      <c r="G125" s="40"/>
      <c r="H125" s="40"/>
      <c r="I125" s="41"/>
    </row>
    <row r="126" spans="1:9" ht="36" customHeight="1" x14ac:dyDescent="0.25">
      <c r="B126" s="60" t="s">
        <v>226</v>
      </c>
      <c r="C126" s="61"/>
      <c r="D126" s="61"/>
      <c r="E126" s="38"/>
      <c r="F126" s="39">
        <v>88128</v>
      </c>
      <c r="G126" s="40"/>
      <c r="H126" s="40"/>
      <c r="I126" s="41"/>
    </row>
    <row r="127" spans="1:9" ht="36" customHeight="1" x14ac:dyDescent="0.25">
      <c r="B127" s="60" t="s">
        <v>227</v>
      </c>
      <c r="C127" s="61"/>
      <c r="D127" s="61"/>
      <c r="E127" s="38"/>
      <c r="F127" s="39">
        <v>110088</v>
      </c>
      <c r="G127" s="40"/>
      <c r="H127" s="40"/>
      <c r="I127" s="41"/>
    </row>
    <row r="128" spans="1:9" ht="36" customHeight="1" thickBot="1" x14ac:dyDescent="0.3">
      <c r="B128" s="108" t="s">
        <v>228</v>
      </c>
      <c r="C128" s="109"/>
      <c r="D128" s="109"/>
      <c r="E128" s="110"/>
      <c r="F128" s="182">
        <v>1440</v>
      </c>
      <c r="G128" s="183"/>
      <c r="H128" s="183"/>
      <c r="I128" s="184"/>
    </row>
    <row r="129" spans="1:9" ht="22.5" customHeight="1" thickBot="1" x14ac:dyDescent="0.3">
      <c r="A129" s="7" t="s">
        <v>111</v>
      </c>
      <c r="B129" s="95" t="s">
        <v>208</v>
      </c>
      <c r="C129" s="96"/>
      <c r="D129" s="96"/>
      <c r="E129" s="96"/>
      <c r="F129" s="96"/>
      <c r="G129" s="96"/>
      <c r="H129" s="96"/>
      <c r="I129" s="96"/>
    </row>
    <row r="130" spans="1:9" ht="36" customHeight="1" thickBot="1" x14ac:dyDescent="0.3">
      <c r="A130" s="7"/>
      <c r="B130" s="185" t="s">
        <v>229</v>
      </c>
      <c r="C130" s="186"/>
      <c r="D130" s="186"/>
      <c r="E130" s="187"/>
      <c r="F130" s="188">
        <v>90</v>
      </c>
      <c r="G130" s="189"/>
      <c r="H130" s="189"/>
      <c r="I130" s="190"/>
    </row>
    <row r="131" spans="1:9" ht="24" customHeight="1" thickBot="1" x14ac:dyDescent="0.3">
      <c r="B131" s="27"/>
      <c r="C131" s="78"/>
      <c r="D131" s="78"/>
      <c r="E131" s="79"/>
      <c r="F131" s="80"/>
      <c r="G131" s="81"/>
      <c r="H131" s="81"/>
      <c r="I131" s="82"/>
    </row>
    <row r="132" spans="1:9" ht="18" customHeight="1" x14ac:dyDescent="0.25">
      <c r="B132" s="120"/>
      <c r="C132" s="120"/>
      <c r="D132" s="120"/>
      <c r="E132" s="120"/>
      <c r="F132" s="120"/>
      <c r="G132" s="120"/>
      <c r="H132" s="120"/>
      <c r="I132" s="120"/>
    </row>
    <row r="133" spans="1:9" s="191" customFormat="1" ht="27" customHeight="1" x14ac:dyDescent="0.25">
      <c r="A133" s="128" t="s">
        <v>113</v>
      </c>
      <c r="B133" s="122" t="s">
        <v>254</v>
      </c>
      <c r="C133" s="122"/>
      <c r="D133" s="122"/>
      <c r="E133" s="122"/>
      <c r="F133" s="122"/>
      <c r="G133" s="122"/>
      <c r="H133" s="122"/>
      <c r="I133" s="122"/>
    </row>
    <row r="134" spans="1:9" s="125" customFormat="1" ht="40.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18" customHeight="1" x14ac:dyDescent="0.25"/>
  </sheetData>
  <sheetProtection selectLockedCells="1" selectUnlockedCells="1"/>
  <mergeCells count="260">
    <mergeCell ref="B133:I133"/>
    <mergeCell ref="B134:I134"/>
    <mergeCell ref="B129:I129"/>
    <mergeCell ref="B130:E130"/>
    <mergeCell ref="F130:I130"/>
    <mergeCell ref="B131:E131"/>
    <mergeCell ref="F131:I131"/>
    <mergeCell ref="B132:I132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6" width="24.7109375" style="127" customWidth="1"/>
    <col min="7" max="7" width="63.5703125" style="127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92" t="s">
        <v>5</v>
      </c>
      <c r="C2" s="192"/>
      <c r="D2" s="192"/>
      <c r="E2" s="192"/>
      <c r="F2" s="192"/>
      <c r="G2" s="192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93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94"/>
      <c r="G6" s="195"/>
    </row>
    <row r="7" spans="1:7" ht="24" customHeight="1" thickBot="1" x14ac:dyDescent="0.3">
      <c r="B7" s="133"/>
      <c r="C7" s="134"/>
      <c r="D7" s="134"/>
      <c r="E7" s="135"/>
      <c r="F7" s="196"/>
      <c r="G7" s="80"/>
    </row>
    <row r="8" spans="1:7" ht="36" customHeight="1" x14ac:dyDescent="0.25">
      <c r="A8" s="7" t="s">
        <v>111</v>
      </c>
      <c r="B8" s="179" t="s">
        <v>112</v>
      </c>
      <c r="C8" s="197"/>
      <c r="D8" s="197"/>
      <c r="E8" s="198"/>
      <c r="F8" s="199">
        <v>13500</v>
      </c>
      <c r="G8" s="200"/>
    </row>
    <row r="9" spans="1:7" ht="36" customHeight="1" thickBot="1" x14ac:dyDescent="0.3">
      <c r="A9" s="7" t="s">
        <v>113</v>
      </c>
      <c r="B9" s="30" t="s">
        <v>114</v>
      </c>
      <c r="C9" s="31"/>
      <c r="D9" s="31"/>
      <c r="E9" s="64"/>
      <c r="F9" s="201">
        <v>19440</v>
      </c>
      <c r="G9" s="202"/>
    </row>
    <row r="10" spans="1:7" ht="24" customHeight="1" thickBot="1" x14ac:dyDescent="0.3">
      <c r="B10" s="162"/>
      <c r="C10" s="163"/>
      <c r="D10" s="163"/>
      <c r="E10" s="164"/>
      <c r="F10" s="196"/>
      <c r="G10" s="80"/>
    </row>
    <row r="11" spans="1:7" ht="36" customHeight="1" x14ac:dyDescent="0.25">
      <c r="A11" s="7" t="s">
        <v>111</v>
      </c>
      <c r="B11" s="179" t="s">
        <v>115</v>
      </c>
      <c r="C11" s="197"/>
      <c r="D11" s="197"/>
      <c r="E11" s="198"/>
      <c r="F11" s="203">
        <v>3240</v>
      </c>
      <c r="G11" s="204"/>
    </row>
    <row r="12" spans="1:7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07">
        <v>5040</v>
      </c>
      <c r="G12" s="182"/>
    </row>
    <row r="13" spans="1:7" ht="24" customHeight="1" thickBot="1" x14ac:dyDescent="0.3">
      <c r="B13" s="27"/>
      <c r="C13" s="78"/>
      <c r="D13" s="78"/>
      <c r="E13" s="79"/>
      <c r="F13" s="196"/>
      <c r="G13" s="80"/>
    </row>
    <row r="14" spans="1:7" ht="36" customHeight="1" x14ac:dyDescent="0.25">
      <c r="A14" s="7" t="s">
        <v>111</v>
      </c>
      <c r="B14" s="34" t="s">
        <v>117</v>
      </c>
      <c r="C14" s="35"/>
      <c r="D14" s="35"/>
      <c r="E14" s="38"/>
      <c r="F14" s="203">
        <v>900</v>
      </c>
      <c r="G14" s="204"/>
    </row>
    <row r="15" spans="1:7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208">
        <v>1296</v>
      </c>
      <c r="G15" s="39"/>
    </row>
    <row r="16" spans="1:7" ht="24" customHeight="1" thickBot="1" x14ac:dyDescent="0.3">
      <c r="B16" s="27"/>
      <c r="C16" s="78"/>
      <c r="D16" s="78"/>
      <c r="E16" s="79"/>
      <c r="F16" s="196"/>
      <c r="G16" s="80"/>
    </row>
    <row r="17" spans="2:7" ht="36" customHeight="1" thickBot="1" x14ac:dyDescent="0.3">
      <c r="B17" s="42" t="s">
        <v>119</v>
      </c>
      <c r="C17" s="43"/>
      <c r="D17" s="43"/>
      <c r="E17" s="44"/>
      <c r="F17" s="209" t="str">
        <f>"Цена от "&amp;MIN($F$18:F37)&amp;" до "&amp;MAX($F$18:F37)</f>
        <v>Цена от 2520 до 50400</v>
      </c>
      <c r="G17" s="210"/>
    </row>
    <row r="18" spans="2:7" ht="36" customHeight="1" outlineLevel="1" x14ac:dyDescent="0.25">
      <c r="B18" s="34" t="s">
        <v>120</v>
      </c>
      <c r="C18" s="35"/>
      <c r="D18" s="35"/>
      <c r="E18" s="38"/>
      <c r="F18" s="211">
        <v>2520</v>
      </c>
      <c r="G18" s="57"/>
    </row>
    <row r="19" spans="2:7" ht="36" customHeight="1" outlineLevel="1" x14ac:dyDescent="0.25">
      <c r="B19" s="34" t="s">
        <v>121</v>
      </c>
      <c r="C19" s="35"/>
      <c r="D19" s="35"/>
      <c r="E19" s="38"/>
      <c r="F19" s="208">
        <v>5040</v>
      </c>
      <c r="G19" s="39"/>
    </row>
    <row r="20" spans="2:7" ht="36" customHeight="1" outlineLevel="1" x14ac:dyDescent="0.25">
      <c r="B20" s="34" t="s">
        <v>122</v>
      </c>
      <c r="C20" s="35"/>
      <c r="D20" s="35"/>
      <c r="E20" s="38"/>
      <c r="F20" s="208">
        <v>7560</v>
      </c>
      <c r="G20" s="39"/>
    </row>
    <row r="21" spans="2:7" ht="36" customHeight="1" outlineLevel="1" x14ac:dyDescent="0.25">
      <c r="B21" s="34" t="s">
        <v>123</v>
      </c>
      <c r="C21" s="35"/>
      <c r="D21" s="35"/>
      <c r="E21" s="38"/>
      <c r="F21" s="208">
        <v>10080</v>
      </c>
      <c r="G21" s="39"/>
    </row>
    <row r="22" spans="2:7" ht="36" customHeight="1" outlineLevel="1" x14ac:dyDescent="0.25">
      <c r="B22" s="34" t="s">
        <v>124</v>
      </c>
      <c r="C22" s="35"/>
      <c r="D22" s="35"/>
      <c r="E22" s="38"/>
      <c r="F22" s="208">
        <v>12600</v>
      </c>
      <c r="G22" s="39"/>
    </row>
    <row r="23" spans="2:7" ht="36" customHeight="1" outlineLevel="1" x14ac:dyDescent="0.25">
      <c r="B23" s="34" t="s">
        <v>125</v>
      </c>
      <c r="C23" s="35"/>
      <c r="D23" s="35"/>
      <c r="E23" s="38"/>
      <c r="F23" s="208">
        <v>15120</v>
      </c>
      <c r="G23" s="39"/>
    </row>
    <row r="24" spans="2:7" ht="36" customHeight="1" outlineLevel="1" x14ac:dyDescent="0.25">
      <c r="B24" s="34" t="s">
        <v>126</v>
      </c>
      <c r="C24" s="35"/>
      <c r="D24" s="35"/>
      <c r="E24" s="38"/>
      <c r="F24" s="208">
        <v>17640</v>
      </c>
      <c r="G24" s="39"/>
    </row>
    <row r="25" spans="2:7" ht="36" customHeight="1" outlineLevel="1" x14ac:dyDescent="0.25">
      <c r="B25" s="34" t="s">
        <v>127</v>
      </c>
      <c r="C25" s="35"/>
      <c r="D25" s="35"/>
      <c r="E25" s="38"/>
      <c r="F25" s="208">
        <v>20160</v>
      </c>
      <c r="G25" s="39"/>
    </row>
    <row r="26" spans="2:7" ht="36" customHeight="1" outlineLevel="1" x14ac:dyDescent="0.25">
      <c r="B26" s="34" t="s">
        <v>128</v>
      </c>
      <c r="C26" s="35"/>
      <c r="D26" s="35"/>
      <c r="E26" s="38"/>
      <c r="F26" s="208">
        <v>22680</v>
      </c>
      <c r="G26" s="39"/>
    </row>
    <row r="27" spans="2:7" ht="36" customHeight="1" outlineLevel="1" x14ac:dyDescent="0.25">
      <c r="B27" s="34" t="s">
        <v>129</v>
      </c>
      <c r="C27" s="35"/>
      <c r="D27" s="35"/>
      <c r="E27" s="38"/>
      <c r="F27" s="208">
        <v>25200</v>
      </c>
      <c r="G27" s="39"/>
    </row>
    <row r="28" spans="2:7" ht="36" customHeight="1" outlineLevel="1" x14ac:dyDescent="0.25">
      <c r="B28" s="34" t="s">
        <v>130</v>
      </c>
      <c r="C28" s="35"/>
      <c r="D28" s="35"/>
      <c r="E28" s="38"/>
      <c r="F28" s="208">
        <v>27720</v>
      </c>
      <c r="G28" s="39"/>
    </row>
    <row r="29" spans="2:7" ht="36" customHeight="1" outlineLevel="1" x14ac:dyDescent="0.25">
      <c r="B29" s="34" t="s">
        <v>131</v>
      </c>
      <c r="C29" s="35"/>
      <c r="D29" s="35"/>
      <c r="E29" s="38"/>
      <c r="F29" s="208">
        <v>30240</v>
      </c>
      <c r="G29" s="39"/>
    </row>
    <row r="30" spans="2:7" ht="36" customHeight="1" outlineLevel="1" x14ac:dyDescent="0.25">
      <c r="B30" s="34" t="s">
        <v>132</v>
      </c>
      <c r="C30" s="35"/>
      <c r="D30" s="35"/>
      <c r="E30" s="38"/>
      <c r="F30" s="208">
        <v>32760</v>
      </c>
      <c r="G30" s="39"/>
    </row>
    <row r="31" spans="2:7" ht="36" customHeight="1" outlineLevel="1" x14ac:dyDescent="0.25">
      <c r="B31" s="34" t="s">
        <v>133</v>
      </c>
      <c r="C31" s="35"/>
      <c r="D31" s="35"/>
      <c r="E31" s="38"/>
      <c r="F31" s="208">
        <v>35280</v>
      </c>
      <c r="G31" s="39"/>
    </row>
    <row r="32" spans="2:7" ht="36" customHeight="1" outlineLevel="1" x14ac:dyDescent="0.25">
      <c r="B32" s="34" t="s">
        <v>134</v>
      </c>
      <c r="C32" s="35"/>
      <c r="D32" s="35"/>
      <c r="E32" s="38"/>
      <c r="F32" s="208">
        <v>37800</v>
      </c>
      <c r="G32" s="39"/>
    </row>
    <row r="33" spans="2:7" ht="36" customHeight="1" outlineLevel="1" x14ac:dyDescent="0.25">
      <c r="B33" s="34" t="s">
        <v>135</v>
      </c>
      <c r="C33" s="35"/>
      <c r="D33" s="35"/>
      <c r="E33" s="38"/>
      <c r="F33" s="208">
        <v>40320</v>
      </c>
      <c r="G33" s="39"/>
    </row>
    <row r="34" spans="2:7" ht="36" customHeight="1" outlineLevel="1" x14ac:dyDescent="0.25">
      <c r="B34" s="34" t="s">
        <v>136</v>
      </c>
      <c r="C34" s="35"/>
      <c r="D34" s="35"/>
      <c r="E34" s="38"/>
      <c r="F34" s="208">
        <v>42840</v>
      </c>
      <c r="G34" s="39"/>
    </row>
    <row r="35" spans="2:7" ht="36" customHeight="1" outlineLevel="1" x14ac:dyDescent="0.25">
      <c r="B35" s="34" t="s">
        <v>137</v>
      </c>
      <c r="C35" s="35"/>
      <c r="D35" s="35"/>
      <c r="E35" s="38"/>
      <c r="F35" s="208">
        <v>45360</v>
      </c>
      <c r="G35" s="39"/>
    </row>
    <row r="36" spans="2:7" ht="36" customHeight="1" outlineLevel="1" x14ac:dyDescent="0.25">
      <c r="B36" s="34" t="s">
        <v>138</v>
      </c>
      <c r="C36" s="35"/>
      <c r="D36" s="35"/>
      <c r="E36" s="38"/>
      <c r="F36" s="208">
        <v>47880</v>
      </c>
      <c r="G36" s="39"/>
    </row>
    <row r="37" spans="2:7" ht="36" customHeight="1" outlineLevel="1" thickBot="1" x14ac:dyDescent="0.3">
      <c r="B37" s="34" t="s">
        <v>139</v>
      </c>
      <c r="C37" s="35"/>
      <c r="D37" s="35"/>
      <c r="E37" s="38"/>
      <c r="F37" s="208">
        <v>50400</v>
      </c>
      <c r="G37" s="39"/>
    </row>
    <row r="38" spans="2:7" ht="36" customHeight="1" thickBot="1" x14ac:dyDescent="0.3">
      <c r="B38" s="48" t="s">
        <v>140</v>
      </c>
      <c r="C38" s="49"/>
      <c r="D38" s="49"/>
      <c r="E38" s="50"/>
      <c r="F38" s="212" t="str">
        <f>"Цена от "&amp;MIN(F39:F60)&amp;" до "&amp;MAX(F39:F60)</f>
        <v>Цена от 1080 до 54180</v>
      </c>
      <c r="G38" s="51"/>
    </row>
    <row r="39" spans="2:7" ht="36" customHeight="1" outlineLevel="1" x14ac:dyDescent="0.25">
      <c r="B39" s="54" t="s">
        <v>141</v>
      </c>
      <c r="C39" s="55"/>
      <c r="D39" s="55"/>
      <c r="E39" s="56"/>
      <c r="F39" s="211">
        <v>1080</v>
      </c>
      <c r="G39" s="57"/>
    </row>
    <row r="40" spans="2:7" ht="36" customHeight="1" outlineLevel="1" x14ac:dyDescent="0.25">
      <c r="B40" s="34" t="s">
        <v>142</v>
      </c>
      <c r="C40" s="35"/>
      <c r="D40" s="35"/>
      <c r="E40" s="38"/>
      <c r="F40" s="208">
        <v>1440</v>
      </c>
      <c r="G40" s="39"/>
    </row>
    <row r="41" spans="2:7" ht="36" customHeight="1" outlineLevel="1" x14ac:dyDescent="0.25">
      <c r="B41" s="34" t="s">
        <v>143</v>
      </c>
      <c r="C41" s="35"/>
      <c r="D41" s="35"/>
      <c r="E41" s="38"/>
      <c r="F41" s="208">
        <v>6300</v>
      </c>
      <c r="G41" s="39"/>
    </row>
    <row r="42" spans="2:7" ht="36" customHeight="1" outlineLevel="1" x14ac:dyDescent="0.25">
      <c r="B42" s="34" t="s">
        <v>144</v>
      </c>
      <c r="C42" s="35"/>
      <c r="D42" s="35"/>
      <c r="E42" s="38"/>
      <c r="F42" s="208">
        <v>8820</v>
      </c>
      <c r="G42" s="39"/>
    </row>
    <row r="43" spans="2:7" ht="36" customHeight="1" outlineLevel="1" x14ac:dyDescent="0.25">
      <c r="B43" s="34" t="s">
        <v>145</v>
      </c>
      <c r="C43" s="35"/>
      <c r="D43" s="35"/>
      <c r="E43" s="38"/>
      <c r="F43" s="208">
        <v>11340</v>
      </c>
      <c r="G43" s="39"/>
    </row>
    <row r="44" spans="2:7" ht="36" customHeight="1" outlineLevel="1" x14ac:dyDescent="0.25">
      <c r="B44" s="34" t="s">
        <v>146</v>
      </c>
      <c r="C44" s="35"/>
      <c r="D44" s="35"/>
      <c r="E44" s="38"/>
      <c r="F44" s="208">
        <v>13860</v>
      </c>
      <c r="G44" s="39"/>
    </row>
    <row r="45" spans="2:7" ht="36" customHeight="1" outlineLevel="1" x14ac:dyDescent="0.25">
      <c r="B45" s="34" t="s">
        <v>147</v>
      </c>
      <c r="C45" s="35"/>
      <c r="D45" s="35"/>
      <c r="E45" s="38"/>
      <c r="F45" s="208">
        <v>16380</v>
      </c>
      <c r="G45" s="39"/>
    </row>
    <row r="46" spans="2:7" ht="36" customHeight="1" outlineLevel="1" x14ac:dyDescent="0.25">
      <c r="B46" s="34" t="s">
        <v>148</v>
      </c>
      <c r="C46" s="35"/>
      <c r="D46" s="35"/>
      <c r="E46" s="38"/>
      <c r="F46" s="208">
        <v>18900</v>
      </c>
      <c r="G46" s="39"/>
    </row>
    <row r="47" spans="2:7" ht="36" customHeight="1" outlineLevel="1" x14ac:dyDescent="0.25">
      <c r="B47" s="34" t="s">
        <v>149</v>
      </c>
      <c r="C47" s="35"/>
      <c r="D47" s="35"/>
      <c r="E47" s="38"/>
      <c r="F47" s="208">
        <v>21420</v>
      </c>
      <c r="G47" s="39"/>
    </row>
    <row r="48" spans="2:7" ht="36" customHeight="1" outlineLevel="1" x14ac:dyDescent="0.25">
      <c r="B48" s="34" t="s">
        <v>150</v>
      </c>
      <c r="C48" s="35"/>
      <c r="D48" s="35"/>
      <c r="E48" s="38"/>
      <c r="F48" s="208">
        <v>23940</v>
      </c>
      <c r="G48" s="39"/>
    </row>
    <row r="49" spans="2:7" ht="36" customHeight="1" outlineLevel="1" x14ac:dyDescent="0.25">
      <c r="B49" s="34" t="s">
        <v>151</v>
      </c>
      <c r="C49" s="35"/>
      <c r="D49" s="35"/>
      <c r="E49" s="38"/>
      <c r="F49" s="208">
        <v>26460</v>
      </c>
      <c r="G49" s="39"/>
    </row>
    <row r="50" spans="2:7" ht="36" customHeight="1" outlineLevel="1" x14ac:dyDescent="0.25">
      <c r="B50" s="34" t="s">
        <v>152</v>
      </c>
      <c r="C50" s="35"/>
      <c r="D50" s="35"/>
      <c r="E50" s="38"/>
      <c r="F50" s="208">
        <v>28980</v>
      </c>
      <c r="G50" s="39"/>
    </row>
    <row r="51" spans="2:7" ht="36" customHeight="1" outlineLevel="1" x14ac:dyDescent="0.25">
      <c r="B51" s="34" t="s">
        <v>153</v>
      </c>
      <c r="C51" s="35"/>
      <c r="D51" s="35"/>
      <c r="E51" s="38"/>
      <c r="F51" s="208">
        <v>31500</v>
      </c>
      <c r="G51" s="39"/>
    </row>
    <row r="52" spans="2:7" ht="36" customHeight="1" outlineLevel="1" x14ac:dyDescent="0.25">
      <c r="B52" s="34" t="s">
        <v>154</v>
      </c>
      <c r="C52" s="35"/>
      <c r="D52" s="35"/>
      <c r="E52" s="38"/>
      <c r="F52" s="208">
        <v>34020</v>
      </c>
      <c r="G52" s="39"/>
    </row>
    <row r="53" spans="2:7" ht="36" customHeight="1" outlineLevel="1" x14ac:dyDescent="0.25">
      <c r="B53" s="34" t="s">
        <v>155</v>
      </c>
      <c r="C53" s="35"/>
      <c r="D53" s="35"/>
      <c r="E53" s="38"/>
      <c r="F53" s="208">
        <v>36540</v>
      </c>
      <c r="G53" s="39"/>
    </row>
    <row r="54" spans="2:7" ht="36" customHeight="1" outlineLevel="1" x14ac:dyDescent="0.25">
      <c r="B54" s="34" t="s">
        <v>156</v>
      </c>
      <c r="C54" s="35"/>
      <c r="D54" s="35"/>
      <c r="E54" s="38"/>
      <c r="F54" s="208">
        <v>39060</v>
      </c>
      <c r="G54" s="39"/>
    </row>
    <row r="55" spans="2:7" ht="36" customHeight="1" outlineLevel="1" x14ac:dyDescent="0.25">
      <c r="B55" s="34" t="s">
        <v>157</v>
      </c>
      <c r="C55" s="35"/>
      <c r="D55" s="35"/>
      <c r="E55" s="38"/>
      <c r="F55" s="208">
        <v>41580</v>
      </c>
      <c r="G55" s="39"/>
    </row>
    <row r="56" spans="2:7" ht="36" customHeight="1" outlineLevel="1" x14ac:dyDescent="0.25">
      <c r="B56" s="34" t="s">
        <v>158</v>
      </c>
      <c r="C56" s="35"/>
      <c r="D56" s="35"/>
      <c r="E56" s="38"/>
      <c r="F56" s="208">
        <v>44100</v>
      </c>
      <c r="G56" s="39"/>
    </row>
    <row r="57" spans="2:7" ht="36" customHeight="1" outlineLevel="1" x14ac:dyDescent="0.25">
      <c r="B57" s="34" t="s">
        <v>159</v>
      </c>
      <c r="C57" s="35"/>
      <c r="D57" s="35"/>
      <c r="E57" s="38"/>
      <c r="F57" s="208">
        <v>46620</v>
      </c>
      <c r="G57" s="39"/>
    </row>
    <row r="58" spans="2:7" ht="36" customHeight="1" outlineLevel="1" x14ac:dyDescent="0.25">
      <c r="B58" s="34" t="s">
        <v>160</v>
      </c>
      <c r="C58" s="35"/>
      <c r="D58" s="35"/>
      <c r="E58" s="38"/>
      <c r="F58" s="208">
        <v>49140</v>
      </c>
      <c r="G58" s="39"/>
    </row>
    <row r="59" spans="2:7" ht="36" customHeight="1" outlineLevel="1" x14ac:dyDescent="0.25">
      <c r="B59" s="34" t="s">
        <v>161</v>
      </c>
      <c r="C59" s="35"/>
      <c r="D59" s="35"/>
      <c r="E59" s="38"/>
      <c r="F59" s="208">
        <v>51660</v>
      </c>
      <c r="G59" s="39"/>
    </row>
    <row r="60" spans="2:7" ht="36" customHeight="1" outlineLevel="1" thickBot="1" x14ac:dyDescent="0.3">
      <c r="B60" s="34" t="s">
        <v>162</v>
      </c>
      <c r="C60" s="35"/>
      <c r="D60" s="35"/>
      <c r="E60" s="38"/>
      <c r="F60" s="213">
        <v>54180</v>
      </c>
      <c r="G60" s="214"/>
    </row>
    <row r="61" spans="2:7" ht="36" customHeight="1" thickBot="1" x14ac:dyDescent="0.3">
      <c r="B61" s="48" t="s">
        <v>163</v>
      </c>
      <c r="C61" s="49"/>
      <c r="D61" s="49"/>
      <c r="E61" s="50"/>
      <c r="F61" s="212" t="str">
        <f>"Цена от "&amp;MIN(F62:F72)&amp;" до "&amp;MAX(F62:F72)</f>
        <v>Цена от 1080 до 12960</v>
      </c>
      <c r="G61" s="51"/>
    </row>
    <row r="62" spans="2:7" ht="36" customHeight="1" x14ac:dyDescent="0.25">
      <c r="B62" s="60" t="s">
        <v>164</v>
      </c>
      <c r="C62" s="61"/>
      <c r="D62" s="61"/>
      <c r="E62" s="38"/>
      <c r="F62" s="211">
        <v>1512</v>
      </c>
      <c r="G62" s="57"/>
    </row>
    <row r="63" spans="2:7" ht="36" customHeight="1" x14ac:dyDescent="0.25">
      <c r="B63" s="60" t="s">
        <v>165</v>
      </c>
      <c r="C63" s="61"/>
      <c r="D63" s="61"/>
      <c r="E63" s="38"/>
      <c r="F63" s="208">
        <v>6120</v>
      </c>
      <c r="G63" s="39"/>
    </row>
    <row r="64" spans="2:7" ht="36" customHeight="1" x14ac:dyDescent="0.25">
      <c r="B64" s="60" t="s">
        <v>237</v>
      </c>
      <c r="C64" s="61"/>
      <c r="D64" s="61"/>
      <c r="E64" s="38"/>
      <c r="F64" s="208">
        <v>1080</v>
      </c>
      <c r="G64" s="39"/>
    </row>
    <row r="65" spans="1:7" ht="36" customHeight="1" x14ac:dyDescent="0.25">
      <c r="B65" s="62" t="s">
        <v>167</v>
      </c>
      <c r="C65" s="63"/>
      <c r="D65" s="63"/>
      <c r="E65" s="64"/>
      <c r="F65" s="208">
        <v>3600</v>
      </c>
      <c r="G65" s="39"/>
    </row>
    <row r="66" spans="1:7" ht="36" customHeight="1" x14ac:dyDescent="0.25">
      <c r="B66" s="60" t="s">
        <v>168</v>
      </c>
      <c r="C66" s="61"/>
      <c r="D66" s="61"/>
      <c r="E66" s="38"/>
      <c r="F66" s="208">
        <v>1080</v>
      </c>
      <c r="G66" s="39"/>
    </row>
    <row r="67" spans="1:7" ht="36" customHeight="1" x14ac:dyDescent="0.25">
      <c r="B67" s="60" t="s">
        <v>169</v>
      </c>
      <c r="C67" s="61"/>
      <c r="D67" s="61"/>
      <c r="E67" s="38"/>
      <c r="F67" s="208">
        <v>1440</v>
      </c>
      <c r="G67" s="39"/>
    </row>
    <row r="68" spans="1:7" ht="36" customHeight="1" x14ac:dyDescent="0.25">
      <c r="B68" s="60" t="s">
        <v>170</v>
      </c>
      <c r="C68" s="61"/>
      <c r="D68" s="61"/>
      <c r="E68" s="38"/>
      <c r="F68" s="208">
        <v>1080</v>
      </c>
      <c r="G68" s="39"/>
    </row>
    <row r="69" spans="1:7" ht="36" customHeight="1" x14ac:dyDescent="0.25">
      <c r="B69" s="60" t="s">
        <v>171</v>
      </c>
      <c r="C69" s="61"/>
      <c r="D69" s="61"/>
      <c r="E69" s="38"/>
      <c r="F69" s="208">
        <v>1080</v>
      </c>
      <c r="G69" s="39"/>
    </row>
    <row r="70" spans="1:7" ht="36" customHeight="1" x14ac:dyDescent="0.25">
      <c r="B70" s="60" t="s">
        <v>172</v>
      </c>
      <c r="C70" s="61"/>
      <c r="D70" s="61"/>
      <c r="E70" s="38"/>
      <c r="F70" s="208">
        <v>2160</v>
      </c>
      <c r="G70" s="39"/>
    </row>
    <row r="71" spans="1:7" ht="36" customHeight="1" x14ac:dyDescent="0.25">
      <c r="B71" s="60" t="s">
        <v>173</v>
      </c>
      <c r="C71" s="61"/>
      <c r="D71" s="61"/>
      <c r="E71" s="38"/>
      <c r="F71" s="208">
        <v>3240</v>
      </c>
      <c r="G71" s="39"/>
    </row>
    <row r="72" spans="1:7" ht="36" customHeight="1" thickBot="1" x14ac:dyDescent="0.3">
      <c r="B72" s="60" t="s">
        <v>174</v>
      </c>
      <c r="C72" s="61"/>
      <c r="D72" s="61"/>
      <c r="E72" s="38"/>
      <c r="F72" s="213">
        <v>12960</v>
      </c>
      <c r="G72" s="214"/>
    </row>
    <row r="73" spans="1:7" ht="54" customHeight="1" thickBot="1" x14ac:dyDescent="0.3">
      <c r="B73" s="215" t="s">
        <v>238</v>
      </c>
      <c r="C73" s="216"/>
      <c r="D73" s="216"/>
      <c r="E73" s="217"/>
      <c r="F73" s="218" t="str">
        <f>"Цена от "&amp;MIN(F75,F79:G80,F113,F81:G92)&amp;" до "&amp;MAX(F75,F79:G80,F113,F81:G92)</f>
        <v>Цена от 1440 до 27648</v>
      </c>
      <c r="G73" s="219"/>
    </row>
    <row r="74" spans="1:7" ht="24" customHeight="1" thickBot="1" x14ac:dyDescent="0.3">
      <c r="B74" s="27"/>
      <c r="C74" s="78"/>
      <c r="D74" s="78"/>
      <c r="E74" s="79"/>
      <c r="F74" s="196"/>
      <c r="G74" s="80"/>
    </row>
    <row r="75" spans="1:7" ht="36" customHeight="1" x14ac:dyDescent="0.25">
      <c r="B75" s="60" t="s">
        <v>176</v>
      </c>
      <c r="C75" s="61"/>
      <c r="D75" s="61"/>
      <c r="E75" s="38"/>
      <c r="F75" s="203">
        <v>7560</v>
      </c>
      <c r="G75" s="204"/>
    </row>
    <row r="76" spans="1:7" ht="36" customHeight="1" thickBot="1" x14ac:dyDescent="0.3">
      <c r="B76" s="69" t="s">
        <v>177</v>
      </c>
      <c r="C76" s="70"/>
      <c r="D76" s="70"/>
      <c r="E76" s="71"/>
      <c r="F76" s="207">
        <v>756</v>
      </c>
      <c r="G76" s="182"/>
    </row>
    <row r="77" spans="1:7" ht="36" customHeight="1" thickBot="1" x14ac:dyDescent="0.3">
      <c r="B77" s="69" t="s">
        <v>178</v>
      </c>
      <c r="C77" s="70"/>
      <c r="D77" s="70"/>
      <c r="E77" s="71"/>
      <c r="F77" s="207">
        <v>1890</v>
      </c>
      <c r="G77" s="182"/>
    </row>
    <row r="78" spans="1:7" ht="24" customHeight="1" thickBot="1" x14ac:dyDescent="0.3">
      <c r="B78" s="27"/>
      <c r="C78" s="78"/>
      <c r="D78" s="78"/>
      <c r="E78" s="79"/>
      <c r="F78" s="196"/>
      <c r="G78" s="80"/>
    </row>
    <row r="79" spans="1:7" ht="36" customHeight="1" x14ac:dyDescent="0.25">
      <c r="A79" s="7" t="s">
        <v>111</v>
      </c>
      <c r="B79" s="62" t="s">
        <v>179</v>
      </c>
      <c r="C79" s="63"/>
      <c r="D79" s="63"/>
      <c r="E79" s="64"/>
      <c r="F79" s="203">
        <v>5040</v>
      </c>
      <c r="G79" s="204"/>
    </row>
    <row r="80" spans="1:7" ht="36" customHeight="1" x14ac:dyDescent="0.25">
      <c r="A80" s="7" t="s">
        <v>111</v>
      </c>
      <c r="B80" s="34" t="s">
        <v>180</v>
      </c>
      <c r="C80" s="86"/>
      <c r="D80" s="86"/>
      <c r="E80" s="87"/>
      <c r="F80" s="208">
        <v>2520</v>
      </c>
      <c r="G80" s="39"/>
    </row>
    <row r="81" spans="1:7" ht="36" customHeight="1" x14ac:dyDescent="0.25">
      <c r="A81" s="7" t="s">
        <v>111</v>
      </c>
      <c r="B81" s="60" t="s">
        <v>181</v>
      </c>
      <c r="C81" s="61"/>
      <c r="D81" s="61"/>
      <c r="E81" s="38"/>
      <c r="F81" s="208">
        <v>3240</v>
      </c>
      <c r="G81" s="39"/>
    </row>
    <row r="82" spans="1:7" ht="36" customHeight="1" x14ac:dyDescent="0.25">
      <c r="A82" s="7" t="s">
        <v>111</v>
      </c>
      <c r="B82" s="60" t="s">
        <v>182</v>
      </c>
      <c r="C82" s="61"/>
      <c r="D82" s="61"/>
      <c r="E82" s="38"/>
      <c r="F82" s="208">
        <v>23040</v>
      </c>
      <c r="G82" s="39"/>
    </row>
    <row r="83" spans="1:7" ht="36" customHeight="1" x14ac:dyDescent="0.25">
      <c r="A83" s="7" t="s">
        <v>111</v>
      </c>
      <c r="B83" s="60" t="s">
        <v>183</v>
      </c>
      <c r="C83" s="61"/>
      <c r="D83" s="61"/>
      <c r="E83" s="38"/>
      <c r="F83" s="208">
        <v>27648</v>
      </c>
      <c r="G83" s="39"/>
    </row>
    <row r="84" spans="1:7" ht="36" customHeight="1" x14ac:dyDescent="0.25">
      <c r="A84" s="7" t="s">
        <v>111</v>
      </c>
      <c r="B84" s="60" t="s">
        <v>184</v>
      </c>
      <c r="C84" s="61"/>
      <c r="D84" s="61"/>
      <c r="E84" s="38"/>
      <c r="F84" s="208">
        <v>1440</v>
      </c>
      <c r="G84" s="39"/>
    </row>
    <row r="85" spans="1:7" ht="36" customHeight="1" x14ac:dyDescent="0.25">
      <c r="A85" s="7" t="s">
        <v>111</v>
      </c>
      <c r="B85" s="60" t="s">
        <v>185</v>
      </c>
      <c r="C85" s="61"/>
      <c r="D85" s="61"/>
      <c r="E85" s="38"/>
      <c r="F85" s="208">
        <v>3240</v>
      </c>
      <c r="G85" s="39"/>
    </row>
    <row r="86" spans="1:7" ht="36" customHeight="1" x14ac:dyDescent="0.25">
      <c r="A86" s="7" t="s">
        <v>111</v>
      </c>
      <c r="B86" s="60" t="s">
        <v>186</v>
      </c>
      <c r="C86" s="61"/>
      <c r="D86" s="61"/>
      <c r="E86" s="38"/>
      <c r="F86" s="208">
        <v>5040</v>
      </c>
      <c r="G86" s="39"/>
    </row>
    <row r="87" spans="1:7" ht="36" customHeight="1" x14ac:dyDescent="0.25">
      <c r="B87" s="60" t="s">
        <v>187</v>
      </c>
      <c r="C87" s="61" t="s">
        <v>187</v>
      </c>
      <c r="D87" s="61" t="s">
        <v>187</v>
      </c>
      <c r="E87" s="38" t="s">
        <v>187</v>
      </c>
      <c r="F87" s="208">
        <v>7200</v>
      </c>
      <c r="G87" s="39"/>
    </row>
    <row r="88" spans="1:7" ht="36" customHeight="1" x14ac:dyDescent="0.25">
      <c r="A88" s="7" t="s">
        <v>111</v>
      </c>
      <c r="B88" s="62" t="s">
        <v>188</v>
      </c>
      <c r="C88" s="63"/>
      <c r="D88" s="63"/>
      <c r="E88" s="64"/>
      <c r="F88" s="208">
        <v>3240</v>
      </c>
      <c r="G88" s="39"/>
    </row>
    <row r="89" spans="1:7" ht="36" customHeight="1" x14ac:dyDescent="0.25">
      <c r="B89" s="34" t="s">
        <v>189</v>
      </c>
      <c r="C89" s="86"/>
      <c r="D89" s="86"/>
      <c r="E89" s="87"/>
      <c r="F89" s="208">
        <v>11160</v>
      </c>
      <c r="G89" s="39"/>
    </row>
    <row r="90" spans="1:7" ht="36" customHeight="1" x14ac:dyDescent="0.25">
      <c r="B90" s="34" t="s">
        <v>190</v>
      </c>
      <c r="C90" s="86"/>
      <c r="D90" s="86"/>
      <c r="E90" s="87"/>
      <c r="F90" s="208">
        <v>7560</v>
      </c>
      <c r="G90" s="39"/>
    </row>
    <row r="91" spans="1:7" ht="36" customHeight="1" x14ac:dyDescent="0.25">
      <c r="A91" s="7" t="s">
        <v>111</v>
      </c>
      <c r="B91" s="34" t="s">
        <v>191</v>
      </c>
      <c r="C91" s="86"/>
      <c r="D91" s="86"/>
      <c r="E91" s="87"/>
      <c r="F91" s="208">
        <v>23040</v>
      </c>
      <c r="G91" s="39"/>
    </row>
    <row r="92" spans="1:7" ht="36" customHeight="1" x14ac:dyDescent="0.25">
      <c r="A92" s="7" t="s">
        <v>111</v>
      </c>
      <c r="B92" s="60" t="s">
        <v>192</v>
      </c>
      <c r="C92" s="61"/>
      <c r="D92" s="61"/>
      <c r="E92" s="38"/>
      <c r="F92" s="208">
        <v>6480</v>
      </c>
      <c r="G92" s="39"/>
    </row>
    <row r="93" spans="1:7" ht="36" customHeight="1" x14ac:dyDescent="0.25">
      <c r="B93" s="60" t="s">
        <v>193</v>
      </c>
      <c r="C93" s="61"/>
      <c r="D93" s="61"/>
      <c r="E93" s="38"/>
      <c r="F93" s="208">
        <v>1512</v>
      </c>
      <c r="G93" s="39"/>
    </row>
    <row r="94" spans="1:7" ht="36" customHeight="1" x14ac:dyDescent="0.25">
      <c r="B94" s="60" t="s">
        <v>255</v>
      </c>
      <c r="C94" s="61"/>
      <c r="D94" s="61"/>
      <c r="E94" s="38"/>
      <c r="F94" s="208">
        <v>6030</v>
      </c>
      <c r="G94" s="39"/>
    </row>
    <row r="95" spans="1:7" ht="36" customHeight="1" x14ac:dyDescent="0.25">
      <c r="B95" s="60" t="s">
        <v>195</v>
      </c>
      <c r="C95" s="61"/>
      <c r="D95" s="61"/>
      <c r="E95" s="35"/>
      <c r="F95" s="208">
        <v>6030</v>
      </c>
      <c r="G95" s="39"/>
    </row>
    <row r="96" spans="1:7" ht="36" customHeight="1" x14ac:dyDescent="0.25">
      <c r="A96" s="7" t="s">
        <v>113</v>
      </c>
      <c r="B96" s="60" t="s">
        <v>196</v>
      </c>
      <c r="C96" s="61"/>
      <c r="D96" s="61"/>
      <c r="E96" s="38"/>
      <c r="F96" s="208">
        <v>7200</v>
      </c>
      <c r="G96" s="39"/>
    </row>
    <row r="97" spans="1:7" ht="36" customHeight="1" x14ac:dyDescent="0.25">
      <c r="A97" s="7" t="s">
        <v>113</v>
      </c>
      <c r="B97" s="60" t="s">
        <v>197</v>
      </c>
      <c r="C97" s="61"/>
      <c r="D97" s="61"/>
      <c r="E97" s="38"/>
      <c r="F97" s="208">
        <v>3600</v>
      </c>
      <c r="G97" s="39"/>
    </row>
    <row r="98" spans="1:7" ht="36" customHeight="1" x14ac:dyDescent="0.25">
      <c r="A98" s="7" t="s">
        <v>113</v>
      </c>
      <c r="B98" s="60" t="s">
        <v>198</v>
      </c>
      <c r="C98" s="61"/>
      <c r="D98" s="61"/>
      <c r="E98" s="38"/>
      <c r="F98" s="208">
        <v>5040</v>
      </c>
      <c r="G98" s="39"/>
    </row>
    <row r="99" spans="1:7" ht="36" customHeight="1" x14ac:dyDescent="0.25">
      <c r="A99" s="7" t="s">
        <v>113</v>
      </c>
      <c r="B99" s="60" t="s">
        <v>199</v>
      </c>
      <c r="C99" s="61"/>
      <c r="D99" s="61"/>
      <c r="E99" s="38"/>
      <c r="F99" s="208">
        <v>32400</v>
      </c>
      <c r="G99" s="39"/>
    </row>
    <row r="100" spans="1:7" ht="36" customHeight="1" x14ac:dyDescent="0.25">
      <c r="A100" s="7" t="s">
        <v>113</v>
      </c>
      <c r="B100" s="69" t="s">
        <v>200</v>
      </c>
      <c r="C100" s="70"/>
      <c r="D100" s="70"/>
      <c r="E100" s="71"/>
      <c r="F100" s="208">
        <v>38880</v>
      </c>
      <c r="G100" s="39"/>
    </row>
    <row r="101" spans="1:7" ht="36" customHeight="1" x14ac:dyDescent="0.25">
      <c r="A101" s="7" t="s">
        <v>113</v>
      </c>
      <c r="B101" s="60" t="s">
        <v>201</v>
      </c>
      <c r="C101" s="61"/>
      <c r="D101" s="61"/>
      <c r="E101" s="38"/>
      <c r="F101" s="208">
        <v>2160</v>
      </c>
      <c r="G101" s="39"/>
    </row>
    <row r="102" spans="1:7" ht="36" customHeight="1" x14ac:dyDescent="0.25">
      <c r="A102" s="7" t="s">
        <v>113</v>
      </c>
      <c r="B102" s="60" t="s">
        <v>202</v>
      </c>
      <c r="C102" s="61"/>
      <c r="D102" s="61"/>
      <c r="E102" s="38"/>
      <c r="F102" s="208">
        <v>5040</v>
      </c>
      <c r="G102" s="39"/>
    </row>
    <row r="103" spans="1:7" ht="36" customHeight="1" x14ac:dyDescent="0.25">
      <c r="A103" s="7" t="s">
        <v>113</v>
      </c>
      <c r="B103" s="60" t="s">
        <v>203</v>
      </c>
      <c r="C103" s="61"/>
      <c r="D103" s="61"/>
      <c r="E103" s="38"/>
      <c r="F103" s="208">
        <v>7200</v>
      </c>
      <c r="G103" s="39"/>
    </row>
    <row r="104" spans="1:7" ht="36" customHeight="1" x14ac:dyDescent="0.25">
      <c r="A104" s="7" t="s">
        <v>113</v>
      </c>
      <c r="B104" s="60" t="s">
        <v>204</v>
      </c>
      <c r="C104" s="61"/>
      <c r="D104" s="61"/>
      <c r="E104" s="38"/>
      <c r="F104" s="208">
        <v>5040</v>
      </c>
      <c r="G104" s="39"/>
    </row>
    <row r="105" spans="1:7" ht="36" customHeight="1" x14ac:dyDescent="0.25">
      <c r="A105" s="7" t="s">
        <v>113</v>
      </c>
      <c r="B105" s="60" t="s">
        <v>205</v>
      </c>
      <c r="C105" s="61"/>
      <c r="D105" s="61"/>
      <c r="E105" s="38"/>
      <c r="F105" s="208">
        <v>32400</v>
      </c>
      <c r="G105" s="39"/>
    </row>
    <row r="106" spans="1:7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207">
        <v>9360</v>
      </c>
      <c r="G106" s="182"/>
    </row>
    <row r="107" spans="1:7" ht="36" customHeight="1" thickBot="1" x14ac:dyDescent="0.3">
      <c r="B107" s="171" t="s">
        <v>207</v>
      </c>
      <c r="C107" s="172"/>
      <c r="D107" s="172"/>
      <c r="E107" s="173"/>
      <c r="F107" s="171"/>
      <c r="G107" s="172"/>
    </row>
    <row r="108" spans="1:7" ht="22.5" customHeight="1" thickBot="1" x14ac:dyDescent="0.3">
      <c r="B108" s="174" t="s">
        <v>208</v>
      </c>
      <c r="C108" s="175"/>
      <c r="D108" s="175"/>
      <c r="E108" s="175"/>
      <c r="F108" s="174"/>
      <c r="G108" s="176"/>
    </row>
    <row r="109" spans="1:7" ht="36" customHeight="1" thickBot="1" x14ac:dyDescent="0.3">
      <c r="B109" s="30" t="s">
        <v>209</v>
      </c>
      <c r="C109" s="177"/>
      <c r="D109" s="177"/>
      <c r="E109" s="178"/>
      <c r="F109" s="220">
        <v>60</v>
      </c>
      <c r="G109" s="221"/>
    </row>
    <row r="110" spans="1:7" ht="36" customHeight="1" thickBot="1" x14ac:dyDescent="0.3">
      <c r="B110" s="60" t="s">
        <v>210</v>
      </c>
      <c r="C110" s="61"/>
      <c r="D110" s="61"/>
      <c r="E110" s="38"/>
      <c r="F110" s="207">
        <v>60</v>
      </c>
      <c r="G110" s="182"/>
    </row>
    <row r="111" spans="1:7" ht="36" customHeight="1" thickBot="1" x14ac:dyDescent="0.3">
      <c r="B111" s="60" t="s">
        <v>211</v>
      </c>
      <c r="C111" s="61"/>
      <c r="D111" s="61"/>
      <c r="E111" s="38"/>
      <c r="F111" s="207">
        <v>120</v>
      </c>
      <c r="G111" s="182"/>
    </row>
    <row r="112" spans="1:7" ht="36" customHeight="1" thickBot="1" x14ac:dyDescent="0.3">
      <c r="B112" s="18" t="s">
        <v>212</v>
      </c>
      <c r="C112" s="19"/>
      <c r="D112" s="19"/>
      <c r="E112" s="20"/>
      <c r="F112" s="100"/>
      <c r="G112" s="101"/>
    </row>
    <row r="113" spans="1:7" ht="36" customHeight="1" x14ac:dyDescent="0.25">
      <c r="A113" s="7" t="s">
        <v>111</v>
      </c>
      <c r="B113" s="60" t="s">
        <v>213</v>
      </c>
      <c r="C113" s="61"/>
      <c r="D113" s="61"/>
      <c r="E113" s="38"/>
      <c r="F113" s="208">
        <v>6480</v>
      </c>
      <c r="G113" s="222"/>
    </row>
    <row r="114" spans="1:7" ht="36" customHeight="1" x14ac:dyDescent="0.25">
      <c r="A114" s="7" t="s">
        <v>111</v>
      </c>
      <c r="B114" s="60" t="s">
        <v>214</v>
      </c>
      <c r="C114" s="61"/>
      <c r="D114" s="61"/>
      <c r="E114" s="38"/>
      <c r="F114" s="208">
        <v>3960</v>
      </c>
      <c r="G114" s="39"/>
    </row>
    <row r="115" spans="1:7" ht="36" customHeight="1" x14ac:dyDescent="0.25">
      <c r="A115" s="7" t="s">
        <v>111</v>
      </c>
      <c r="B115" s="60" t="s">
        <v>215</v>
      </c>
      <c r="C115" s="61"/>
      <c r="D115" s="61"/>
      <c r="E115" s="38"/>
      <c r="F115" s="208">
        <v>1080</v>
      </c>
      <c r="G115" s="39"/>
    </row>
    <row r="116" spans="1:7" ht="36" customHeight="1" x14ac:dyDescent="0.25">
      <c r="A116" s="7" t="s">
        <v>113</v>
      </c>
      <c r="B116" s="60" t="s">
        <v>216</v>
      </c>
      <c r="C116" s="61"/>
      <c r="D116" s="61"/>
      <c r="E116" s="38"/>
      <c r="F116" s="208">
        <v>9360</v>
      </c>
      <c r="G116" s="222"/>
    </row>
    <row r="117" spans="1:7" ht="36" customHeight="1" x14ac:dyDescent="0.25">
      <c r="A117" s="7" t="s">
        <v>113</v>
      </c>
      <c r="B117" s="60" t="s">
        <v>217</v>
      </c>
      <c r="C117" s="61"/>
      <c r="D117" s="61"/>
      <c r="E117" s="38"/>
      <c r="F117" s="208">
        <v>5760</v>
      </c>
      <c r="G117" s="39"/>
    </row>
    <row r="118" spans="1:7" ht="36" customHeight="1" x14ac:dyDescent="0.25">
      <c r="A118" s="7" t="s">
        <v>113</v>
      </c>
      <c r="B118" s="60" t="s">
        <v>218</v>
      </c>
      <c r="C118" s="61"/>
      <c r="D118" s="61"/>
      <c r="E118" s="38"/>
      <c r="F118" s="208">
        <v>2160</v>
      </c>
      <c r="G118" s="39"/>
    </row>
    <row r="119" spans="1:7" ht="36" customHeight="1" thickBot="1" x14ac:dyDescent="0.3">
      <c r="B119" s="60" t="s">
        <v>219</v>
      </c>
      <c r="C119" s="61"/>
      <c r="D119" s="61"/>
      <c r="E119" s="38"/>
      <c r="F119" s="208">
        <v>6480</v>
      </c>
      <c r="G119" s="39"/>
    </row>
    <row r="120" spans="1:7" ht="54" customHeight="1" thickBot="1" x14ac:dyDescent="0.3">
      <c r="B120" s="18" t="s">
        <v>220</v>
      </c>
      <c r="C120" s="19"/>
      <c r="D120" s="19"/>
      <c r="E120" s="20"/>
      <c r="F120" s="223"/>
      <c r="G120" s="100"/>
    </row>
    <row r="121" spans="1:7" ht="36" customHeight="1" x14ac:dyDescent="0.25">
      <c r="B121" s="62" t="s">
        <v>221</v>
      </c>
      <c r="C121" s="63"/>
      <c r="D121" s="63"/>
      <c r="E121" s="64"/>
      <c r="F121" s="203">
        <v>15120</v>
      </c>
      <c r="G121" s="204"/>
    </row>
    <row r="122" spans="1:7" ht="36" customHeight="1" x14ac:dyDescent="0.25">
      <c r="B122" s="60" t="s">
        <v>222</v>
      </c>
      <c r="C122" s="61"/>
      <c r="D122" s="61"/>
      <c r="E122" s="38"/>
      <c r="F122" s="208">
        <v>30240</v>
      </c>
      <c r="G122" s="39"/>
    </row>
    <row r="123" spans="1:7" ht="36" customHeight="1" x14ac:dyDescent="0.25">
      <c r="B123" s="60" t="s">
        <v>223</v>
      </c>
      <c r="C123" s="61"/>
      <c r="D123" s="61"/>
      <c r="E123" s="38"/>
      <c r="F123" s="208">
        <v>37440</v>
      </c>
      <c r="G123" s="39"/>
    </row>
    <row r="124" spans="1:7" ht="36" customHeight="1" x14ac:dyDescent="0.25">
      <c r="B124" s="60" t="s">
        <v>224</v>
      </c>
      <c r="C124" s="61"/>
      <c r="D124" s="61"/>
      <c r="E124" s="38"/>
      <c r="F124" s="208">
        <v>720</v>
      </c>
      <c r="G124" s="39"/>
    </row>
    <row r="125" spans="1:7" ht="36" customHeight="1" x14ac:dyDescent="0.25">
      <c r="B125" s="60" t="s">
        <v>225</v>
      </c>
      <c r="C125" s="61"/>
      <c r="D125" s="61"/>
      <c r="E125" s="38"/>
      <c r="F125" s="208">
        <v>22320</v>
      </c>
      <c r="G125" s="39"/>
    </row>
    <row r="126" spans="1:7" ht="36" customHeight="1" x14ac:dyDescent="0.25">
      <c r="B126" s="60" t="s">
        <v>226</v>
      </c>
      <c r="C126" s="61"/>
      <c r="D126" s="61"/>
      <c r="E126" s="38"/>
      <c r="F126" s="208">
        <v>44640</v>
      </c>
      <c r="G126" s="39"/>
    </row>
    <row r="127" spans="1:7" ht="36" customHeight="1" x14ac:dyDescent="0.25">
      <c r="B127" s="60" t="s">
        <v>227</v>
      </c>
      <c r="C127" s="61"/>
      <c r="D127" s="61"/>
      <c r="E127" s="38"/>
      <c r="F127" s="208">
        <v>56160</v>
      </c>
      <c r="G127" s="39"/>
    </row>
    <row r="128" spans="1:7" ht="37.5" customHeight="1" thickBot="1" x14ac:dyDescent="0.3">
      <c r="B128" s="108" t="s">
        <v>228</v>
      </c>
      <c r="C128" s="109"/>
      <c r="D128" s="109"/>
      <c r="E128" s="110"/>
      <c r="F128" s="207">
        <v>1080</v>
      </c>
      <c r="G128" s="224"/>
    </row>
    <row r="129" spans="1:7" ht="36" customHeight="1" x14ac:dyDescent="0.25">
      <c r="A129" s="225" t="s">
        <v>208</v>
      </c>
      <c r="B129" s="226"/>
      <c r="C129" s="226"/>
      <c r="D129" s="226"/>
      <c r="E129" s="226"/>
      <c r="F129" s="226"/>
      <c r="G129" s="226"/>
    </row>
    <row r="130" spans="1:7" ht="36" customHeight="1" thickBot="1" x14ac:dyDescent="0.3">
      <c r="A130" s="227" t="s">
        <v>229</v>
      </c>
      <c r="B130" s="228"/>
      <c r="C130" s="228"/>
      <c r="D130" s="228"/>
      <c r="E130" s="229"/>
      <c r="F130" s="207">
        <v>90</v>
      </c>
      <c r="G130" s="224"/>
    </row>
    <row r="131" spans="1:7" ht="24" customHeight="1" thickBot="1" x14ac:dyDescent="0.3">
      <c r="B131" s="27"/>
      <c r="C131" s="78"/>
      <c r="D131" s="78"/>
      <c r="E131" s="79"/>
      <c r="F131" s="196"/>
      <c r="G131" s="80"/>
    </row>
    <row r="132" spans="1:7" ht="18" customHeight="1" x14ac:dyDescent="0.25">
      <c r="B132" s="117"/>
      <c r="C132" s="118"/>
      <c r="D132" s="118"/>
      <c r="E132" s="118"/>
      <c r="F132" s="119"/>
      <c r="G132" s="119"/>
    </row>
    <row r="133" spans="1:7" s="121" customFormat="1" ht="67.5" customHeight="1" x14ac:dyDescent="0.25">
      <c r="A133" s="7"/>
      <c r="B133" s="120" t="s">
        <v>230</v>
      </c>
      <c r="C133" s="120"/>
      <c r="D133" s="120"/>
      <c r="E133" s="120"/>
      <c r="F133" s="120"/>
      <c r="G133" s="120"/>
    </row>
    <row r="134" spans="1:7" s="121" customFormat="1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</row>
    <row r="135" spans="1:7" s="123" customFormat="1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</row>
    <row r="136" spans="1:7" s="125" customFormat="1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</row>
    <row r="137" spans="1:7" ht="18" customHeight="1" x14ac:dyDescent="0.25"/>
  </sheetData>
  <sheetProtection selectLockedCells="1" selectUnlockedCells="1"/>
  <mergeCells count="261">
    <mergeCell ref="B134:G134"/>
    <mergeCell ref="B135:G135"/>
    <mergeCell ref="B136:G136"/>
    <mergeCell ref="A129:G129"/>
    <mergeCell ref="A130:E130"/>
    <mergeCell ref="F130:G130"/>
    <mergeCell ref="B131:E131"/>
    <mergeCell ref="F131:G131"/>
    <mergeCell ref="B133:G133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6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24" customHeight="1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11700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16560</v>
      </c>
      <c r="G12" s="183"/>
      <c r="H12" s="183"/>
      <c r="I12" s="183"/>
      <c r="J12" s="184"/>
    </row>
    <row r="13" spans="1:10" ht="24" customHeight="1" thickBot="1" x14ac:dyDescent="0.3"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2556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3600</v>
      </c>
      <c r="G15" s="40"/>
      <c r="H15" s="40"/>
      <c r="I15" s="40"/>
      <c r="J15" s="41"/>
    </row>
    <row r="16" spans="1:10" ht="24" customHeight="1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5976 до 119520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5976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11952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17928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23904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29880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35856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41832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47808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53784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59760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65736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71712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77688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83664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89640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95616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101592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107568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113544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119520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8856 до 128484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8856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13104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14940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20916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26892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32868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38844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44820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50796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56772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62748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68724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74700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80676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86652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92628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98604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104580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110556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116532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122508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128484</v>
      </c>
      <c r="G60" s="40"/>
      <c r="H60" s="40"/>
      <c r="I60" s="40"/>
      <c r="J60" s="41"/>
    </row>
    <row r="61" spans="2:10" ht="32.25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31500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6588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16308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2052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31500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6048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25488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25488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74700</v>
      </c>
      <c r="G73" s="235"/>
      <c r="H73" s="235"/>
      <c r="I73" s="235"/>
      <c r="J73" s="236"/>
    </row>
    <row r="74" spans="1:10" ht="24" outlineLevel="1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outlineLevel="1" x14ac:dyDescent="0.25">
      <c r="B75" s="60" t="s">
        <v>176</v>
      </c>
      <c r="C75" s="61"/>
      <c r="D75" s="61"/>
      <c r="E75" s="38"/>
      <c r="F75" s="39">
        <v>21600</v>
      </c>
      <c r="G75" s="40"/>
      <c r="H75" s="40"/>
      <c r="I75" s="40"/>
      <c r="J75" s="41"/>
    </row>
    <row r="76" spans="1:10" ht="36" customHeight="1" outlineLevel="1" x14ac:dyDescent="0.25">
      <c r="B76" s="69" t="s">
        <v>177</v>
      </c>
      <c r="C76" s="70"/>
      <c r="D76" s="70"/>
      <c r="E76" s="71"/>
      <c r="F76" s="83">
        <v>2160</v>
      </c>
      <c r="G76" s="84"/>
      <c r="H76" s="84"/>
      <c r="I76" s="84"/>
      <c r="J76" s="85"/>
    </row>
    <row r="77" spans="1:10" ht="36" customHeight="1" outlineLevel="1" thickBot="1" x14ac:dyDescent="0.3">
      <c r="B77" s="69" t="s">
        <v>178</v>
      </c>
      <c r="C77" s="70"/>
      <c r="D77" s="70"/>
      <c r="E77" s="71"/>
      <c r="F77" s="83">
        <v>5400</v>
      </c>
      <c r="G77" s="84"/>
      <c r="H77" s="84"/>
      <c r="I77" s="84"/>
      <c r="J77" s="85"/>
    </row>
    <row r="78" spans="1:10" ht="24" outlineLevel="1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outlineLevel="1" x14ac:dyDescent="0.25">
      <c r="A79" s="7" t="s">
        <v>111</v>
      </c>
      <c r="B79" s="62" t="s">
        <v>179</v>
      </c>
      <c r="C79" s="63"/>
      <c r="D79" s="63"/>
      <c r="E79" s="64"/>
      <c r="F79" s="65">
        <v>28332</v>
      </c>
      <c r="G79" s="66"/>
      <c r="H79" s="66"/>
      <c r="I79" s="66"/>
      <c r="J79" s="67"/>
    </row>
    <row r="80" spans="1:10" ht="36" customHeight="1" outlineLevel="1" x14ac:dyDescent="0.25">
      <c r="A80" s="7" t="s">
        <v>111</v>
      </c>
      <c r="B80" s="34" t="s">
        <v>180</v>
      </c>
      <c r="C80" s="86"/>
      <c r="D80" s="86"/>
      <c r="E80" s="87"/>
      <c r="F80" s="39">
        <v>24120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24120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42390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50868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14868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18072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26928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 t="s">
        <v>187</v>
      </c>
      <c r="D87" s="61" t="s">
        <v>187</v>
      </c>
      <c r="E87" s="38" t="s">
        <v>187</v>
      </c>
      <c r="F87" s="39">
        <v>74700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13860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10908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59472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5688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7560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57060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21060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40320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33840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33840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59760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71712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20880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25920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38160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83520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8640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outlineLevel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21081.599999999999</v>
      </c>
      <c r="G113" s="241">
        <f>H113*1.1</f>
        <v>19324.800000000003</v>
      </c>
      <c r="H113" s="241">
        <v>17568</v>
      </c>
      <c r="I113" s="241">
        <f>H113*0.75</f>
        <v>13176</v>
      </c>
      <c r="J113" s="242">
        <f>H113*0.5</f>
        <v>8784</v>
      </c>
    </row>
    <row r="114" spans="1:10" ht="36" customHeight="1" outlineLevel="1" x14ac:dyDescent="0.25">
      <c r="A114" s="7" t="s">
        <v>111</v>
      </c>
      <c r="B114" s="60" t="s">
        <v>214</v>
      </c>
      <c r="C114" s="61"/>
      <c r="D114" s="61"/>
      <c r="E114" s="38"/>
      <c r="F114" s="39">
        <v>19908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12492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30240</v>
      </c>
      <c r="G116" s="241">
        <f>H116*1.1</f>
        <v>27720.000000000004</v>
      </c>
      <c r="H116" s="241">
        <v>25200</v>
      </c>
      <c r="I116" s="241">
        <f>H116*0.75</f>
        <v>18900</v>
      </c>
      <c r="J116" s="242">
        <f>H116*0.5</f>
        <v>12600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28080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18000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21081.599999999999</v>
      </c>
      <c r="G119" s="107">
        <f>H119*1.1</f>
        <v>19324.800000000003</v>
      </c>
      <c r="H119" s="107">
        <v>17568</v>
      </c>
      <c r="I119" s="107">
        <f>H119*0.75</f>
        <v>13176</v>
      </c>
      <c r="J119" s="107">
        <f>H119*0.5</f>
        <v>8784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37188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74340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93096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1440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55944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111528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139464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1800</v>
      </c>
      <c r="G128" s="112"/>
      <c r="H128" s="112"/>
      <c r="I128" s="112"/>
      <c r="J128" s="113"/>
    </row>
    <row r="129" spans="1:10" ht="22.5" customHeight="1" thickBot="1" x14ac:dyDescent="0.3">
      <c r="A129" s="7" t="s">
        <v>111</v>
      </c>
      <c r="B129" s="95" t="s">
        <v>208</v>
      </c>
      <c r="C129" s="96"/>
      <c r="D129" s="96"/>
      <c r="E129" s="96"/>
      <c r="F129" s="96"/>
      <c r="G129" s="96"/>
      <c r="H129" s="96"/>
      <c r="I129" s="96"/>
      <c r="J129" s="97"/>
    </row>
    <row r="130" spans="1:10" ht="36" customHeight="1" thickBot="1" x14ac:dyDescent="0.3">
      <c r="B130" s="185" t="s">
        <v>229</v>
      </c>
      <c r="C130" s="186"/>
      <c r="D130" s="186"/>
      <c r="E130" s="187"/>
      <c r="F130" s="188">
        <v>90</v>
      </c>
      <c r="G130" s="189"/>
      <c r="H130" s="189"/>
      <c r="I130" s="189"/>
      <c r="J130" s="19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s="121" customFormat="1" ht="67.5" customHeight="1" x14ac:dyDescent="0.25">
      <c r="A133" s="7"/>
      <c r="B133" s="120" t="s">
        <v>230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s="121" customFormat="1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s="123" customFormat="1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s="125" customFormat="1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24" customHeight="1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8640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12240</v>
      </c>
      <c r="G12" s="183"/>
      <c r="H12" s="183"/>
      <c r="I12" s="183"/>
      <c r="J12" s="184"/>
    </row>
    <row r="13" spans="1:10" ht="24" customHeight="1" thickBot="1" x14ac:dyDescent="0.3"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900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1296</v>
      </c>
      <c r="G15" s="40"/>
      <c r="H15" s="40"/>
      <c r="I15" s="40"/>
      <c r="J15" s="41"/>
    </row>
    <row r="16" spans="1:10" ht="24" customHeight="1" thickBot="1" x14ac:dyDescent="0.3">
      <c r="B16" s="133"/>
      <c r="C16" s="134"/>
      <c r="D16" s="134"/>
      <c r="E16" s="135"/>
      <c r="F16" s="136"/>
      <c r="G16" s="137"/>
      <c r="H16" s="137"/>
      <c r="I16" s="137"/>
      <c r="J16" s="138"/>
    </row>
    <row r="17" spans="2:10" ht="36" customHeight="1" thickBot="1" x14ac:dyDescent="0.3">
      <c r="B17" s="243" t="s">
        <v>119</v>
      </c>
      <c r="C17" s="244"/>
      <c r="D17" s="244"/>
      <c r="E17" s="245"/>
      <c r="F17" s="246" t="str">
        <f>"Цена от "&amp;MIN($F$18:F37)&amp;" до "&amp;MAX($F$18:F37)</f>
        <v>Цена от 5760 до 115200</v>
      </c>
      <c r="G17" s="247"/>
      <c r="H17" s="247"/>
      <c r="I17" s="247"/>
      <c r="J17" s="248"/>
    </row>
    <row r="18" spans="2:10" ht="36" customHeight="1" outlineLevel="1" x14ac:dyDescent="0.25">
      <c r="B18" s="30" t="s">
        <v>120</v>
      </c>
      <c r="C18" s="31"/>
      <c r="D18" s="31"/>
      <c r="E18" s="64"/>
      <c r="F18" s="65">
        <v>5760</v>
      </c>
      <c r="G18" s="66"/>
      <c r="H18" s="66"/>
      <c r="I18" s="66"/>
      <c r="J18" s="67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11520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17280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23040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28800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34560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40320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46080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51840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57600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63360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69120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74880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80640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86400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92160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97920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103680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109440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115200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12240 до 123840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12240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18000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14400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20160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25920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31680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37440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43200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48960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54720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60480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66240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72000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77760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83520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89280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95040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100800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106560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112320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118080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123840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2520 до 43920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5040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9000</v>
      </c>
      <c r="G63" s="40"/>
      <c r="H63" s="40"/>
      <c r="I63" s="40"/>
      <c r="J63" s="41"/>
    </row>
    <row r="64" spans="2:10" ht="36" customHeight="1" x14ac:dyDescent="0.25">
      <c r="B64" s="60" t="s">
        <v>166</v>
      </c>
      <c r="C64" s="61"/>
      <c r="D64" s="61"/>
      <c r="E64" s="38"/>
      <c r="F64" s="39">
        <v>2520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43920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68">
        <v>8640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68">
        <v>26640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2880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2880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5760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8640</v>
      </c>
      <c r="G71" s="40"/>
      <c r="H71" s="40"/>
      <c r="I71" s="40"/>
      <c r="J71" s="41"/>
    </row>
    <row r="72" spans="1:10" ht="36" customHeight="1" thickBot="1" x14ac:dyDescent="0.3">
      <c r="B72" s="69" t="s">
        <v>174</v>
      </c>
      <c r="C72" s="70"/>
      <c r="D72" s="70"/>
      <c r="E72" s="71"/>
      <c r="F72" s="39">
        <v>28800</v>
      </c>
      <c r="G72" s="40"/>
      <c r="H72" s="40"/>
      <c r="I72" s="40"/>
      <c r="J72" s="41"/>
    </row>
    <row r="73" spans="1:10" ht="54" customHeight="1" thickBot="1" x14ac:dyDescent="0.3">
      <c r="B73" s="72" t="s">
        <v>175</v>
      </c>
      <c r="C73" s="73"/>
      <c r="D73" s="73"/>
      <c r="E73" s="74"/>
      <c r="F73" s="75" t="str">
        <f>"Цена от "&amp;MIN(F75,F79:J80,H113,F81:J92)&amp;" до "&amp;MAX(F75,F79:J80,H113,F81:J92)</f>
        <v>Цена от 3240 до 159840</v>
      </c>
      <c r="G73" s="76"/>
      <c r="H73" s="76"/>
      <c r="I73" s="76"/>
      <c r="J73" s="77"/>
    </row>
    <row r="74" spans="1:10" ht="24" outlineLevel="1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outlineLevel="1" x14ac:dyDescent="0.25">
      <c r="B75" s="60" t="s">
        <v>176</v>
      </c>
      <c r="C75" s="61"/>
      <c r="D75" s="61"/>
      <c r="E75" s="38"/>
      <c r="F75" s="39">
        <v>25200</v>
      </c>
      <c r="G75" s="40"/>
      <c r="H75" s="40"/>
      <c r="I75" s="40"/>
      <c r="J75" s="41"/>
    </row>
    <row r="76" spans="1:10" ht="36" customHeight="1" outlineLevel="1" x14ac:dyDescent="0.25">
      <c r="B76" s="60" t="s">
        <v>177</v>
      </c>
      <c r="C76" s="61"/>
      <c r="D76" s="61"/>
      <c r="E76" s="38"/>
      <c r="F76" s="83">
        <v>2520</v>
      </c>
      <c r="G76" s="84"/>
      <c r="H76" s="84"/>
      <c r="I76" s="84"/>
      <c r="J76" s="85"/>
    </row>
    <row r="77" spans="1:10" ht="36" customHeight="1" outlineLevel="1" thickBot="1" x14ac:dyDescent="0.3">
      <c r="B77" s="60" t="s">
        <v>178</v>
      </c>
      <c r="C77" s="61"/>
      <c r="D77" s="61"/>
      <c r="E77" s="38"/>
      <c r="F77" s="83">
        <v>6300</v>
      </c>
      <c r="G77" s="84"/>
      <c r="H77" s="84"/>
      <c r="I77" s="84"/>
      <c r="J77" s="85"/>
    </row>
    <row r="78" spans="1:10" ht="24" outlineLevel="1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outlineLevel="1" x14ac:dyDescent="0.25">
      <c r="A79" s="7" t="s">
        <v>111</v>
      </c>
      <c r="B79" s="249" t="s">
        <v>179</v>
      </c>
      <c r="C79" s="250"/>
      <c r="D79" s="250"/>
      <c r="E79" s="198"/>
      <c r="F79" s="204">
        <v>29520</v>
      </c>
      <c r="G79" s="231"/>
      <c r="H79" s="231"/>
      <c r="I79" s="231"/>
      <c r="J79" s="232"/>
    </row>
    <row r="80" spans="1:10" ht="36" customHeight="1" outlineLevel="1" x14ac:dyDescent="0.25">
      <c r="A80" s="7" t="s">
        <v>111</v>
      </c>
      <c r="B80" s="34" t="s">
        <v>180</v>
      </c>
      <c r="C80" s="86"/>
      <c r="D80" s="86"/>
      <c r="E80" s="87"/>
      <c r="F80" s="39">
        <v>32760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57456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59760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71712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28728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31500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65268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 t="s">
        <v>187</v>
      </c>
      <c r="D87" s="61" t="s">
        <v>187</v>
      </c>
      <c r="E87" s="38" t="s">
        <v>187</v>
      </c>
      <c r="F87" s="39">
        <v>42012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3240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32400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27360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159840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43920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5040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60030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33030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41760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46080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80640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84240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101088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40320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44640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91440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256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223920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108" t="s">
        <v>206</v>
      </c>
      <c r="C106" s="109"/>
      <c r="D106" s="109"/>
      <c r="E106" s="110"/>
      <c r="F106" s="182">
        <v>61920</v>
      </c>
      <c r="G106" s="183"/>
      <c r="H106" s="183"/>
      <c r="I106" s="183"/>
      <c r="J106" s="184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outlineLevel="1" x14ac:dyDescent="0.25">
      <c r="A113" s="7" t="s">
        <v>111</v>
      </c>
      <c r="B113" s="60" t="s">
        <v>213</v>
      </c>
      <c r="C113" s="61"/>
      <c r="D113" s="61"/>
      <c r="E113" s="38"/>
      <c r="F113" s="103">
        <f>H113*1.2</f>
        <v>16416</v>
      </c>
      <c r="G113" s="104">
        <f>H113*1.1</f>
        <v>15048.000000000002</v>
      </c>
      <c r="H113" s="104">
        <v>13680</v>
      </c>
      <c r="I113" s="104">
        <f>H113*0.75</f>
        <v>10260</v>
      </c>
      <c r="J113" s="105">
        <f>H113*0.5</f>
        <v>6840</v>
      </c>
    </row>
    <row r="114" spans="1:10" ht="36" customHeight="1" outlineLevel="1" x14ac:dyDescent="0.25">
      <c r="A114" s="7" t="s">
        <v>111</v>
      </c>
      <c r="B114" s="60" t="s">
        <v>214</v>
      </c>
      <c r="C114" s="61"/>
      <c r="D114" s="61"/>
      <c r="E114" s="38"/>
      <c r="F114" s="68">
        <v>13680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106">
        <v>11880</v>
      </c>
      <c r="G115" s="66"/>
      <c r="H115" s="66"/>
      <c r="I115" s="66"/>
      <c r="J115" s="67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103">
        <f>H116*1.2</f>
        <v>23328</v>
      </c>
      <c r="G116" s="104">
        <f>H116*1.1</f>
        <v>21384</v>
      </c>
      <c r="H116" s="104">
        <v>19440</v>
      </c>
      <c r="I116" s="104">
        <f>H116*0.75</f>
        <v>14580</v>
      </c>
      <c r="J116" s="105">
        <f>H116*0.5</f>
        <v>9720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68">
        <v>19440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68">
        <v>17280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13680</v>
      </c>
      <c r="G119" s="40"/>
      <c r="H119" s="40"/>
      <c r="I119" s="40"/>
      <c r="J119" s="41"/>
    </row>
    <row r="120" spans="1:10" ht="45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251" t="s">
        <v>221</v>
      </c>
      <c r="C121" s="252"/>
      <c r="D121" s="252"/>
      <c r="E121" s="253"/>
      <c r="F121" s="148">
        <v>10080</v>
      </c>
      <c r="G121" s="88"/>
      <c r="H121" s="88"/>
      <c r="I121" s="88"/>
      <c r="J121" s="149"/>
    </row>
    <row r="122" spans="1:10" ht="36" customHeight="1" x14ac:dyDescent="0.25">
      <c r="B122" s="251" t="s">
        <v>222</v>
      </c>
      <c r="C122" s="252"/>
      <c r="D122" s="252"/>
      <c r="E122" s="253"/>
      <c r="F122" s="148">
        <v>19440</v>
      </c>
      <c r="G122" s="88"/>
      <c r="H122" s="88"/>
      <c r="I122" s="88"/>
      <c r="J122" s="149"/>
    </row>
    <row r="123" spans="1:10" ht="36" customHeight="1" x14ac:dyDescent="0.25">
      <c r="B123" s="251" t="s">
        <v>223</v>
      </c>
      <c r="C123" s="252"/>
      <c r="D123" s="252"/>
      <c r="E123" s="253"/>
      <c r="F123" s="148">
        <v>24480</v>
      </c>
      <c r="G123" s="88"/>
      <c r="H123" s="88"/>
      <c r="I123" s="88"/>
      <c r="J123" s="149"/>
    </row>
    <row r="124" spans="1:10" ht="36" customHeight="1" x14ac:dyDescent="0.25">
      <c r="B124" s="251" t="s">
        <v>224</v>
      </c>
      <c r="C124" s="252"/>
      <c r="D124" s="252"/>
      <c r="E124" s="253"/>
      <c r="F124" s="148">
        <v>720</v>
      </c>
      <c r="G124" s="88"/>
      <c r="H124" s="88"/>
      <c r="I124" s="88"/>
      <c r="J124" s="149"/>
    </row>
    <row r="125" spans="1:10" ht="36" customHeight="1" x14ac:dyDescent="0.25">
      <c r="B125" s="251" t="s">
        <v>225</v>
      </c>
      <c r="C125" s="252"/>
      <c r="D125" s="252"/>
      <c r="E125" s="253"/>
      <c r="F125" s="148">
        <v>15120</v>
      </c>
      <c r="G125" s="88"/>
      <c r="H125" s="88"/>
      <c r="I125" s="88"/>
      <c r="J125" s="149"/>
    </row>
    <row r="126" spans="1:10" ht="36" customHeight="1" x14ac:dyDescent="0.25">
      <c r="B126" s="251" t="s">
        <v>226</v>
      </c>
      <c r="C126" s="252"/>
      <c r="D126" s="252"/>
      <c r="E126" s="253"/>
      <c r="F126" s="148">
        <v>29520</v>
      </c>
      <c r="G126" s="88"/>
      <c r="H126" s="88"/>
      <c r="I126" s="88"/>
      <c r="J126" s="149"/>
    </row>
    <row r="127" spans="1:10" ht="36" customHeight="1" x14ac:dyDescent="0.25">
      <c r="B127" s="251" t="s">
        <v>227</v>
      </c>
      <c r="C127" s="252"/>
      <c r="D127" s="252"/>
      <c r="E127" s="253"/>
      <c r="F127" s="148">
        <v>36720</v>
      </c>
      <c r="G127" s="88"/>
      <c r="H127" s="88"/>
      <c r="I127" s="88"/>
      <c r="J127" s="149"/>
    </row>
    <row r="128" spans="1:10" ht="36" customHeight="1" thickBot="1" x14ac:dyDescent="0.3">
      <c r="B128" s="251" t="s">
        <v>228</v>
      </c>
      <c r="C128" s="252"/>
      <c r="D128" s="252"/>
      <c r="E128" s="253"/>
      <c r="F128" s="148">
        <v>720</v>
      </c>
      <c r="G128" s="88"/>
      <c r="H128" s="88"/>
      <c r="I128" s="88"/>
      <c r="J128" s="149"/>
    </row>
    <row r="129" spans="1:10" ht="36" customHeight="1" thickBot="1" x14ac:dyDescent="0.3">
      <c r="B129" s="254" t="s">
        <v>208</v>
      </c>
      <c r="C129" s="255"/>
      <c r="D129" s="255"/>
      <c r="E129" s="255"/>
      <c r="F129" s="255"/>
      <c r="G129" s="255"/>
      <c r="H129" s="255"/>
      <c r="I129" s="255"/>
      <c r="J129" s="256"/>
    </row>
    <row r="130" spans="1:10" ht="36" customHeight="1" thickBot="1" x14ac:dyDescent="0.3">
      <c r="B130" s="257" t="s">
        <v>229</v>
      </c>
      <c r="C130" s="258"/>
      <c r="D130" s="258"/>
      <c r="E130" s="259"/>
      <c r="F130" s="260">
        <v>90</v>
      </c>
      <c r="G130" s="261"/>
      <c r="H130" s="261"/>
      <c r="I130" s="261"/>
      <c r="J130" s="262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s="121" customFormat="1" ht="67.5" customHeight="1" x14ac:dyDescent="0.25">
      <c r="A133" s="7"/>
      <c r="B133" s="120" t="s">
        <v>230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s="121" customFormat="1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s="123" customFormat="1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s="125" customFormat="1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73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50" zoomScaleNormal="60" zoomScaleSheetLayoutView="50" workbookViewId="0">
      <pane ySplit="4" topLeftCell="A26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9360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13440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1296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1824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9360 до 355680</v>
      </c>
      <c r="G17" s="46"/>
      <c r="H17" s="46"/>
      <c r="I17" s="46"/>
      <c r="J17" s="47"/>
    </row>
    <row r="18" spans="2:10" ht="34.5" customHeight="1" outlineLevel="1" x14ac:dyDescent="0.25">
      <c r="B18" s="34" t="s">
        <v>120</v>
      </c>
      <c r="C18" s="35"/>
      <c r="D18" s="35"/>
      <c r="E18" s="38"/>
      <c r="F18" s="39">
        <v>9360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18720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37440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56160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74880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93600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112320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131040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149760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168480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187200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205920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224640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243360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262080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280800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299520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318240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336960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355680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7200 до 383760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7200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11280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28080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46800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65520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84240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102960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121680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140400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159120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177840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196560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215280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234000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252720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271440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290160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308880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327600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346320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365040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383760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1680 до 31920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5520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21360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2880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24960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10080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29808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1680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1680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3360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5040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31920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2160 до 127440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23040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2304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5760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68640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41520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22320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48480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58176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14832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12024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29808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89760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2160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25680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21360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127440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40800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5520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60000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30000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96480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58560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31680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68160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81792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21120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17280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41760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3360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178560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57120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30816</v>
      </c>
      <c r="G113" s="241">
        <f>H113*1.1</f>
        <v>28248.000000000004</v>
      </c>
      <c r="H113" s="241">
        <v>25680</v>
      </c>
      <c r="I113" s="241">
        <f>H113*0.75</f>
        <v>19260</v>
      </c>
      <c r="J113" s="242">
        <f>H113*0.5</f>
        <v>12840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14160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6912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43200</v>
      </c>
      <c r="G116" s="241">
        <f>H116*1.1</f>
        <v>39600</v>
      </c>
      <c r="H116" s="241">
        <v>36000</v>
      </c>
      <c r="I116" s="241">
        <f>H116*0.75</f>
        <v>27000</v>
      </c>
      <c r="J116" s="242">
        <f>H116*0.5</f>
        <v>18000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20160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10080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72000</v>
      </c>
      <c r="G119" s="107">
        <f>H119*1.1</f>
        <v>66000</v>
      </c>
      <c r="H119" s="107">
        <v>60000</v>
      </c>
      <c r="I119" s="107">
        <f>H119*0.75</f>
        <v>45000</v>
      </c>
      <c r="J119" s="107">
        <f>H119*0.5</f>
        <v>30000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30744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61320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76776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1176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46032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92064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115080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1680</v>
      </c>
      <c r="G128" s="112"/>
      <c r="H128" s="112"/>
      <c r="I128" s="112"/>
      <c r="J128" s="113"/>
    </row>
    <row r="129" spans="1:10" ht="36" customHeight="1" thickBot="1" x14ac:dyDescent="0.3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57" t="s">
        <v>229</v>
      </c>
      <c r="C130" s="258"/>
      <c r="D130" s="258"/>
      <c r="E130" s="259"/>
      <c r="F130" s="260">
        <v>90</v>
      </c>
      <c r="G130" s="261"/>
      <c r="H130" s="261"/>
      <c r="I130" s="261"/>
      <c r="J130" s="262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230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18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s="121" customFormat="1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s="121" customFormat="1" ht="18" customHeight="1" x14ac:dyDescent="0.25">
      <c r="A137" s="7"/>
      <c r="B137" s="126"/>
      <c r="C137" s="9"/>
      <c r="D137" s="9"/>
      <c r="E137" s="9"/>
      <c r="F137" s="127"/>
      <c r="G137" s="127"/>
      <c r="H137" s="127"/>
      <c r="I137" s="127"/>
      <c r="J137" s="127"/>
    </row>
    <row r="138" spans="1:10" s="123" customFormat="1" ht="27" customHeight="1" x14ac:dyDescent="0.25">
      <c r="A138" s="7"/>
      <c r="B138" s="126"/>
      <c r="C138" s="9"/>
      <c r="D138" s="9"/>
      <c r="E138" s="9"/>
      <c r="F138" s="127"/>
      <c r="G138" s="127"/>
      <c r="H138" s="127"/>
      <c r="I138" s="127"/>
      <c r="J138" s="127"/>
    </row>
    <row r="139" spans="1:10" s="123" customFormat="1" ht="27" customHeight="1" x14ac:dyDescent="0.25">
      <c r="A139" s="7"/>
      <c r="B139" s="126"/>
      <c r="C139" s="9"/>
      <c r="D139" s="9"/>
      <c r="E139" s="9"/>
      <c r="F139" s="127"/>
      <c r="G139" s="127"/>
      <c r="H139" s="127"/>
      <c r="I139" s="127"/>
      <c r="J139" s="127"/>
    </row>
    <row r="140" spans="1:10" s="125" customFormat="1" ht="45" customHeight="1" x14ac:dyDescent="0.25">
      <c r="A140" s="7"/>
      <c r="B140" s="126"/>
      <c r="C140" s="9"/>
      <c r="D140" s="9"/>
      <c r="E140" s="9"/>
      <c r="F140" s="127"/>
      <c r="G140" s="127"/>
      <c r="H140" s="127"/>
      <c r="I140" s="127"/>
      <c r="J140" s="127"/>
    </row>
    <row r="141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19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24" customHeight="1" thickBot="1" x14ac:dyDescent="0.3">
      <c r="A10" s="7"/>
      <c r="B10" s="27"/>
      <c r="C10" s="78"/>
      <c r="D10" s="78"/>
      <c r="E10" s="79"/>
      <c r="F10" s="80"/>
      <c r="G10" s="81"/>
      <c r="H10" s="81"/>
      <c r="I10" s="81"/>
      <c r="J10" s="82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9000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15120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432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720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28"/>
      <c r="D16" s="28"/>
      <c r="E16" s="29"/>
      <c r="F16" s="196"/>
      <c r="G16" s="265"/>
      <c r="H16" s="265"/>
      <c r="I16" s="265"/>
      <c r="J16" s="266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"&amp;MIN($F$18:F47)&amp;" до "&amp;MAX($F$18:F47)</f>
        <v>Цена от 7740 до 232200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7740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15480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23220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30960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38700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46440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54180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61920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69660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77400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85140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92880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100620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108360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116100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123840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131580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139320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147060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154800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162540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170280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178020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185760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193500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201240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208980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216720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224460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232200</v>
      </c>
      <c r="G47" s="40"/>
      <c r="H47" s="40"/>
      <c r="I47" s="40"/>
      <c r="J47" s="41"/>
    </row>
    <row r="48" spans="1:10" ht="36" customHeight="1" thickBot="1" x14ac:dyDescent="0.3">
      <c r="A48" s="7"/>
      <c r="B48" s="243" t="s">
        <v>140</v>
      </c>
      <c r="C48" s="244"/>
      <c r="D48" s="244"/>
      <c r="E48" s="245"/>
      <c r="F48" s="246" t="str">
        <f>"Цена от "&amp;MIN(F49:F70)&amp;" до "&amp;MAX(F49:F70)</f>
        <v>Цена от 6480 до 166410</v>
      </c>
      <c r="G48" s="247"/>
      <c r="H48" s="247"/>
      <c r="I48" s="247"/>
      <c r="J48" s="248"/>
    </row>
    <row r="49" spans="1:10" s="17" customFormat="1" ht="36" customHeight="1" outlineLevel="1" x14ac:dyDescent="0.25">
      <c r="A49" s="7"/>
      <c r="B49" s="34" t="s">
        <v>141</v>
      </c>
      <c r="C49" s="35"/>
      <c r="D49" s="35"/>
      <c r="E49" s="38"/>
      <c r="F49" s="270">
        <v>6480</v>
      </c>
      <c r="G49" s="271"/>
      <c r="H49" s="271"/>
      <c r="I49" s="271"/>
      <c r="J49" s="272"/>
    </row>
    <row r="50" spans="1:10" s="17" customFormat="1" ht="36" customHeight="1" outlineLevel="1" x14ac:dyDescent="0.25">
      <c r="A50" s="7"/>
      <c r="B50" s="34" t="s">
        <v>142</v>
      </c>
      <c r="C50" s="35"/>
      <c r="D50" s="35"/>
      <c r="E50" s="38"/>
      <c r="F50" s="270">
        <v>9900</v>
      </c>
      <c r="G50" s="271"/>
      <c r="H50" s="271"/>
      <c r="I50" s="271"/>
      <c r="J50" s="272"/>
    </row>
    <row r="51" spans="1:10" s="17" customFormat="1" ht="36" customHeight="1" outlineLevel="1" x14ac:dyDescent="0.25">
      <c r="A51" s="7"/>
      <c r="B51" s="34" t="s">
        <v>143</v>
      </c>
      <c r="C51" s="35"/>
      <c r="D51" s="35"/>
      <c r="E51" s="38"/>
      <c r="F51" s="270">
        <v>19350</v>
      </c>
      <c r="G51" s="271"/>
      <c r="H51" s="271"/>
      <c r="I51" s="271"/>
      <c r="J51" s="272"/>
    </row>
    <row r="52" spans="1:10" s="17" customFormat="1" ht="36" customHeight="1" outlineLevel="1" x14ac:dyDescent="0.25">
      <c r="A52" s="7"/>
      <c r="B52" s="34" t="s">
        <v>144</v>
      </c>
      <c r="C52" s="35"/>
      <c r="D52" s="35"/>
      <c r="E52" s="38"/>
      <c r="F52" s="270">
        <v>27090</v>
      </c>
      <c r="G52" s="271"/>
      <c r="H52" s="271"/>
      <c r="I52" s="271"/>
      <c r="J52" s="272"/>
    </row>
    <row r="53" spans="1:10" s="17" customFormat="1" ht="36" customHeight="1" outlineLevel="1" x14ac:dyDescent="0.25">
      <c r="A53" s="7"/>
      <c r="B53" s="34" t="s">
        <v>145</v>
      </c>
      <c r="C53" s="35"/>
      <c r="D53" s="35"/>
      <c r="E53" s="38"/>
      <c r="F53" s="270">
        <v>34830</v>
      </c>
      <c r="G53" s="271"/>
      <c r="H53" s="271"/>
      <c r="I53" s="271"/>
      <c r="J53" s="272"/>
    </row>
    <row r="54" spans="1:10" s="17" customFormat="1" ht="36" customHeight="1" outlineLevel="1" x14ac:dyDescent="0.25">
      <c r="A54" s="7"/>
      <c r="B54" s="34" t="s">
        <v>146</v>
      </c>
      <c r="C54" s="35"/>
      <c r="D54" s="35"/>
      <c r="E54" s="38"/>
      <c r="F54" s="270">
        <v>42570</v>
      </c>
      <c r="G54" s="271"/>
      <c r="H54" s="271"/>
      <c r="I54" s="271"/>
      <c r="J54" s="272"/>
    </row>
    <row r="55" spans="1:10" s="17" customFormat="1" ht="36" customHeight="1" outlineLevel="1" x14ac:dyDescent="0.25">
      <c r="A55" s="7"/>
      <c r="B55" s="34" t="s">
        <v>147</v>
      </c>
      <c r="C55" s="35"/>
      <c r="D55" s="35"/>
      <c r="E55" s="38"/>
      <c r="F55" s="270">
        <v>50310</v>
      </c>
      <c r="G55" s="271"/>
      <c r="H55" s="271"/>
      <c r="I55" s="271"/>
      <c r="J55" s="272"/>
    </row>
    <row r="56" spans="1:10" s="17" customFormat="1" ht="36" customHeight="1" outlineLevel="1" x14ac:dyDescent="0.25">
      <c r="A56" s="7"/>
      <c r="B56" s="34" t="s">
        <v>148</v>
      </c>
      <c r="C56" s="35"/>
      <c r="D56" s="35"/>
      <c r="E56" s="38"/>
      <c r="F56" s="270">
        <v>58050</v>
      </c>
      <c r="G56" s="271"/>
      <c r="H56" s="271"/>
      <c r="I56" s="271"/>
      <c r="J56" s="272"/>
    </row>
    <row r="57" spans="1:10" s="17" customFormat="1" ht="36" customHeight="1" outlineLevel="1" x14ac:dyDescent="0.25">
      <c r="A57" s="7"/>
      <c r="B57" s="34" t="s">
        <v>149</v>
      </c>
      <c r="C57" s="35"/>
      <c r="D57" s="35"/>
      <c r="E57" s="38"/>
      <c r="F57" s="270">
        <v>65790</v>
      </c>
      <c r="G57" s="271"/>
      <c r="H57" s="271"/>
      <c r="I57" s="271"/>
      <c r="J57" s="272"/>
    </row>
    <row r="58" spans="1:10" s="17" customFormat="1" ht="36" customHeight="1" outlineLevel="1" x14ac:dyDescent="0.25">
      <c r="A58" s="7"/>
      <c r="B58" s="34" t="s">
        <v>150</v>
      </c>
      <c r="C58" s="35"/>
      <c r="D58" s="35"/>
      <c r="E58" s="38"/>
      <c r="F58" s="270">
        <v>73530</v>
      </c>
      <c r="G58" s="271"/>
      <c r="H58" s="271"/>
      <c r="I58" s="271"/>
      <c r="J58" s="272"/>
    </row>
    <row r="59" spans="1:10" s="17" customFormat="1" ht="36" customHeight="1" outlineLevel="1" x14ac:dyDescent="0.25">
      <c r="A59" s="7"/>
      <c r="B59" s="34" t="s">
        <v>151</v>
      </c>
      <c r="C59" s="35"/>
      <c r="D59" s="35"/>
      <c r="E59" s="38"/>
      <c r="F59" s="270">
        <v>81270</v>
      </c>
      <c r="G59" s="271"/>
      <c r="H59" s="271"/>
      <c r="I59" s="271"/>
      <c r="J59" s="272"/>
    </row>
    <row r="60" spans="1:10" s="17" customFormat="1" ht="36" customHeight="1" outlineLevel="1" x14ac:dyDescent="0.25">
      <c r="A60" s="128"/>
      <c r="B60" s="34" t="s">
        <v>152</v>
      </c>
      <c r="C60" s="35"/>
      <c r="D60" s="35"/>
      <c r="E60" s="38"/>
      <c r="F60" s="270">
        <v>89010</v>
      </c>
      <c r="G60" s="271"/>
      <c r="H60" s="271"/>
      <c r="I60" s="271"/>
      <c r="J60" s="272"/>
    </row>
    <row r="61" spans="1:10" s="17" customFormat="1" ht="36" customHeight="1" outlineLevel="1" x14ac:dyDescent="0.25">
      <c r="A61" s="128"/>
      <c r="B61" s="34" t="s">
        <v>153</v>
      </c>
      <c r="C61" s="35"/>
      <c r="D61" s="35"/>
      <c r="E61" s="38"/>
      <c r="F61" s="270">
        <v>96750</v>
      </c>
      <c r="G61" s="271"/>
      <c r="H61" s="271"/>
      <c r="I61" s="271"/>
      <c r="J61" s="272"/>
    </row>
    <row r="62" spans="1:10" s="17" customFormat="1" ht="36" customHeight="1" outlineLevel="1" x14ac:dyDescent="0.25">
      <c r="A62" s="128"/>
      <c r="B62" s="34" t="s">
        <v>154</v>
      </c>
      <c r="C62" s="35"/>
      <c r="D62" s="35"/>
      <c r="E62" s="38"/>
      <c r="F62" s="270">
        <v>104490</v>
      </c>
      <c r="G62" s="271"/>
      <c r="H62" s="271"/>
      <c r="I62" s="271"/>
      <c r="J62" s="272"/>
    </row>
    <row r="63" spans="1:10" s="17" customFormat="1" ht="36" customHeight="1" outlineLevel="1" x14ac:dyDescent="0.25">
      <c r="A63" s="128"/>
      <c r="B63" s="34" t="s">
        <v>155</v>
      </c>
      <c r="C63" s="35"/>
      <c r="D63" s="35"/>
      <c r="E63" s="38"/>
      <c r="F63" s="270">
        <v>112230</v>
      </c>
      <c r="G63" s="271"/>
      <c r="H63" s="271"/>
      <c r="I63" s="271"/>
      <c r="J63" s="272"/>
    </row>
    <row r="64" spans="1:10" s="17" customFormat="1" ht="36" customHeight="1" outlineLevel="1" x14ac:dyDescent="0.25">
      <c r="A64" s="128"/>
      <c r="B64" s="34" t="s">
        <v>156</v>
      </c>
      <c r="C64" s="35"/>
      <c r="D64" s="35"/>
      <c r="E64" s="38"/>
      <c r="F64" s="270">
        <v>119970</v>
      </c>
      <c r="G64" s="271"/>
      <c r="H64" s="271"/>
      <c r="I64" s="271"/>
      <c r="J64" s="272"/>
    </row>
    <row r="65" spans="1:10" s="17" customFormat="1" ht="36" customHeight="1" outlineLevel="1" x14ac:dyDescent="0.25">
      <c r="A65" s="128"/>
      <c r="B65" s="34" t="s">
        <v>157</v>
      </c>
      <c r="C65" s="35"/>
      <c r="D65" s="35"/>
      <c r="E65" s="38"/>
      <c r="F65" s="270">
        <v>127710</v>
      </c>
      <c r="G65" s="271"/>
      <c r="H65" s="271"/>
      <c r="I65" s="271"/>
      <c r="J65" s="272"/>
    </row>
    <row r="66" spans="1:10" s="17" customFormat="1" ht="36" customHeight="1" outlineLevel="1" x14ac:dyDescent="0.25">
      <c r="A66" s="128"/>
      <c r="B66" s="34" t="s">
        <v>158</v>
      </c>
      <c r="C66" s="35"/>
      <c r="D66" s="35"/>
      <c r="E66" s="38"/>
      <c r="F66" s="270">
        <v>135450</v>
      </c>
      <c r="G66" s="271"/>
      <c r="H66" s="271"/>
      <c r="I66" s="271"/>
      <c r="J66" s="272"/>
    </row>
    <row r="67" spans="1:10" s="17" customFormat="1" ht="36" customHeight="1" outlineLevel="1" x14ac:dyDescent="0.25">
      <c r="A67" s="128"/>
      <c r="B67" s="34" t="s">
        <v>159</v>
      </c>
      <c r="C67" s="35"/>
      <c r="D67" s="35"/>
      <c r="E67" s="38"/>
      <c r="F67" s="270">
        <v>143190</v>
      </c>
      <c r="G67" s="271"/>
      <c r="H67" s="271"/>
      <c r="I67" s="271"/>
      <c r="J67" s="272"/>
    </row>
    <row r="68" spans="1:10" s="17" customFormat="1" ht="36" customHeight="1" outlineLevel="1" x14ac:dyDescent="0.25">
      <c r="A68" s="128"/>
      <c r="B68" s="34" t="s">
        <v>160</v>
      </c>
      <c r="C68" s="35"/>
      <c r="D68" s="35"/>
      <c r="E68" s="38"/>
      <c r="F68" s="270">
        <v>150930</v>
      </c>
      <c r="G68" s="271"/>
      <c r="H68" s="271"/>
      <c r="I68" s="271"/>
      <c r="J68" s="272"/>
    </row>
    <row r="69" spans="1:10" s="17" customFormat="1" ht="36" customHeight="1" outlineLevel="1" x14ac:dyDescent="0.25">
      <c r="A69" s="128"/>
      <c r="B69" s="34" t="s">
        <v>161</v>
      </c>
      <c r="C69" s="35"/>
      <c r="D69" s="35"/>
      <c r="E69" s="38"/>
      <c r="F69" s="270">
        <v>158670</v>
      </c>
      <c r="G69" s="271"/>
      <c r="H69" s="271"/>
      <c r="I69" s="271"/>
      <c r="J69" s="272"/>
    </row>
    <row r="70" spans="1:10" s="17" customFormat="1" ht="36" customHeight="1" outlineLevel="1" thickBot="1" x14ac:dyDescent="0.3">
      <c r="A70" s="128"/>
      <c r="B70" s="34" t="s">
        <v>162</v>
      </c>
      <c r="C70" s="35"/>
      <c r="D70" s="35"/>
      <c r="E70" s="38"/>
      <c r="F70" s="270">
        <v>166410</v>
      </c>
      <c r="G70" s="271"/>
      <c r="H70" s="271"/>
      <c r="I70" s="271"/>
      <c r="J70" s="272"/>
    </row>
    <row r="71" spans="1:10" ht="36" customHeight="1" thickBot="1" x14ac:dyDescent="0.3">
      <c r="B71" s="48" t="s">
        <v>163</v>
      </c>
      <c r="C71" s="49"/>
      <c r="D71" s="49"/>
      <c r="E71" s="50"/>
      <c r="F71" s="51" t="str">
        <f>"Цена от "&amp;MIN(F72:F82)&amp;" до "&amp;MAX(F72:F82)</f>
        <v>Цена от 864 до 29160</v>
      </c>
      <c r="G71" s="52"/>
      <c r="H71" s="52"/>
      <c r="I71" s="52"/>
      <c r="J71" s="53"/>
    </row>
    <row r="72" spans="1:10" ht="36" customHeight="1" x14ac:dyDescent="0.25">
      <c r="B72" s="60" t="s">
        <v>164</v>
      </c>
      <c r="C72" s="61"/>
      <c r="D72" s="61"/>
      <c r="E72" s="38"/>
      <c r="F72" s="39">
        <v>4320</v>
      </c>
      <c r="G72" s="40"/>
      <c r="H72" s="40"/>
      <c r="I72" s="40"/>
      <c r="J72" s="41"/>
    </row>
    <row r="73" spans="1:10" ht="36" customHeight="1" x14ac:dyDescent="0.25">
      <c r="B73" s="60" t="s">
        <v>165</v>
      </c>
      <c r="C73" s="61"/>
      <c r="D73" s="61"/>
      <c r="E73" s="38"/>
      <c r="F73" s="39">
        <v>23400</v>
      </c>
      <c r="G73" s="40"/>
      <c r="H73" s="40"/>
      <c r="I73" s="40"/>
      <c r="J73" s="41"/>
    </row>
    <row r="74" spans="1:10" ht="36" customHeight="1" x14ac:dyDescent="0.25">
      <c r="B74" s="60" t="s">
        <v>237</v>
      </c>
      <c r="C74" s="61"/>
      <c r="D74" s="61"/>
      <c r="E74" s="38"/>
      <c r="F74" s="39">
        <v>864</v>
      </c>
      <c r="G74" s="40"/>
      <c r="H74" s="40"/>
      <c r="I74" s="40"/>
      <c r="J74" s="41"/>
    </row>
    <row r="75" spans="1:10" ht="36" customHeight="1" x14ac:dyDescent="0.25">
      <c r="B75" s="60" t="s">
        <v>167</v>
      </c>
      <c r="C75" s="61"/>
      <c r="D75" s="61"/>
      <c r="E75" s="38"/>
      <c r="F75" s="39">
        <v>9000</v>
      </c>
      <c r="G75" s="40"/>
      <c r="H75" s="40"/>
      <c r="I75" s="40"/>
      <c r="J75" s="41"/>
    </row>
    <row r="76" spans="1:10" ht="36" customHeight="1" x14ac:dyDescent="0.25">
      <c r="B76" s="60" t="s">
        <v>168</v>
      </c>
      <c r="C76" s="61"/>
      <c r="D76" s="61"/>
      <c r="E76" s="38"/>
      <c r="F76" s="39">
        <v>4320</v>
      </c>
      <c r="G76" s="40"/>
      <c r="H76" s="40"/>
      <c r="I76" s="40"/>
      <c r="J76" s="41"/>
    </row>
    <row r="77" spans="1:10" ht="36" customHeight="1" x14ac:dyDescent="0.25">
      <c r="B77" s="60" t="s">
        <v>169</v>
      </c>
      <c r="C77" s="61"/>
      <c r="D77" s="61"/>
      <c r="E77" s="38"/>
      <c r="F77" s="39">
        <v>5940</v>
      </c>
      <c r="G77" s="40"/>
      <c r="H77" s="40"/>
      <c r="I77" s="40"/>
      <c r="J77" s="41"/>
    </row>
    <row r="78" spans="1:10" ht="36" customHeight="1" x14ac:dyDescent="0.25">
      <c r="B78" s="60" t="s">
        <v>170</v>
      </c>
      <c r="C78" s="61"/>
      <c r="D78" s="61"/>
      <c r="E78" s="38"/>
      <c r="F78" s="39">
        <v>1728</v>
      </c>
      <c r="G78" s="40"/>
      <c r="H78" s="40"/>
      <c r="I78" s="40"/>
      <c r="J78" s="41"/>
    </row>
    <row r="79" spans="1:10" ht="36" customHeight="1" x14ac:dyDescent="0.25">
      <c r="B79" s="60" t="s">
        <v>171</v>
      </c>
      <c r="C79" s="61"/>
      <c r="D79" s="61"/>
      <c r="E79" s="38"/>
      <c r="F79" s="39">
        <v>1728</v>
      </c>
      <c r="G79" s="40"/>
      <c r="H79" s="40"/>
      <c r="I79" s="40"/>
      <c r="J79" s="41"/>
    </row>
    <row r="80" spans="1:10" ht="36" customHeight="1" x14ac:dyDescent="0.25">
      <c r="B80" s="60" t="s">
        <v>172</v>
      </c>
      <c r="C80" s="61"/>
      <c r="D80" s="61"/>
      <c r="E80" s="38"/>
      <c r="F80" s="39">
        <v>3456</v>
      </c>
      <c r="G80" s="40"/>
      <c r="H80" s="40"/>
      <c r="I80" s="40"/>
      <c r="J80" s="41"/>
    </row>
    <row r="81" spans="1:10" ht="36" customHeight="1" x14ac:dyDescent="0.25">
      <c r="B81" s="60" t="s">
        <v>173</v>
      </c>
      <c r="C81" s="61"/>
      <c r="D81" s="61"/>
      <c r="E81" s="38"/>
      <c r="F81" s="39">
        <v>5184</v>
      </c>
      <c r="G81" s="40"/>
      <c r="H81" s="40"/>
      <c r="I81" s="40"/>
      <c r="J81" s="41"/>
    </row>
    <row r="82" spans="1:10" ht="36" customHeight="1" thickBot="1" x14ac:dyDescent="0.3">
      <c r="B82" s="60" t="s">
        <v>174</v>
      </c>
      <c r="C82" s="61"/>
      <c r="D82" s="61"/>
      <c r="E82" s="38"/>
      <c r="F82" s="39">
        <v>29160</v>
      </c>
      <c r="G82" s="40"/>
      <c r="H82" s="40"/>
      <c r="I82" s="40"/>
      <c r="J82" s="41"/>
    </row>
    <row r="83" spans="1:10" ht="58.5" customHeight="1" thickBot="1" x14ac:dyDescent="0.3">
      <c r="B83" s="168" t="s">
        <v>238</v>
      </c>
      <c r="C83" s="169"/>
      <c r="D83" s="169"/>
      <c r="E83" s="170"/>
      <c r="F83" s="92" t="str">
        <f>"Цена от "&amp;MIN(F85:F85,F89:J90,H123,F91:J102)&amp;" до "&amp;MAX(F85:F85,F89:J90,H123,F91:J102)</f>
        <v>Цена от 3780 до 39096</v>
      </c>
      <c r="G83" s="93"/>
      <c r="H83" s="93"/>
      <c r="I83" s="93"/>
      <c r="J83" s="94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B85" s="60" t="s">
        <v>176</v>
      </c>
      <c r="C85" s="61"/>
      <c r="D85" s="61"/>
      <c r="E85" s="38"/>
      <c r="F85" s="39">
        <v>15552</v>
      </c>
      <c r="G85" s="40"/>
      <c r="H85" s="40"/>
      <c r="I85" s="40"/>
      <c r="J85" s="41"/>
    </row>
    <row r="86" spans="1:10" ht="36" customHeight="1" x14ac:dyDescent="0.25">
      <c r="B86" s="60" t="s">
        <v>177</v>
      </c>
      <c r="C86" s="61"/>
      <c r="D86" s="61"/>
      <c r="E86" s="38"/>
      <c r="F86" s="39">
        <v>1555.1999999999998</v>
      </c>
      <c r="G86" s="40"/>
      <c r="H86" s="40"/>
      <c r="I86" s="40"/>
      <c r="J86" s="41"/>
    </row>
    <row r="87" spans="1:10" ht="36" customHeight="1" thickBot="1" x14ac:dyDescent="0.3">
      <c r="B87" s="60" t="s">
        <v>178</v>
      </c>
      <c r="C87" s="61"/>
      <c r="D87" s="61"/>
      <c r="E87" s="38"/>
      <c r="F87" s="39">
        <v>3888</v>
      </c>
      <c r="G87" s="40"/>
      <c r="H87" s="40"/>
      <c r="I87" s="40"/>
      <c r="J87" s="41"/>
    </row>
    <row r="88" spans="1:10" ht="24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128" t="s">
        <v>111</v>
      </c>
      <c r="B89" s="60" t="s">
        <v>179</v>
      </c>
      <c r="C89" s="61"/>
      <c r="D89" s="61"/>
      <c r="E89" s="38"/>
      <c r="F89" s="39">
        <v>18900</v>
      </c>
      <c r="G89" s="40"/>
      <c r="H89" s="40"/>
      <c r="I89" s="40"/>
      <c r="J89" s="41"/>
    </row>
    <row r="90" spans="1:10" ht="36" customHeight="1" x14ac:dyDescent="0.25">
      <c r="A90" s="128" t="s">
        <v>111</v>
      </c>
      <c r="B90" s="34" t="s">
        <v>180</v>
      </c>
      <c r="C90" s="86"/>
      <c r="D90" s="86"/>
      <c r="E90" s="87"/>
      <c r="F90" s="39">
        <v>10980</v>
      </c>
      <c r="G90" s="40"/>
      <c r="H90" s="40"/>
      <c r="I90" s="40"/>
      <c r="J90" s="41"/>
    </row>
    <row r="91" spans="1:10" ht="36" customHeight="1" x14ac:dyDescent="0.25">
      <c r="A91" s="128" t="s">
        <v>111</v>
      </c>
      <c r="B91" s="60" t="s">
        <v>181</v>
      </c>
      <c r="C91" s="61"/>
      <c r="D91" s="61"/>
      <c r="E91" s="38"/>
      <c r="F91" s="39">
        <v>12420</v>
      </c>
      <c r="G91" s="40"/>
      <c r="H91" s="40"/>
      <c r="I91" s="40"/>
      <c r="J91" s="41"/>
    </row>
    <row r="92" spans="1:10" ht="36" customHeight="1" x14ac:dyDescent="0.25">
      <c r="A92" s="128" t="s">
        <v>111</v>
      </c>
      <c r="B92" s="60" t="s">
        <v>182</v>
      </c>
      <c r="C92" s="61"/>
      <c r="D92" s="61"/>
      <c r="E92" s="38"/>
      <c r="F92" s="39">
        <v>27216</v>
      </c>
      <c r="G92" s="40"/>
      <c r="H92" s="40"/>
      <c r="I92" s="40"/>
      <c r="J92" s="41"/>
    </row>
    <row r="93" spans="1:10" ht="36" customHeight="1" x14ac:dyDescent="0.25">
      <c r="A93" s="128" t="s">
        <v>111</v>
      </c>
      <c r="B93" s="60" t="s">
        <v>183</v>
      </c>
      <c r="C93" s="61"/>
      <c r="D93" s="61"/>
      <c r="E93" s="38"/>
      <c r="F93" s="39">
        <v>32659.199999999997</v>
      </c>
      <c r="G93" s="40"/>
      <c r="H93" s="40"/>
      <c r="I93" s="40"/>
      <c r="J93" s="41"/>
    </row>
    <row r="94" spans="1:10" ht="36" customHeight="1" x14ac:dyDescent="0.25">
      <c r="A94" s="128" t="s">
        <v>111</v>
      </c>
      <c r="B94" s="60" t="s">
        <v>184</v>
      </c>
      <c r="C94" s="61"/>
      <c r="D94" s="61"/>
      <c r="E94" s="38"/>
      <c r="F94" s="39">
        <v>12420</v>
      </c>
      <c r="G94" s="40"/>
      <c r="H94" s="40"/>
      <c r="I94" s="40"/>
      <c r="J94" s="41"/>
    </row>
    <row r="95" spans="1:10" ht="36" customHeight="1" x14ac:dyDescent="0.25">
      <c r="A95" s="128" t="s">
        <v>111</v>
      </c>
      <c r="B95" s="60" t="s">
        <v>185</v>
      </c>
      <c r="C95" s="61"/>
      <c r="D95" s="61"/>
      <c r="E95" s="38"/>
      <c r="F95" s="39">
        <v>10620</v>
      </c>
      <c r="G95" s="40"/>
      <c r="H95" s="40"/>
      <c r="I95" s="40"/>
      <c r="J95" s="41"/>
    </row>
    <row r="96" spans="1:10" ht="36" customHeight="1" x14ac:dyDescent="0.25">
      <c r="A96" s="128" t="s">
        <v>111</v>
      </c>
      <c r="B96" s="60" t="s">
        <v>186</v>
      </c>
      <c r="C96" s="61"/>
      <c r="D96" s="61"/>
      <c r="E96" s="38"/>
      <c r="F96" s="39">
        <v>16020</v>
      </c>
      <c r="G96" s="40"/>
      <c r="H96" s="40"/>
      <c r="I96" s="40"/>
      <c r="J96" s="41"/>
    </row>
    <row r="97" spans="1:10" ht="36" customHeight="1" x14ac:dyDescent="0.25">
      <c r="B97" s="60" t="s">
        <v>187</v>
      </c>
      <c r="C97" s="61"/>
      <c r="D97" s="61"/>
      <c r="E97" s="38"/>
      <c r="F97" s="39">
        <v>20412</v>
      </c>
      <c r="G97" s="40"/>
      <c r="H97" s="40"/>
      <c r="I97" s="40"/>
      <c r="J97" s="41"/>
    </row>
    <row r="98" spans="1:10" ht="36" customHeight="1" x14ac:dyDescent="0.25">
      <c r="A98" s="128" t="s">
        <v>111</v>
      </c>
      <c r="B98" s="62" t="s">
        <v>188</v>
      </c>
      <c r="C98" s="63"/>
      <c r="D98" s="63"/>
      <c r="E98" s="64"/>
      <c r="F98" s="39">
        <v>3780</v>
      </c>
      <c r="G98" s="40"/>
      <c r="H98" s="40"/>
      <c r="I98" s="40"/>
      <c r="J98" s="41"/>
    </row>
    <row r="99" spans="1:10" ht="36" customHeight="1" x14ac:dyDescent="0.25">
      <c r="B99" s="34" t="s">
        <v>189</v>
      </c>
      <c r="C99" s="86"/>
      <c r="D99" s="86"/>
      <c r="E99" s="87"/>
      <c r="F99" s="39">
        <v>12744</v>
      </c>
      <c r="G99" s="40"/>
      <c r="H99" s="40"/>
      <c r="I99" s="40"/>
      <c r="J99" s="41"/>
    </row>
    <row r="100" spans="1:10" ht="36" customHeight="1" x14ac:dyDescent="0.25">
      <c r="B100" s="34" t="s">
        <v>190</v>
      </c>
      <c r="C100" s="86"/>
      <c r="D100" s="86"/>
      <c r="E100" s="87"/>
      <c r="F100" s="39">
        <v>8820</v>
      </c>
      <c r="G100" s="40"/>
      <c r="H100" s="40"/>
      <c r="I100" s="40"/>
      <c r="J100" s="41"/>
    </row>
    <row r="101" spans="1:10" ht="36" customHeight="1" x14ac:dyDescent="0.25">
      <c r="A101" s="128" t="s">
        <v>111</v>
      </c>
      <c r="B101" s="34" t="s">
        <v>191</v>
      </c>
      <c r="C101" s="86"/>
      <c r="D101" s="86"/>
      <c r="E101" s="87"/>
      <c r="F101" s="39">
        <v>39096</v>
      </c>
      <c r="G101" s="40"/>
      <c r="H101" s="40"/>
      <c r="I101" s="40"/>
      <c r="J101" s="41"/>
    </row>
    <row r="102" spans="1:10" ht="36" customHeight="1" x14ac:dyDescent="0.25">
      <c r="A102" s="128" t="s">
        <v>111</v>
      </c>
      <c r="B102" s="60" t="s">
        <v>192</v>
      </c>
      <c r="C102" s="61"/>
      <c r="D102" s="61"/>
      <c r="E102" s="38"/>
      <c r="F102" s="39">
        <v>11160</v>
      </c>
      <c r="G102" s="40"/>
      <c r="H102" s="40"/>
      <c r="I102" s="40"/>
      <c r="J102" s="41"/>
    </row>
    <row r="103" spans="1:10" ht="36" customHeight="1" x14ac:dyDescent="0.25">
      <c r="A103" s="7"/>
      <c r="B103" s="60" t="s">
        <v>193</v>
      </c>
      <c r="C103" s="61"/>
      <c r="D103" s="61"/>
      <c r="E103" s="38"/>
      <c r="F103" s="39">
        <v>4320</v>
      </c>
      <c r="G103" s="40"/>
      <c r="H103" s="40"/>
      <c r="I103" s="40"/>
      <c r="J103" s="41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39">
        <v>30060</v>
      </c>
      <c r="G104" s="40"/>
      <c r="H104" s="40"/>
      <c r="I104" s="40"/>
      <c r="J104" s="41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39">
        <v>30060</v>
      </c>
      <c r="G105" s="40"/>
      <c r="H105" s="40"/>
      <c r="I105" s="40"/>
      <c r="J105" s="41"/>
    </row>
    <row r="106" spans="1:10" ht="36" customHeight="1" x14ac:dyDescent="0.25">
      <c r="A106" s="128" t="s">
        <v>113</v>
      </c>
      <c r="B106" s="60" t="s">
        <v>196</v>
      </c>
      <c r="C106" s="61"/>
      <c r="D106" s="61"/>
      <c r="E106" s="38"/>
      <c r="F106" s="39">
        <v>31680</v>
      </c>
      <c r="G106" s="40"/>
      <c r="H106" s="40"/>
      <c r="I106" s="40"/>
      <c r="J106" s="41"/>
    </row>
    <row r="107" spans="1:10" ht="36" customHeight="1" x14ac:dyDescent="0.25">
      <c r="A107" s="128" t="s">
        <v>113</v>
      </c>
      <c r="B107" s="60" t="s">
        <v>197</v>
      </c>
      <c r="C107" s="61"/>
      <c r="D107" s="61"/>
      <c r="E107" s="38"/>
      <c r="F107" s="39">
        <v>18720</v>
      </c>
      <c r="G107" s="40"/>
      <c r="H107" s="40"/>
      <c r="I107" s="40"/>
      <c r="J107" s="41"/>
    </row>
    <row r="108" spans="1:10" ht="36" customHeight="1" x14ac:dyDescent="0.25">
      <c r="A108" s="128" t="s">
        <v>113</v>
      </c>
      <c r="B108" s="60" t="s">
        <v>198</v>
      </c>
      <c r="C108" s="61"/>
      <c r="D108" s="61"/>
      <c r="E108" s="38"/>
      <c r="F108" s="39">
        <v>20880</v>
      </c>
      <c r="G108" s="40"/>
      <c r="H108" s="40"/>
      <c r="I108" s="40"/>
      <c r="J108" s="41"/>
    </row>
    <row r="109" spans="1:10" ht="36" customHeight="1" x14ac:dyDescent="0.25">
      <c r="A109" s="128" t="s">
        <v>113</v>
      </c>
      <c r="B109" s="60" t="s">
        <v>199</v>
      </c>
      <c r="C109" s="61"/>
      <c r="D109" s="61"/>
      <c r="E109" s="38"/>
      <c r="F109" s="39">
        <v>45360</v>
      </c>
      <c r="G109" s="40"/>
      <c r="H109" s="40"/>
      <c r="I109" s="40"/>
      <c r="J109" s="41"/>
    </row>
    <row r="110" spans="1:10" ht="36" customHeight="1" x14ac:dyDescent="0.25">
      <c r="A110" s="128" t="s">
        <v>113</v>
      </c>
      <c r="B110" s="69" t="s">
        <v>200</v>
      </c>
      <c r="C110" s="70"/>
      <c r="D110" s="70"/>
      <c r="E110" s="71"/>
      <c r="F110" s="83">
        <v>54432</v>
      </c>
      <c r="G110" s="84"/>
      <c r="H110" s="84"/>
      <c r="I110" s="84"/>
      <c r="J110" s="85"/>
    </row>
    <row r="111" spans="1:10" ht="36" customHeight="1" x14ac:dyDescent="0.25">
      <c r="A111" s="128" t="s">
        <v>113</v>
      </c>
      <c r="B111" s="60" t="s">
        <v>201</v>
      </c>
      <c r="C111" s="61"/>
      <c r="D111" s="61"/>
      <c r="E111" s="38"/>
      <c r="F111" s="39">
        <v>20880</v>
      </c>
      <c r="G111" s="40"/>
      <c r="H111" s="40"/>
      <c r="I111" s="40"/>
      <c r="J111" s="41"/>
    </row>
    <row r="112" spans="1:10" ht="36" customHeight="1" x14ac:dyDescent="0.25">
      <c r="A112" s="128" t="s">
        <v>113</v>
      </c>
      <c r="B112" s="60" t="s">
        <v>202</v>
      </c>
      <c r="C112" s="61"/>
      <c r="D112" s="61"/>
      <c r="E112" s="38"/>
      <c r="F112" s="39">
        <v>18000</v>
      </c>
      <c r="G112" s="40"/>
      <c r="H112" s="40"/>
      <c r="I112" s="40"/>
      <c r="J112" s="41"/>
    </row>
    <row r="113" spans="1:10" ht="36" customHeight="1" x14ac:dyDescent="0.25">
      <c r="A113" s="128" t="s">
        <v>113</v>
      </c>
      <c r="B113" s="34" t="s">
        <v>203</v>
      </c>
      <c r="C113" s="86"/>
      <c r="D113" s="86"/>
      <c r="E113" s="87"/>
      <c r="F113" s="208">
        <v>26640</v>
      </c>
      <c r="G113" s="273"/>
      <c r="H113" s="273"/>
      <c r="I113" s="273"/>
      <c r="J113" s="274"/>
    </row>
    <row r="114" spans="1:10" ht="36" customHeight="1" x14ac:dyDescent="0.25">
      <c r="A114" s="128" t="s">
        <v>113</v>
      </c>
      <c r="B114" s="34" t="s">
        <v>204</v>
      </c>
      <c r="C114" s="86"/>
      <c r="D114" s="86"/>
      <c r="E114" s="87"/>
      <c r="F114" s="208">
        <v>6480</v>
      </c>
      <c r="G114" s="273"/>
      <c r="H114" s="273"/>
      <c r="I114" s="273"/>
      <c r="J114" s="274"/>
    </row>
    <row r="115" spans="1:10" ht="36" customHeight="1" x14ac:dyDescent="0.25">
      <c r="A115" s="128" t="s">
        <v>113</v>
      </c>
      <c r="B115" s="60" t="s">
        <v>205</v>
      </c>
      <c r="C115" s="61"/>
      <c r="D115" s="61"/>
      <c r="E115" s="38"/>
      <c r="F115" s="39">
        <v>64800</v>
      </c>
      <c r="G115" s="40"/>
      <c r="H115" s="40"/>
      <c r="I115" s="40"/>
      <c r="J115" s="41"/>
    </row>
    <row r="116" spans="1:10" ht="36" customHeight="1" thickBot="1" x14ac:dyDescent="0.3">
      <c r="A116" s="128" t="s">
        <v>113</v>
      </c>
      <c r="B116" s="60" t="s">
        <v>206</v>
      </c>
      <c r="C116" s="61"/>
      <c r="D116" s="61"/>
      <c r="E116" s="38"/>
      <c r="F116" s="39">
        <v>18720</v>
      </c>
      <c r="G116" s="40"/>
      <c r="H116" s="40"/>
      <c r="I116" s="40"/>
      <c r="J116" s="41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128" t="s">
        <v>111</v>
      </c>
      <c r="B123" s="60" t="s">
        <v>213</v>
      </c>
      <c r="C123" s="61"/>
      <c r="D123" s="61"/>
      <c r="E123" s="38"/>
      <c r="F123" s="240">
        <f>H123*1.2</f>
        <v>27000</v>
      </c>
      <c r="G123" s="241">
        <f>H123*1.1</f>
        <v>24750.000000000004</v>
      </c>
      <c r="H123" s="241">
        <v>22500</v>
      </c>
      <c r="I123" s="241">
        <f>H123*0.75</f>
        <v>16875</v>
      </c>
      <c r="J123" s="242">
        <f>H123*0.5</f>
        <v>11250</v>
      </c>
    </row>
    <row r="124" spans="1:10" ht="36" customHeight="1" x14ac:dyDescent="0.25">
      <c r="A124" s="128" t="s">
        <v>111</v>
      </c>
      <c r="B124" s="60" t="s">
        <v>214</v>
      </c>
      <c r="C124" s="61"/>
      <c r="D124" s="61"/>
      <c r="E124" s="38"/>
      <c r="F124" s="39">
        <v>18900</v>
      </c>
      <c r="G124" s="40"/>
      <c r="H124" s="40"/>
      <c r="I124" s="40"/>
      <c r="J124" s="41"/>
    </row>
    <row r="125" spans="1:10" ht="36" customHeight="1" x14ac:dyDescent="0.25">
      <c r="A125" s="128" t="s">
        <v>111</v>
      </c>
      <c r="B125" s="60" t="s">
        <v>215</v>
      </c>
      <c r="C125" s="61"/>
      <c r="D125" s="61"/>
      <c r="E125" s="38"/>
      <c r="F125" s="39">
        <v>5400</v>
      </c>
      <c r="G125" s="40"/>
      <c r="H125" s="40"/>
      <c r="I125" s="40"/>
      <c r="J125" s="41"/>
    </row>
    <row r="126" spans="1:10" ht="36" customHeight="1" x14ac:dyDescent="0.25">
      <c r="A126" s="128" t="s">
        <v>113</v>
      </c>
      <c r="B126" s="60" t="s">
        <v>216</v>
      </c>
      <c r="C126" s="61"/>
      <c r="D126" s="61"/>
      <c r="E126" s="38"/>
      <c r="F126" s="240">
        <f>H126*1.2</f>
        <v>44928</v>
      </c>
      <c r="G126" s="241">
        <f>H126*1.1</f>
        <v>41184</v>
      </c>
      <c r="H126" s="241">
        <v>37440</v>
      </c>
      <c r="I126" s="241">
        <f>H126*0.75</f>
        <v>28080</v>
      </c>
      <c r="J126" s="242">
        <f>H126*0.5</f>
        <v>18720</v>
      </c>
    </row>
    <row r="127" spans="1:10" ht="36" customHeight="1" x14ac:dyDescent="0.25">
      <c r="A127" s="128" t="s">
        <v>113</v>
      </c>
      <c r="B127" s="60" t="s">
        <v>217</v>
      </c>
      <c r="C127" s="61"/>
      <c r="D127" s="61"/>
      <c r="E127" s="38"/>
      <c r="F127" s="39">
        <v>31680</v>
      </c>
      <c r="G127" s="40"/>
      <c r="H127" s="40"/>
      <c r="I127" s="40"/>
      <c r="J127" s="41"/>
    </row>
    <row r="128" spans="1:10" ht="36" customHeight="1" x14ac:dyDescent="0.25">
      <c r="A128" s="128" t="s">
        <v>113</v>
      </c>
      <c r="B128" s="60" t="s">
        <v>218</v>
      </c>
      <c r="C128" s="61"/>
      <c r="D128" s="61"/>
      <c r="E128" s="38"/>
      <c r="F128" s="39">
        <v>9360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8"/>
      <c r="F129" s="39">
        <v>22500</v>
      </c>
      <c r="G129" s="40"/>
      <c r="H129" s="40"/>
      <c r="I129" s="40"/>
      <c r="J129" s="41"/>
    </row>
    <row r="130" spans="1:10" ht="54" customHeight="1" thickBot="1" x14ac:dyDescent="0.3"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B131" s="62" t="s">
        <v>221</v>
      </c>
      <c r="C131" s="63"/>
      <c r="D131" s="63"/>
      <c r="E131" s="64"/>
      <c r="F131" s="65">
        <v>29808</v>
      </c>
      <c r="G131" s="66"/>
      <c r="H131" s="66"/>
      <c r="I131" s="66"/>
      <c r="J131" s="67"/>
    </row>
    <row r="132" spans="1:10" ht="36" customHeight="1" x14ac:dyDescent="0.25">
      <c r="B132" s="60" t="s">
        <v>222</v>
      </c>
      <c r="C132" s="61"/>
      <c r="D132" s="61"/>
      <c r="E132" s="38"/>
      <c r="F132" s="39">
        <v>59616</v>
      </c>
      <c r="G132" s="40"/>
      <c r="H132" s="40"/>
      <c r="I132" s="40"/>
      <c r="J132" s="41"/>
    </row>
    <row r="133" spans="1:10" ht="36" customHeight="1" x14ac:dyDescent="0.25">
      <c r="B133" s="60" t="s">
        <v>223</v>
      </c>
      <c r="C133" s="61"/>
      <c r="D133" s="61"/>
      <c r="E133" s="38"/>
      <c r="F133" s="39">
        <v>74700</v>
      </c>
      <c r="G133" s="40"/>
      <c r="H133" s="40"/>
      <c r="I133" s="40"/>
      <c r="J133" s="41"/>
    </row>
    <row r="134" spans="1:10" ht="36" customHeight="1" x14ac:dyDescent="0.25">
      <c r="B134" s="60" t="s">
        <v>224</v>
      </c>
      <c r="C134" s="61"/>
      <c r="D134" s="61"/>
      <c r="E134" s="38"/>
      <c r="F134" s="39">
        <v>864</v>
      </c>
      <c r="G134" s="40"/>
      <c r="H134" s="40"/>
      <c r="I134" s="40"/>
      <c r="J134" s="41"/>
    </row>
    <row r="135" spans="1:10" ht="36" customHeight="1" x14ac:dyDescent="0.25">
      <c r="B135" s="60" t="s">
        <v>225</v>
      </c>
      <c r="C135" s="61"/>
      <c r="D135" s="61"/>
      <c r="E135" s="38"/>
      <c r="F135" s="39">
        <v>45000</v>
      </c>
      <c r="G135" s="40"/>
      <c r="H135" s="40"/>
      <c r="I135" s="40"/>
      <c r="J135" s="41"/>
    </row>
    <row r="136" spans="1:10" ht="36" customHeight="1" x14ac:dyDescent="0.25">
      <c r="B136" s="60" t="s">
        <v>226</v>
      </c>
      <c r="C136" s="61"/>
      <c r="D136" s="61"/>
      <c r="E136" s="38"/>
      <c r="F136" s="39">
        <v>89208</v>
      </c>
      <c r="G136" s="40"/>
      <c r="H136" s="40"/>
      <c r="I136" s="40"/>
      <c r="J136" s="41"/>
    </row>
    <row r="137" spans="1:10" ht="36" customHeight="1" x14ac:dyDescent="0.25">
      <c r="B137" s="60" t="s">
        <v>227</v>
      </c>
      <c r="C137" s="61"/>
      <c r="D137" s="61"/>
      <c r="E137" s="38"/>
      <c r="F137" s="39">
        <v>113580</v>
      </c>
      <c r="G137" s="40"/>
      <c r="H137" s="40"/>
      <c r="I137" s="40"/>
      <c r="J137" s="41"/>
    </row>
    <row r="138" spans="1:10" ht="36" customHeight="1" thickBot="1" x14ac:dyDescent="0.3">
      <c r="B138" s="108" t="s">
        <v>228</v>
      </c>
      <c r="C138" s="109"/>
      <c r="D138" s="109"/>
      <c r="E138" s="110"/>
      <c r="F138" s="111">
        <v>1728</v>
      </c>
      <c r="G138" s="112"/>
      <c r="H138" s="112"/>
      <c r="I138" s="112"/>
      <c r="J138" s="113"/>
    </row>
    <row r="139" spans="1:10" ht="36" customHeight="1" thickBot="1" x14ac:dyDescent="0.3"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B140" s="257" t="s">
        <v>229</v>
      </c>
      <c r="C140" s="258"/>
      <c r="D140" s="258"/>
      <c r="E140" s="259"/>
      <c r="F140" s="260">
        <v>90</v>
      </c>
      <c r="G140" s="261"/>
      <c r="H140" s="261"/>
      <c r="I140" s="261"/>
      <c r="J140" s="262"/>
    </row>
    <row r="141" spans="1:10" ht="24" thickBot="1" x14ac:dyDescent="0.3"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18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s="121" customFormat="1" ht="67.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s="121" customFormat="1" ht="40.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s="123" customFormat="1" ht="27" customHeight="1" x14ac:dyDescent="0.25">
      <c r="A145" s="7" t="s">
        <v>113</v>
      </c>
      <c r="B145" s="122" t="s">
        <v>232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s="125" customFormat="1" ht="40.5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18" customHeight="1" x14ac:dyDescent="0.25">
      <c r="A147" s="7"/>
    </row>
  </sheetData>
  <sheetProtection selectLockedCells="1" selectUnlockedCells="1"/>
  <mergeCells count="274">
    <mergeCell ref="B144:J144"/>
    <mergeCell ref="B145:J145"/>
    <mergeCell ref="B146:J146"/>
    <mergeCell ref="B139:J139"/>
    <mergeCell ref="B140:E140"/>
    <mergeCell ref="F140:J140"/>
    <mergeCell ref="B141:E141"/>
    <mergeCell ref="F141:J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26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19958.399999999998</v>
      </c>
      <c r="G8" s="32">
        <f>H8*1.1</f>
        <v>18295.2</v>
      </c>
      <c r="H8" s="32">
        <v>16632</v>
      </c>
      <c r="I8" s="32">
        <f>H8*0.75</f>
        <v>12474</v>
      </c>
      <c r="J8" s="32">
        <f>H8*0.5</f>
        <v>8316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28224</v>
      </c>
      <c r="G9" s="36">
        <f>H9*1.1</f>
        <v>25872.000000000004</v>
      </c>
      <c r="H9" s="36">
        <v>23520</v>
      </c>
      <c r="I9" s="36">
        <f>H9*0.75</f>
        <v>17640</v>
      </c>
      <c r="J9" s="36">
        <f>H9*0.5</f>
        <v>11760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4800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6720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840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1200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5592 до 111840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5592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11184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16776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22368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27960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33552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39144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44736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50328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55920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61512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67104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72696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78288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83880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89472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95064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100656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106248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111840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5280 до 120228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5280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5520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13980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19572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25164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30756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36348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41940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47532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53124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58716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64308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69900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75492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81084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86676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92268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97860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103452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109044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114636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120228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1368 до 26640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3192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12240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1680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26640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5280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16080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1368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1368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2736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4104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18720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2160 до 34800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17280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1728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4320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13392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10800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9072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12960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15552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4536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3888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7200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9384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2160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7680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6240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34800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8160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3192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40200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22020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19200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15360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12960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18240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21888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6720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5760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10080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3360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48960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11520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13248</v>
      </c>
      <c r="G113" s="241">
        <f>H113*1.1</f>
        <v>12144.000000000002</v>
      </c>
      <c r="H113" s="241">
        <v>11040</v>
      </c>
      <c r="I113" s="241">
        <f>H113*0.75</f>
        <v>8280</v>
      </c>
      <c r="J113" s="242">
        <f>H113*0.5</f>
        <v>5520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10800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5400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19008</v>
      </c>
      <c r="G116" s="241">
        <f>H116*1.1</f>
        <v>17424</v>
      </c>
      <c r="H116" s="241">
        <v>15840</v>
      </c>
      <c r="I116" s="241">
        <f>H116*0.75</f>
        <v>11880</v>
      </c>
      <c r="J116" s="242">
        <f>H116*0.5</f>
        <v>7920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15360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7680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17179.2</v>
      </c>
      <c r="G119" s="107">
        <f>H119*1.1</f>
        <v>15747.6</v>
      </c>
      <c r="H119" s="107">
        <v>14316</v>
      </c>
      <c r="I119" s="107">
        <f>H119*0.75</f>
        <v>10737</v>
      </c>
      <c r="J119" s="107">
        <f>H119*0.5</f>
        <v>7158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17136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34272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42840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552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25704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51408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64176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948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10980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20160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900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1656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9936 до 198720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9936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19872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29808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39744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49680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59616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69552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79488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89424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99360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109296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119232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129168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139104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149040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158976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168912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178848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188784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198720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9576 до 213624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9576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14184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24840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34776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44712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54648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64584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74520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84456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94392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104328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114264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124200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134136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144072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154008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163944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173880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183816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193752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203688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213624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1620 до 49680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5868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11700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2304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49680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9756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29556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1620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1620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3240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4860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27612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3384 до 165132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28440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2844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7110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22680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26568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31500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28332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33998.399999999994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26568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26568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33120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120600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3384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30096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25128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165132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165132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5868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45000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33030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41040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48240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56880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51120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61344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48240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48240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59760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6480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297360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297360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30801.599999999999</v>
      </c>
      <c r="G113" s="241">
        <f>H113*1.1</f>
        <v>28234.800000000003</v>
      </c>
      <c r="H113" s="241">
        <v>25668</v>
      </c>
      <c r="I113" s="241">
        <f>H113*0.75</f>
        <v>19251</v>
      </c>
      <c r="J113" s="242">
        <f>H113*0.5</f>
        <v>12834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12060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13284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56160</v>
      </c>
      <c r="G116" s="241">
        <f>H116*1.1</f>
        <v>51480.000000000007</v>
      </c>
      <c r="H116" s="241">
        <v>46800</v>
      </c>
      <c r="I116" s="241">
        <f>H116*0.75</f>
        <v>35100</v>
      </c>
      <c r="J116" s="242">
        <f>H116*0.5</f>
        <v>23400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22320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24480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25272</v>
      </c>
      <c r="G119" s="107">
        <f>H119*1.1</f>
        <v>23166.000000000004</v>
      </c>
      <c r="H119" s="107">
        <v>21060</v>
      </c>
      <c r="I119" s="107">
        <f>H119*0.75</f>
        <v>15795</v>
      </c>
      <c r="J119" s="107">
        <f>H119*0.5</f>
        <v>10530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47448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95040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118764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1620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71496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142668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178416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2304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38750.400000000001</v>
      </c>
      <c r="G8" s="32">
        <f>H8*1.1</f>
        <v>35521.200000000004</v>
      </c>
      <c r="H8" s="32">
        <v>32292</v>
      </c>
      <c r="I8" s="32">
        <f>H8*0.75</f>
        <v>24219</v>
      </c>
      <c r="J8" s="32">
        <f>H8*0.5</f>
        <v>16146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9000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12960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1728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2448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4320 до 86400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8640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17280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21600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25920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30240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34560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38880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43200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47520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51840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56160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60480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64800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69120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73440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77760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82080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86400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10800 до 92880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11700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16740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10800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15120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23760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28080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32400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36720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41040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45360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49680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54000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58320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62640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66960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71280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75600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79920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84240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88560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92880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2520 до 32400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5400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9216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3600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14400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5868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7920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2520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2520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5040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7560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32400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53280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21996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2199.6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5490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18000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15156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37782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35856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43027.199999999997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17532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18720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45540.000000000007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48060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13680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9360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53280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7920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6048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24030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25200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21600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53280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50400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60480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25200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26640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64080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74880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11520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30412.799999999999</v>
      </c>
      <c r="G113" s="241">
        <f>H113*1.1</f>
        <v>27878.400000000001</v>
      </c>
      <c r="H113" s="241">
        <v>25344</v>
      </c>
      <c r="I113" s="241">
        <f>H113*0.75</f>
        <v>19008</v>
      </c>
      <c r="J113" s="242">
        <f>H113*0.5</f>
        <v>12672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3960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3960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43200</v>
      </c>
      <c r="G116" s="241">
        <f>H116*1.1</f>
        <v>39600</v>
      </c>
      <c r="H116" s="241">
        <v>36000</v>
      </c>
      <c r="I116" s="241">
        <f>H116*0.75</f>
        <v>27000</v>
      </c>
      <c r="J116" s="242">
        <f>H116*0.5</f>
        <v>18000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5760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5760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14472</v>
      </c>
      <c r="G119" s="107">
        <f>H119*1.1</f>
        <v>13266.000000000002</v>
      </c>
      <c r="H119" s="107">
        <v>12060</v>
      </c>
      <c r="I119" s="107">
        <f>H119*0.75</f>
        <v>9045</v>
      </c>
      <c r="J119" s="107">
        <f>H119*0.5</f>
        <v>6030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15300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29700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37800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792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22500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45936.000000000007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57960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1188.0000000000002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7812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11520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2124 до 42480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2124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4248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6372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8496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10620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12744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14868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16992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19116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21240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23364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25488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27612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29736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31860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33984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36108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38232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40356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42480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5310 до 45666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9216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14580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5310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7434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9558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11682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13806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15930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18054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20178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22302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24426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26550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28674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30798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32922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35046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37170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39294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41418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43542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45666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40356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3888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7776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40356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8136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24120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28332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3564 до 36979,2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21240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2124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5310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15228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26928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17712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30816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36979.199999999997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24840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36108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25128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9000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3564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12744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8496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36468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21600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3888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23040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21600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38160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25200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43200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51840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35280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51120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35280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51120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30240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27648</v>
      </c>
      <c r="G113" s="241">
        <f>H113*1.1</f>
        <v>25344.000000000004</v>
      </c>
      <c r="H113" s="241">
        <v>23040</v>
      </c>
      <c r="I113" s="241">
        <f>H113*0.75</f>
        <v>17280</v>
      </c>
      <c r="J113" s="242">
        <f>H113*0.5</f>
        <v>11520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11520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21600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38880</v>
      </c>
      <c r="G116" s="241">
        <f>H116*1.1</f>
        <v>35640</v>
      </c>
      <c r="H116" s="241">
        <v>32400</v>
      </c>
      <c r="I116" s="241">
        <f>H116*0.75</f>
        <v>24300</v>
      </c>
      <c r="J116" s="242">
        <f>H116*0.5</f>
        <v>16200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16560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30240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23040</v>
      </c>
      <c r="G119" s="40"/>
      <c r="H119" s="40"/>
      <c r="I119" s="40"/>
      <c r="J119" s="41"/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19836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40716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50976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30456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60912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76464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4248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6240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504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720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1248 до 24960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1248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2496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3744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4992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6240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7488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8736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9984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11232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12480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13728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14976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16224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17472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18720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19968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21216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22464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23712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24960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3120 до 26832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5208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8040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3120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4368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5616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6864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8112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9360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10608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11856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13104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14352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15600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16848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18096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19344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20592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21840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23088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24336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25584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26832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960 до 15816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2232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8496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1416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9456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3552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4488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960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960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1920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2880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15816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"&amp;MAX(F75,F79:F80,H113,F81:J92)</f>
        <v>Цена от 1200 до 17928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2520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252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636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7800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12048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14640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17568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1896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1896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13224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8040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2016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7800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5304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17928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8040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2232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4020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6000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11040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1920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17280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20640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24768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2880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2880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18720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2880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25440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11520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3600</v>
      </c>
      <c r="G113" s="241">
        <f>H113*1.1</f>
        <v>3300.0000000000005</v>
      </c>
      <c r="H113" s="241">
        <v>3000</v>
      </c>
      <c r="I113" s="241">
        <f>H113*0.75</f>
        <v>2250</v>
      </c>
      <c r="J113" s="242">
        <f>H113*0.5</f>
        <v>1500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3000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5904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5184</v>
      </c>
      <c r="G116" s="241">
        <f>H116*1.1</f>
        <v>4752</v>
      </c>
      <c r="H116" s="241">
        <v>4320</v>
      </c>
      <c r="I116" s="241">
        <f>H116*0.75</f>
        <v>3240</v>
      </c>
      <c r="J116" s="242">
        <f>H116*0.5</f>
        <v>2160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4320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8640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3000</v>
      </c>
      <c r="G119" s="40"/>
      <c r="H119" s="40"/>
      <c r="I119" s="40"/>
      <c r="J119" s="41"/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12048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24072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30240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480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18168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36120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45072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720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24" customHeight="1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7560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customHeight="1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customHeight="1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8640 до 172800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8640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17280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25920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34560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43200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51840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60480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69120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77760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86400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95040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103680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112320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120960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129600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138240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146880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155520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164160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172800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10800 до 185760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10800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15840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21600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30240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38880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47520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56160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64800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73440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82080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90720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99360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108000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116640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125280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133920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142560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151200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159840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168480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177120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185760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28800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8280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12960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28800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9360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27360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25200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155520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34560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3456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17280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38160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30600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38160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50400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60480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57600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37440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46080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119520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36720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30960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155520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115920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7200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79200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33030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54000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43200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54000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70560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84672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80640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52560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64800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218160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162720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25920</v>
      </c>
      <c r="G113" s="241">
        <f>H113*1.1</f>
        <v>23760.000000000004</v>
      </c>
      <c r="H113" s="241">
        <v>21600</v>
      </c>
      <c r="I113" s="241">
        <f>H113*0.75</f>
        <v>16200</v>
      </c>
      <c r="J113" s="242">
        <f>H113*0.5</f>
        <v>10800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14400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23040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36288</v>
      </c>
      <c r="G116" s="241">
        <f>H116*1.1</f>
        <v>33264</v>
      </c>
      <c r="H116" s="241">
        <v>30240</v>
      </c>
      <c r="I116" s="241">
        <f>H116*0.75</f>
        <v>22680</v>
      </c>
      <c r="J116" s="242">
        <f>H116*0.5</f>
        <v>15120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20160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32400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44928</v>
      </c>
      <c r="G119" s="107">
        <f>H119*1.1</f>
        <v>41184</v>
      </c>
      <c r="H119" s="107">
        <v>37440</v>
      </c>
      <c r="I119" s="107">
        <f>H119*0.75</f>
        <v>28080</v>
      </c>
      <c r="J119" s="107">
        <f>H119*0.5</f>
        <v>18720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55080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110160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137880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1800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82800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165240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206640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2880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customHeight="1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11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7452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2124 до 42480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2124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4248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6372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8496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10620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12744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14868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16992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19116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21240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23364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25488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27612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29736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31860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33984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36108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38232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40356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42480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5310 до 45666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9216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14580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5310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7434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9558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11682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13806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15930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18054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20178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22302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24426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26550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28674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30798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32922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35046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37170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39294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41418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43542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45666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28332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4248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16992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26928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8136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24120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28332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3564 до 43329,6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21240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2124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5310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15228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22680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36108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36108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43329.599999999999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25128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36108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36108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9000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3564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12744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8496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31500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21600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4248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12060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12060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21600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32400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51120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51120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61344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35280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51120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51120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44640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30240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12744</v>
      </c>
      <c r="G113" s="241">
        <f>H113*1.1</f>
        <v>11682.000000000002</v>
      </c>
      <c r="H113" s="241">
        <v>10620</v>
      </c>
      <c r="I113" s="241">
        <f>H113*0.75</f>
        <v>7965</v>
      </c>
      <c r="J113" s="242">
        <f>H113*0.5</f>
        <v>5310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10620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21600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18144</v>
      </c>
      <c r="G116" s="241">
        <f>H116*1.1</f>
        <v>16632</v>
      </c>
      <c r="H116" s="241">
        <v>15120</v>
      </c>
      <c r="I116" s="241">
        <f>H116*0.75</f>
        <v>11340</v>
      </c>
      <c r="J116" s="242">
        <f>H116*0.5</f>
        <v>7560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15120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30240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10620</v>
      </c>
      <c r="G119" s="40"/>
      <c r="H119" s="40"/>
      <c r="I119" s="40"/>
      <c r="J119" s="41"/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281">
        <v>20160</v>
      </c>
      <c r="G121" s="282"/>
      <c r="H121" s="282"/>
      <c r="I121" s="282"/>
      <c r="J121" s="283"/>
    </row>
    <row r="122" spans="1:10" ht="36" customHeight="1" x14ac:dyDescent="0.25">
      <c r="B122" s="60" t="s">
        <v>222</v>
      </c>
      <c r="C122" s="61"/>
      <c r="D122" s="61"/>
      <c r="E122" s="38"/>
      <c r="F122" s="39">
        <v>40716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50976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30816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61236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76464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7920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11520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6480 до 129600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6480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12960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19440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25920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32400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38880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45360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51840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58320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64800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71280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77760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84240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90720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97200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103680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110160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116640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123120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129600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9000 до 139320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9000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14400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16200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22680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29160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35640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42120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48600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55080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61560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68040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74520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81000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87480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93960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100440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106920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113400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119880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126360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132840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139320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30600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5760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8280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30600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9360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18000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29520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74160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12960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1296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4536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25920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12240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24120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36720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44064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21600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12240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24120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59760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12960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10800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74160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43200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5400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27000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36720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17280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33840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51840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62208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30240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17280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33840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104400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60480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10368</v>
      </c>
      <c r="G113" s="241">
        <f>H113*1.1</f>
        <v>9504</v>
      </c>
      <c r="H113" s="241">
        <v>8640</v>
      </c>
      <c r="I113" s="241">
        <f>H113*0.75</f>
        <v>6480</v>
      </c>
      <c r="J113" s="242">
        <f>H113*0.5</f>
        <v>4320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5760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5040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14688</v>
      </c>
      <c r="G116" s="241">
        <f>H116*1.1</f>
        <v>13464.000000000002</v>
      </c>
      <c r="H116" s="241">
        <v>12240</v>
      </c>
      <c r="I116" s="241">
        <f>H116*0.75</f>
        <v>9180</v>
      </c>
      <c r="J116" s="242">
        <f>H116*0.5</f>
        <v>6120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8640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7200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12960</v>
      </c>
      <c r="G119" s="107">
        <f>H119*1.1</f>
        <v>11880.000000000002</v>
      </c>
      <c r="H119" s="107">
        <v>10800</v>
      </c>
      <c r="I119" s="107">
        <f>H119*0.75</f>
        <v>8100</v>
      </c>
      <c r="J119" s="107">
        <f>H119*0.5</f>
        <v>5400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36720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73440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91800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55080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110160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137880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1800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35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A1" s="128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28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28"/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A7" s="128"/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142">
        <v>27684</v>
      </c>
      <c r="G8" s="143"/>
      <c r="H8" s="143"/>
      <c r="I8" s="144"/>
    </row>
    <row r="9" spans="1:9" ht="36" customHeight="1" x14ac:dyDescent="0.25">
      <c r="A9" s="128" t="s">
        <v>113</v>
      </c>
      <c r="B9" s="30" t="s">
        <v>234</v>
      </c>
      <c r="C9" s="31"/>
      <c r="D9" s="31"/>
      <c r="E9" s="64"/>
      <c r="F9" s="148">
        <v>38880</v>
      </c>
      <c r="G9" s="88"/>
      <c r="H9" s="88"/>
      <c r="I9" s="149"/>
    </row>
    <row r="10" spans="1:9" ht="24" customHeight="1" thickBot="1" x14ac:dyDescent="0.3">
      <c r="A10" s="128"/>
      <c r="B10" s="150"/>
      <c r="C10" s="151"/>
      <c r="D10" s="151"/>
      <c r="E10" s="152"/>
      <c r="F10" s="153"/>
      <c r="G10" s="154"/>
      <c r="H10" s="154"/>
      <c r="I10" s="155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142">
        <v>7200</v>
      </c>
      <c r="G11" s="143"/>
      <c r="H11" s="143"/>
      <c r="I11" s="144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111">
        <v>10080</v>
      </c>
      <c r="G12" s="112"/>
      <c r="H12" s="112"/>
      <c r="I12" s="113"/>
    </row>
    <row r="13" spans="1:9" ht="24" customHeight="1" thickBot="1" x14ac:dyDescent="0.3">
      <c r="A13" s="128"/>
      <c r="B13" s="150"/>
      <c r="C13" s="151"/>
      <c r="D13" s="151"/>
      <c r="E13" s="152"/>
      <c r="F13" s="153"/>
      <c r="G13" s="154"/>
      <c r="H13" s="154"/>
      <c r="I13" s="155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142">
        <v>1260</v>
      </c>
      <c r="G14" s="143"/>
      <c r="H14" s="143"/>
      <c r="I14" s="144"/>
    </row>
    <row r="15" spans="1:9" ht="36" customHeight="1" x14ac:dyDescent="0.25">
      <c r="A15" s="128" t="s">
        <v>113</v>
      </c>
      <c r="B15" s="34" t="s">
        <v>236</v>
      </c>
      <c r="C15" s="35"/>
      <c r="D15" s="35"/>
      <c r="E15" s="38"/>
      <c r="F15" s="148">
        <v>1800</v>
      </c>
      <c r="G15" s="88"/>
      <c r="H15" s="88"/>
      <c r="I15" s="149"/>
    </row>
    <row r="16" spans="1:9" ht="24" customHeight="1" thickBot="1" x14ac:dyDescent="0.3">
      <c r="A16" s="128"/>
      <c r="B16" s="162"/>
      <c r="C16" s="163"/>
      <c r="D16" s="163"/>
      <c r="E16" s="164"/>
      <c r="F16" s="165"/>
      <c r="G16" s="166"/>
      <c r="H16" s="166"/>
      <c r="I16" s="167"/>
    </row>
    <row r="17" spans="1:9" ht="36" customHeight="1" thickBot="1" x14ac:dyDescent="0.3">
      <c r="A17" s="128"/>
      <c r="B17" s="284" t="s">
        <v>119</v>
      </c>
      <c r="C17" s="285"/>
      <c r="D17" s="285"/>
      <c r="E17" s="286"/>
      <c r="F17" s="287" t="str">
        <f>"Цена от "&amp;MIN($F$18:F37)&amp;" до "&amp;MAX($F$18:F37)</f>
        <v>Цена от 3780 до 75600</v>
      </c>
      <c r="G17" s="288"/>
      <c r="H17" s="288"/>
      <c r="I17" s="289"/>
    </row>
    <row r="18" spans="1:9" ht="36" customHeight="1" outlineLevel="1" x14ac:dyDescent="0.25">
      <c r="A18" s="128"/>
      <c r="B18" s="30" t="s">
        <v>120</v>
      </c>
      <c r="C18" s="31"/>
      <c r="D18" s="31"/>
      <c r="E18" s="64"/>
      <c r="F18" s="65">
        <v>3780</v>
      </c>
      <c r="G18" s="66"/>
      <c r="H18" s="66"/>
      <c r="I18" s="67"/>
    </row>
    <row r="19" spans="1:9" ht="36" customHeight="1" outlineLevel="1" x14ac:dyDescent="0.25">
      <c r="A19" s="128"/>
      <c r="B19" s="34" t="s">
        <v>121</v>
      </c>
      <c r="C19" s="35"/>
      <c r="D19" s="35"/>
      <c r="E19" s="38"/>
      <c r="F19" s="39">
        <v>7560</v>
      </c>
      <c r="G19" s="40"/>
      <c r="H19" s="40"/>
      <c r="I19" s="41"/>
    </row>
    <row r="20" spans="1:9" ht="36" customHeight="1" outlineLevel="1" x14ac:dyDescent="0.25">
      <c r="A20" s="128"/>
      <c r="B20" s="34" t="s">
        <v>122</v>
      </c>
      <c r="C20" s="35"/>
      <c r="D20" s="35"/>
      <c r="E20" s="38"/>
      <c r="F20" s="39">
        <v>11340</v>
      </c>
      <c r="G20" s="40"/>
      <c r="H20" s="40"/>
      <c r="I20" s="41"/>
    </row>
    <row r="21" spans="1:9" ht="36" customHeight="1" outlineLevel="1" x14ac:dyDescent="0.25">
      <c r="A21" s="128"/>
      <c r="B21" s="34" t="s">
        <v>123</v>
      </c>
      <c r="C21" s="35"/>
      <c r="D21" s="35"/>
      <c r="E21" s="38"/>
      <c r="F21" s="39">
        <v>15120</v>
      </c>
      <c r="G21" s="40"/>
      <c r="H21" s="40"/>
      <c r="I21" s="41"/>
    </row>
    <row r="22" spans="1:9" ht="36" customHeight="1" outlineLevel="1" x14ac:dyDescent="0.25">
      <c r="A22" s="128"/>
      <c r="B22" s="34" t="s">
        <v>124</v>
      </c>
      <c r="C22" s="35"/>
      <c r="D22" s="35"/>
      <c r="E22" s="38"/>
      <c r="F22" s="39">
        <v>18900</v>
      </c>
      <c r="G22" s="40"/>
      <c r="H22" s="40"/>
      <c r="I22" s="41"/>
    </row>
    <row r="23" spans="1:9" ht="36" customHeight="1" outlineLevel="1" x14ac:dyDescent="0.25">
      <c r="A23" s="128"/>
      <c r="B23" s="34" t="s">
        <v>125</v>
      </c>
      <c r="C23" s="35"/>
      <c r="D23" s="35"/>
      <c r="E23" s="38"/>
      <c r="F23" s="39">
        <v>22680</v>
      </c>
      <c r="G23" s="40"/>
      <c r="H23" s="40"/>
      <c r="I23" s="41"/>
    </row>
    <row r="24" spans="1:9" ht="36" customHeight="1" outlineLevel="1" x14ac:dyDescent="0.25">
      <c r="A24" s="128"/>
      <c r="B24" s="34" t="s">
        <v>126</v>
      </c>
      <c r="C24" s="35"/>
      <c r="D24" s="35"/>
      <c r="E24" s="38"/>
      <c r="F24" s="39">
        <v>26460</v>
      </c>
      <c r="G24" s="40"/>
      <c r="H24" s="40"/>
      <c r="I24" s="41"/>
    </row>
    <row r="25" spans="1:9" ht="36" customHeight="1" outlineLevel="1" x14ac:dyDescent="0.25">
      <c r="A25" s="128"/>
      <c r="B25" s="34" t="s">
        <v>127</v>
      </c>
      <c r="C25" s="35"/>
      <c r="D25" s="35"/>
      <c r="E25" s="38"/>
      <c r="F25" s="39">
        <v>30240</v>
      </c>
      <c r="G25" s="40"/>
      <c r="H25" s="40"/>
      <c r="I25" s="41"/>
    </row>
    <row r="26" spans="1:9" ht="36" customHeight="1" outlineLevel="1" x14ac:dyDescent="0.25">
      <c r="A26" s="128"/>
      <c r="B26" s="34" t="s">
        <v>128</v>
      </c>
      <c r="C26" s="35"/>
      <c r="D26" s="35"/>
      <c r="E26" s="38"/>
      <c r="F26" s="39">
        <v>34020</v>
      </c>
      <c r="G26" s="40"/>
      <c r="H26" s="40"/>
      <c r="I26" s="41"/>
    </row>
    <row r="27" spans="1:9" ht="36" customHeight="1" outlineLevel="1" x14ac:dyDescent="0.25">
      <c r="A27" s="128"/>
      <c r="B27" s="34" t="s">
        <v>129</v>
      </c>
      <c r="C27" s="35"/>
      <c r="D27" s="35"/>
      <c r="E27" s="38"/>
      <c r="F27" s="39">
        <v>37800</v>
      </c>
      <c r="G27" s="40"/>
      <c r="H27" s="40"/>
      <c r="I27" s="41"/>
    </row>
    <row r="28" spans="1:9" ht="36" customHeight="1" outlineLevel="1" x14ac:dyDescent="0.25">
      <c r="A28" s="128"/>
      <c r="B28" s="34" t="s">
        <v>130</v>
      </c>
      <c r="C28" s="35"/>
      <c r="D28" s="35"/>
      <c r="E28" s="38"/>
      <c r="F28" s="39">
        <v>41580</v>
      </c>
      <c r="G28" s="40"/>
      <c r="H28" s="40"/>
      <c r="I28" s="41"/>
    </row>
    <row r="29" spans="1:9" ht="36" customHeight="1" outlineLevel="1" x14ac:dyDescent="0.25">
      <c r="A29" s="128"/>
      <c r="B29" s="34" t="s">
        <v>131</v>
      </c>
      <c r="C29" s="35"/>
      <c r="D29" s="35"/>
      <c r="E29" s="38"/>
      <c r="F29" s="39">
        <v>45360</v>
      </c>
      <c r="G29" s="40"/>
      <c r="H29" s="40"/>
      <c r="I29" s="41"/>
    </row>
    <row r="30" spans="1:9" ht="36" customHeight="1" outlineLevel="1" x14ac:dyDescent="0.25">
      <c r="A30" s="128"/>
      <c r="B30" s="34" t="s">
        <v>132</v>
      </c>
      <c r="C30" s="35"/>
      <c r="D30" s="35"/>
      <c r="E30" s="38"/>
      <c r="F30" s="39">
        <v>49140</v>
      </c>
      <c r="G30" s="40"/>
      <c r="H30" s="40"/>
      <c r="I30" s="41"/>
    </row>
    <row r="31" spans="1:9" ht="36" customHeight="1" outlineLevel="1" x14ac:dyDescent="0.25">
      <c r="A31" s="128"/>
      <c r="B31" s="34" t="s">
        <v>133</v>
      </c>
      <c r="C31" s="35"/>
      <c r="D31" s="35"/>
      <c r="E31" s="38"/>
      <c r="F31" s="39">
        <v>52920</v>
      </c>
      <c r="G31" s="40"/>
      <c r="H31" s="40"/>
      <c r="I31" s="41"/>
    </row>
    <row r="32" spans="1:9" ht="36" customHeight="1" outlineLevel="1" x14ac:dyDescent="0.25">
      <c r="A32" s="128"/>
      <c r="B32" s="34" t="s">
        <v>134</v>
      </c>
      <c r="C32" s="35"/>
      <c r="D32" s="35"/>
      <c r="E32" s="38"/>
      <c r="F32" s="39">
        <v>56700</v>
      </c>
      <c r="G32" s="40"/>
      <c r="H32" s="40"/>
      <c r="I32" s="41"/>
    </row>
    <row r="33" spans="1:9" ht="36" customHeight="1" outlineLevel="1" x14ac:dyDescent="0.25">
      <c r="A33" s="128"/>
      <c r="B33" s="34" t="s">
        <v>135</v>
      </c>
      <c r="C33" s="35"/>
      <c r="D33" s="35"/>
      <c r="E33" s="38"/>
      <c r="F33" s="39">
        <v>60480</v>
      </c>
      <c r="G33" s="40"/>
      <c r="H33" s="40"/>
      <c r="I33" s="41"/>
    </row>
    <row r="34" spans="1:9" ht="36" customHeight="1" outlineLevel="1" x14ac:dyDescent="0.25">
      <c r="A34" s="128"/>
      <c r="B34" s="34" t="s">
        <v>136</v>
      </c>
      <c r="C34" s="35"/>
      <c r="D34" s="35"/>
      <c r="E34" s="38"/>
      <c r="F34" s="39">
        <v>64260</v>
      </c>
      <c r="G34" s="40"/>
      <c r="H34" s="40"/>
      <c r="I34" s="41"/>
    </row>
    <row r="35" spans="1:9" ht="36" customHeight="1" outlineLevel="1" x14ac:dyDescent="0.25">
      <c r="A35" s="128"/>
      <c r="B35" s="34" t="s">
        <v>137</v>
      </c>
      <c r="C35" s="35"/>
      <c r="D35" s="35"/>
      <c r="E35" s="38"/>
      <c r="F35" s="39">
        <v>68040</v>
      </c>
      <c r="G35" s="40"/>
      <c r="H35" s="40"/>
      <c r="I35" s="41"/>
    </row>
    <row r="36" spans="1:9" ht="36" customHeight="1" outlineLevel="1" x14ac:dyDescent="0.25">
      <c r="A36" s="128"/>
      <c r="B36" s="34" t="s">
        <v>138</v>
      </c>
      <c r="C36" s="35"/>
      <c r="D36" s="35"/>
      <c r="E36" s="38"/>
      <c r="F36" s="39">
        <v>71820</v>
      </c>
      <c r="G36" s="40"/>
      <c r="H36" s="40"/>
      <c r="I36" s="41"/>
    </row>
    <row r="37" spans="1:9" ht="36" customHeight="1" outlineLevel="1" thickBot="1" x14ac:dyDescent="0.3">
      <c r="A37" s="128"/>
      <c r="B37" s="34" t="s">
        <v>139</v>
      </c>
      <c r="C37" s="35"/>
      <c r="D37" s="35"/>
      <c r="E37" s="38"/>
      <c r="F37" s="39">
        <v>75600</v>
      </c>
      <c r="G37" s="40"/>
      <c r="H37" s="40"/>
      <c r="I37" s="41"/>
    </row>
    <row r="38" spans="1:9" ht="36" customHeight="1" thickBot="1" x14ac:dyDescent="0.3">
      <c r="A38" s="128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9180 до 81270</v>
      </c>
      <c r="G38" s="52"/>
      <c r="H38" s="52"/>
      <c r="I38" s="53"/>
    </row>
    <row r="39" spans="1:9" ht="36" customHeight="1" outlineLevel="1" x14ac:dyDescent="0.25">
      <c r="A39" s="128"/>
      <c r="B39" s="54" t="s">
        <v>141</v>
      </c>
      <c r="C39" s="55"/>
      <c r="D39" s="55"/>
      <c r="E39" s="56"/>
      <c r="F39" s="57">
        <v>9180</v>
      </c>
      <c r="G39" s="58"/>
      <c r="H39" s="58"/>
      <c r="I39" s="59"/>
    </row>
    <row r="40" spans="1:9" ht="36" customHeight="1" outlineLevel="1" x14ac:dyDescent="0.25">
      <c r="A40" s="128"/>
      <c r="B40" s="34" t="s">
        <v>142</v>
      </c>
      <c r="C40" s="35"/>
      <c r="D40" s="35"/>
      <c r="E40" s="38"/>
      <c r="F40" s="39">
        <v>13752</v>
      </c>
      <c r="G40" s="40"/>
      <c r="H40" s="40"/>
      <c r="I40" s="41"/>
    </row>
    <row r="41" spans="1:9" ht="36" customHeight="1" outlineLevel="1" x14ac:dyDescent="0.25">
      <c r="A41" s="128"/>
      <c r="B41" s="34" t="s">
        <v>143</v>
      </c>
      <c r="C41" s="35"/>
      <c r="D41" s="35"/>
      <c r="E41" s="38"/>
      <c r="F41" s="39">
        <v>9450</v>
      </c>
      <c r="G41" s="40"/>
      <c r="H41" s="40"/>
      <c r="I41" s="41"/>
    </row>
    <row r="42" spans="1:9" ht="36" customHeight="1" outlineLevel="1" x14ac:dyDescent="0.25">
      <c r="A42" s="128"/>
      <c r="B42" s="34" t="s">
        <v>144</v>
      </c>
      <c r="C42" s="35"/>
      <c r="D42" s="35"/>
      <c r="E42" s="38"/>
      <c r="F42" s="39">
        <v>13230</v>
      </c>
      <c r="G42" s="40"/>
      <c r="H42" s="40"/>
      <c r="I42" s="41"/>
    </row>
    <row r="43" spans="1:9" ht="36" customHeight="1" outlineLevel="1" x14ac:dyDescent="0.25">
      <c r="A43" s="128"/>
      <c r="B43" s="34" t="s">
        <v>145</v>
      </c>
      <c r="C43" s="35"/>
      <c r="D43" s="35"/>
      <c r="E43" s="38"/>
      <c r="F43" s="39">
        <v>17010</v>
      </c>
      <c r="G43" s="40"/>
      <c r="H43" s="40"/>
      <c r="I43" s="41"/>
    </row>
    <row r="44" spans="1:9" ht="36" customHeight="1" outlineLevel="1" x14ac:dyDescent="0.25">
      <c r="A44" s="128"/>
      <c r="B44" s="34" t="s">
        <v>146</v>
      </c>
      <c r="C44" s="35"/>
      <c r="D44" s="35"/>
      <c r="E44" s="38"/>
      <c r="F44" s="39">
        <v>20790</v>
      </c>
      <c r="G44" s="40"/>
      <c r="H44" s="40"/>
      <c r="I44" s="41"/>
    </row>
    <row r="45" spans="1:9" ht="36" customHeight="1" outlineLevel="1" x14ac:dyDescent="0.25">
      <c r="A45" s="128"/>
      <c r="B45" s="34" t="s">
        <v>147</v>
      </c>
      <c r="C45" s="35"/>
      <c r="D45" s="35"/>
      <c r="E45" s="38"/>
      <c r="F45" s="39">
        <v>24570</v>
      </c>
      <c r="G45" s="40"/>
      <c r="H45" s="40"/>
      <c r="I45" s="41"/>
    </row>
    <row r="46" spans="1:9" ht="36" customHeight="1" outlineLevel="1" x14ac:dyDescent="0.25">
      <c r="A46" s="128"/>
      <c r="B46" s="34" t="s">
        <v>148</v>
      </c>
      <c r="C46" s="35"/>
      <c r="D46" s="35"/>
      <c r="E46" s="38"/>
      <c r="F46" s="39">
        <v>28350</v>
      </c>
      <c r="G46" s="40"/>
      <c r="H46" s="40"/>
      <c r="I46" s="41"/>
    </row>
    <row r="47" spans="1:9" ht="36" customHeight="1" outlineLevel="1" x14ac:dyDescent="0.25">
      <c r="A47" s="128"/>
      <c r="B47" s="34" t="s">
        <v>149</v>
      </c>
      <c r="C47" s="35"/>
      <c r="D47" s="35"/>
      <c r="E47" s="38"/>
      <c r="F47" s="39">
        <v>32130</v>
      </c>
      <c r="G47" s="40"/>
      <c r="H47" s="40"/>
      <c r="I47" s="41"/>
    </row>
    <row r="48" spans="1:9" ht="36" customHeight="1" outlineLevel="1" x14ac:dyDescent="0.25">
      <c r="A48" s="128"/>
      <c r="B48" s="34" t="s">
        <v>150</v>
      </c>
      <c r="C48" s="35"/>
      <c r="D48" s="35"/>
      <c r="E48" s="38"/>
      <c r="F48" s="39">
        <v>35910</v>
      </c>
      <c r="G48" s="40"/>
      <c r="H48" s="40"/>
      <c r="I48" s="41"/>
    </row>
    <row r="49" spans="1:9" ht="36" customHeight="1" outlineLevel="1" x14ac:dyDescent="0.25">
      <c r="A49" s="128"/>
      <c r="B49" s="34" t="s">
        <v>151</v>
      </c>
      <c r="C49" s="35"/>
      <c r="D49" s="35"/>
      <c r="E49" s="38"/>
      <c r="F49" s="39">
        <v>39690</v>
      </c>
      <c r="G49" s="40"/>
      <c r="H49" s="40"/>
      <c r="I49" s="41"/>
    </row>
    <row r="50" spans="1:9" ht="36" customHeight="1" outlineLevel="1" x14ac:dyDescent="0.25">
      <c r="A50" s="128"/>
      <c r="B50" s="34" t="s">
        <v>152</v>
      </c>
      <c r="C50" s="35"/>
      <c r="D50" s="35"/>
      <c r="E50" s="38"/>
      <c r="F50" s="39">
        <v>43470</v>
      </c>
      <c r="G50" s="40"/>
      <c r="H50" s="40"/>
      <c r="I50" s="41"/>
    </row>
    <row r="51" spans="1:9" ht="36" customHeight="1" outlineLevel="1" x14ac:dyDescent="0.25">
      <c r="A51" s="128"/>
      <c r="B51" s="34" t="s">
        <v>153</v>
      </c>
      <c r="C51" s="35"/>
      <c r="D51" s="35"/>
      <c r="E51" s="38"/>
      <c r="F51" s="39">
        <v>47250</v>
      </c>
      <c r="G51" s="40"/>
      <c r="H51" s="40"/>
      <c r="I51" s="41"/>
    </row>
    <row r="52" spans="1:9" ht="36" customHeight="1" outlineLevel="1" x14ac:dyDescent="0.25">
      <c r="A52" s="128"/>
      <c r="B52" s="34" t="s">
        <v>154</v>
      </c>
      <c r="C52" s="35"/>
      <c r="D52" s="35"/>
      <c r="E52" s="38"/>
      <c r="F52" s="39">
        <v>51030</v>
      </c>
      <c r="G52" s="40"/>
      <c r="H52" s="40"/>
      <c r="I52" s="41"/>
    </row>
    <row r="53" spans="1:9" ht="36" customHeight="1" outlineLevel="1" x14ac:dyDescent="0.25">
      <c r="A53" s="128"/>
      <c r="B53" s="34" t="s">
        <v>155</v>
      </c>
      <c r="C53" s="35"/>
      <c r="D53" s="35"/>
      <c r="E53" s="38"/>
      <c r="F53" s="39">
        <v>54810</v>
      </c>
      <c r="G53" s="40"/>
      <c r="H53" s="40"/>
      <c r="I53" s="41"/>
    </row>
    <row r="54" spans="1:9" ht="36" customHeight="1" outlineLevel="1" x14ac:dyDescent="0.25">
      <c r="A54" s="128"/>
      <c r="B54" s="34" t="s">
        <v>156</v>
      </c>
      <c r="C54" s="35"/>
      <c r="D54" s="35"/>
      <c r="E54" s="38"/>
      <c r="F54" s="39">
        <v>58590</v>
      </c>
      <c r="G54" s="40"/>
      <c r="H54" s="40"/>
      <c r="I54" s="41"/>
    </row>
    <row r="55" spans="1:9" ht="36" customHeight="1" outlineLevel="1" x14ac:dyDescent="0.25">
      <c r="A55" s="128"/>
      <c r="B55" s="34" t="s">
        <v>157</v>
      </c>
      <c r="C55" s="35"/>
      <c r="D55" s="35"/>
      <c r="E55" s="38"/>
      <c r="F55" s="39">
        <v>62370</v>
      </c>
      <c r="G55" s="40"/>
      <c r="H55" s="40"/>
      <c r="I55" s="41"/>
    </row>
    <row r="56" spans="1:9" ht="36" customHeight="1" outlineLevel="1" x14ac:dyDescent="0.25">
      <c r="A56" s="128"/>
      <c r="B56" s="34" t="s">
        <v>158</v>
      </c>
      <c r="C56" s="35"/>
      <c r="D56" s="35"/>
      <c r="E56" s="38"/>
      <c r="F56" s="39">
        <v>66150</v>
      </c>
      <c r="G56" s="40"/>
      <c r="H56" s="40"/>
      <c r="I56" s="41"/>
    </row>
    <row r="57" spans="1:9" ht="36" customHeight="1" outlineLevel="1" x14ac:dyDescent="0.25">
      <c r="A57" s="128"/>
      <c r="B57" s="34" t="s">
        <v>159</v>
      </c>
      <c r="C57" s="35"/>
      <c r="D57" s="35"/>
      <c r="E57" s="38"/>
      <c r="F57" s="39">
        <v>69930</v>
      </c>
      <c r="G57" s="40"/>
      <c r="H57" s="40"/>
      <c r="I57" s="41"/>
    </row>
    <row r="58" spans="1:9" ht="36" customHeight="1" outlineLevel="1" x14ac:dyDescent="0.25">
      <c r="A58" s="128"/>
      <c r="B58" s="34" t="s">
        <v>160</v>
      </c>
      <c r="C58" s="35"/>
      <c r="D58" s="35"/>
      <c r="E58" s="38"/>
      <c r="F58" s="39">
        <v>73710</v>
      </c>
      <c r="G58" s="40"/>
      <c r="H58" s="40"/>
      <c r="I58" s="41"/>
    </row>
    <row r="59" spans="1:9" ht="36" customHeight="1" outlineLevel="1" x14ac:dyDescent="0.25">
      <c r="A59" s="128"/>
      <c r="B59" s="34" t="s">
        <v>161</v>
      </c>
      <c r="C59" s="35"/>
      <c r="D59" s="35"/>
      <c r="E59" s="38"/>
      <c r="F59" s="39">
        <v>77490</v>
      </c>
      <c r="G59" s="40"/>
      <c r="H59" s="40"/>
      <c r="I59" s="41"/>
    </row>
    <row r="60" spans="1:9" ht="36" customHeight="1" outlineLevel="1" thickBot="1" x14ac:dyDescent="0.3">
      <c r="A60" s="128"/>
      <c r="B60" s="34" t="s">
        <v>162</v>
      </c>
      <c r="C60" s="35"/>
      <c r="D60" s="35"/>
      <c r="E60" s="38"/>
      <c r="F60" s="39">
        <v>81270</v>
      </c>
      <c r="G60" s="40"/>
      <c r="H60" s="40"/>
      <c r="I60" s="41"/>
    </row>
    <row r="61" spans="1:9" ht="36" customHeight="1" thickBot="1" x14ac:dyDescent="0.3">
      <c r="A61" s="128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1620 до 41040</v>
      </c>
      <c r="G61" s="52"/>
      <c r="H61" s="52"/>
      <c r="I61" s="53"/>
    </row>
    <row r="62" spans="1:9" ht="36" customHeight="1" x14ac:dyDescent="0.25">
      <c r="A62" s="128"/>
      <c r="B62" s="60" t="s">
        <v>164</v>
      </c>
      <c r="C62" s="61"/>
      <c r="D62" s="61"/>
      <c r="E62" s="38"/>
      <c r="F62" s="39">
        <v>4644</v>
      </c>
      <c r="G62" s="40"/>
      <c r="H62" s="40"/>
      <c r="I62" s="41"/>
    </row>
    <row r="63" spans="1:9" ht="36" customHeight="1" x14ac:dyDescent="0.25">
      <c r="A63" s="128"/>
      <c r="B63" s="60" t="s">
        <v>165</v>
      </c>
      <c r="C63" s="61"/>
      <c r="D63" s="61"/>
      <c r="E63" s="38"/>
      <c r="F63" s="39">
        <v>33300</v>
      </c>
      <c r="G63" s="40"/>
      <c r="H63" s="40"/>
      <c r="I63" s="41"/>
    </row>
    <row r="64" spans="1:9" ht="36" customHeight="1" x14ac:dyDescent="0.25">
      <c r="A64" s="128"/>
      <c r="B64" s="60" t="s">
        <v>237</v>
      </c>
      <c r="C64" s="61"/>
      <c r="D64" s="61"/>
      <c r="E64" s="38"/>
      <c r="F64" s="39">
        <v>2736</v>
      </c>
      <c r="G64" s="40"/>
      <c r="H64" s="40"/>
      <c r="I64" s="41"/>
    </row>
    <row r="65" spans="1:9" ht="36" customHeight="1" x14ac:dyDescent="0.25">
      <c r="A65" s="128"/>
      <c r="B65" s="60" t="s">
        <v>167</v>
      </c>
      <c r="C65" s="61"/>
      <c r="D65" s="61"/>
      <c r="E65" s="38"/>
      <c r="F65" s="39">
        <v>41040</v>
      </c>
      <c r="G65" s="40"/>
      <c r="H65" s="40"/>
      <c r="I65" s="41"/>
    </row>
    <row r="66" spans="1:9" ht="36" customHeight="1" x14ac:dyDescent="0.25">
      <c r="A66" s="128"/>
      <c r="B66" s="60" t="s">
        <v>168</v>
      </c>
      <c r="C66" s="61"/>
      <c r="D66" s="61"/>
      <c r="E66" s="38"/>
      <c r="F66" s="39">
        <v>10512</v>
      </c>
      <c r="G66" s="40"/>
      <c r="H66" s="40"/>
      <c r="I66" s="41"/>
    </row>
    <row r="67" spans="1:9" ht="36" customHeight="1" x14ac:dyDescent="0.25">
      <c r="A67" s="128"/>
      <c r="B67" s="60" t="s">
        <v>169</v>
      </c>
      <c r="C67" s="61"/>
      <c r="D67" s="61"/>
      <c r="E67" s="38"/>
      <c r="F67" s="39">
        <v>27720</v>
      </c>
      <c r="G67" s="40"/>
      <c r="H67" s="40"/>
      <c r="I67" s="41"/>
    </row>
    <row r="68" spans="1:9" ht="36" customHeight="1" x14ac:dyDescent="0.25">
      <c r="A68" s="128"/>
      <c r="B68" s="60" t="s">
        <v>170</v>
      </c>
      <c r="C68" s="61"/>
      <c r="D68" s="61"/>
      <c r="E68" s="38"/>
      <c r="F68" s="39">
        <v>1620</v>
      </c>
      <c r="G68" s="40"/>
      <c r="H68" s="40"/>
      <c r="I68" s="41"/>
    </row>
    <row r="69" spans="1:9" ht="36" customHeight="1" x14ac:dyDescent="0.25">
      <c r="A69" s="128"/>
      <c r="B69" s="60" t="s">
        <v>171</v>
      </c>
      <c r="C69" s="61"/>
      <c r="D69" s="61"/>
      <c r="E69" s="38"/>
      <c r="F69" s="39">
        <v>1620</v>
      </c>
      <c r="G69" s="40"/>
      <c r="H69" s="40"/>
      <c r="I69" s="41"/>
    </row>
    <row r="70" spans="1:9" ht="36" customHeight="1" x14ac:dyDescent="0.25">
      <c r="A70" s="128"/>
      <c r="B70" s="60" t="s">
        <v>172</v>
      </c>
      <c r="C70" s="61"/>
      <c r="D70" s="61"/>
      <c r="E70" s="38"/>
      <c r="F70" s="39">
        <v>3240</v>
      </c>
      <c r="G70" s="40"/>
      <c r="H70" s="40"/>
      <c r="I70" s="41"/>
    </row>
    <row r="71" spans="1:9" ht="36" customHeight="1" x14ac:dyDescent="0.25">
      <c r="A71" s="128"/>
      <c r="B71" s="60" t="s">
        <v>173</v>
      </c>
      <c r="C71" s="61"/>
      <c r="D71" s="61"/>
      <c r="E71" s="38"/>
      <c r="F71" s="39">
        <v>4860</v>
      </c>
      <c r="G71" s="40"/>
      <c r="H71" s="40"/>
      <c r="I71" s="41"/>
    </row>
    <row r="72" spans="1:9" ht="36" customHeight="1" thickBot="1" x14ac:dyDescent="0.3">
      <c r="A72" s="128"/>
      <c r="B72" s="60" t="s">
        <v>174</v>
      </c>
      <c r="C72" s="61"/>
      <c r="D72" s="61"/>
      <c r="E72" s="38"/>
      <c r="F72" s="39">
        <v>28800</v>
      </c>
      <c r="G72" s="40"/>
      <c r="H72" s="40"/>
      <c r="I72" s="41"/>
    </row>
    <row r="73" spans="1:9" ht="54" customHeight="1" thickBot="1" x14ac:dyDescent="0.3">
      <c r="A73" s="128"/>
      <c r="B73" s="168" t="s">
        <v>238</v>
      </c>
      <c r="C73" s="169"/>
      <c r="D73" s="169"/>
      <c r="E73" s="170"/>
      <c r="F73" s="92" t="str">
        <f>"Цена от "&amp;MIN(F75:F75,F79:F92)&amp;" до "&amp;MAX(F75:F75,F79:F92)</f>
        <v>Цена от 3816 до 79740</v>
      </c>
      <c r="G73" s="93"/>
      <c r="H73" s="93"/>
      <c r="I73" s="94"/>
    </row>
    <row r="74" spans="1:9" ht="24" customHeight="1" thickBot="1" x14ac:dyDescent="0.3">
      <c r="A74" s="128"/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A75" s="128"/>
      <c r="B75" s="60" t="s">
        <v>176</v>
      </c>
      <c r="C75" s="61"/>
      <c r="D75" s="61"/>
      <c r="E75" s="38"/>
      <c r="F75" s="39">
        <v>36720</v>
      </c>
      <c r="G75" s="40"/>
      <c r="H75" s="40"/>
      <c r="I75" s="41"/>
    </row>
    <row r="76" spans="1:9" ht="36" customHeight="1" x14ac:dyDescent="0.25">
      <c r="A76" s="128"/>
      <c r="B76" s="60" t="s">
        <v>177</v>
      </c>
      <c r="C76" s="61"/>
      <c r="D76" s="61"/>
      <c r="E76" s="38"/>
      <c r="F76" s="39">
        <v>3672</v>
      </c>
      <c r="G76" s="40"/>
      <c r="H76" s="40"/>
      <c r="I76" s="41"/>
    </row>
    <row r="77" spans="1:9" ht="36" customHeight="1" thickBot="1" x14ac:dyDescent="0.3">
      <c r="A77" s="128"/>
      <c r="B77" s="60" t="s">
        <v>178</v>
      </c>
      <c r="C77" s="61"/>
      <c r="D77" s="61"/>
      <c r="E77" s="38"/>
      <c r="F77" s="39">
        <v>9180</v>
      </c>
      <c r="G77" s="40"/>
      <c r="H77" s="40"/>
      <c r="I77" s="41"/>
    </row>
    <row r="78" spans="1:9" ht="24" customHeight="1" thickBot="1" x14ac:dyDescent="0.3">
      <c r="A78" s="128"/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32112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20340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45540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29592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35510.399999999994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18540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22140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79740</v>
      </c>
      <c r="G86" s="40"/>
      <c r="H86" s="40"/>
      <c r="I86" s="41"/>
    </row>
    <row r="87" spans="1:9" ht="36" customHeight="1" x14ac:dyDescent="0.25">
      <c r="A87" s="128"/>
      <c r="B87" s="60" t="s">
        <v>187</v>
      </c>
      <c r="C87" s="61"/>
      <c r="D87" s="61"/>
      <c r="E87" s="38"/>
      <c r="F87" s="39">
        <v>40068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3816</v>
      </c>
      <c r="G88" s="40"/>
      <c r="H88" s="40"/>
      <c r="I88" s="41"/>
    </row>
    <row r="89" spans="1:9" ht="36" customHeight="1" x14ac:dyDescent="0.25">
      <c r="A89" s="128"/>
      <c r="B89" s="60" t="s">
        <v>189</v>
      </c>
      <c r="C89" s="61"/>
      <c r="D89" s="61"/>
      <c r="E89" s="38"/>
      <c r="F89" s="39">
        <v>20052</v>
      </c>
      <c r="G89" s="40"/>
      <c r="H89" s="40"/>
      <c r="I89" s="41"/>
    </row>
    <row r="90" spans="1:9" ht="36" customHeight="1" x14ac:dyDescent="0.25">
      <c r="A90" s="128"/>
      <c r="B90" s="60" t="s">
        <v>190</v>
      </c>
      <c r="C90" s="61"/>
      <c r="D90" s="61"/>
      <c r="E90" s="38"/>
      <c r="F90" s="39">
        <v>16236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60120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7740</v>
      </c>
      <c r="G92" s="40"/>
      <c r="H92" s="40"/>
      <c r="I92" s="41"/>
    </row>
    <row r="93" spans="1:9" ht="36" customHeight="1" x14ac:dyDescent="0.25">
      <c r="A93" s="7"/>
      <c r="B93" s="60" t="s">
        <v>193</v>
      </c>
      <c r="C93" s="61"/>
      <c r="D93" s="61"/>
      <c r="E93" s="38"/>
      <c r="F93" s="39">
        <v>4644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18090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45360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240</v>
      </c>
      <c r="C97" s="61"/>
      <c r="D97" s="61"/>
      <c r="E97" s="38"/>
      <c r="F97" s="39">
        <v>28800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64080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41760</v>
      </c>
      <c r="G99" s="40"/>
      <c r="H99" s="40"/>
      <c r="I99" s="41"/>
    </row>
    <row r="100" spans="1:9" ht="36" customHeight="1" x14ac:dyDescent="0.25">
      <c r="A100" s="128" t="s">
        <v>113</v>
      </c>
      <c r="B100" s="69" t="s">
        <v>243</v>
      </c>
      <c r="C100" s="70"/>
      <c r="D100" s="70"/>
      <c r="E100" s="71"/>
      <c r="F100" s="39">
        <v>50112</v>
      </c>
      <c r="G100" s="40"/>
      <c r="H100" s="40"/>
      <c r="I100" s="41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26640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31680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112320</v>
      </c>
      <c r="G103" s="40"/>
      <c r="H103" s="40"/>
      <c r="I103" s="41"/>
    </row>
    <row r="104" spans="1:9" ht="36" customHeight="1" x14ac:dyDescent="0.25">
      <c r="A104" s="128" t="s">
        <v>113</v>
      </c>
      <c r="B104" s="62" t="s">
        <v>247</v>
      </c>
      <c r="C104" s="63"/>
      <c r="D104" s="63"/>
      <c r="E104" s="64"/>
      <c r="F104" s="39">
        <v>5760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84240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11520</v>
      </c>
      <c r="G106" s="40"/>
      <c r="H106" s="40"/>
      <c r="I106" s="41"/>
    </row>
    <row r="107" spans="1:9" ht="27" customHeight="1" thickBot="1" x14ac:dyDescent="0.3">
      <c r="A107" s="128"/>
      <c r="B107" s="171" t="s">
        <v>207</v>
      </c>
      <c r="C107" s="172"/>
      <c r="D107" s="172"/>
      <c r="E107" s="173"/>
      <c r="F107" s="171"/>
      <c r="G107" s="172"/>
      <c r="H107" s="172"/>
      <c r="I107" s="173"/>
    </row>
    <row r="108" spans="1:9" ht="19.5" customHeight="1" thickBot="1" x14ac:dyDescent="0.3">
      <c r="A108" s="128"/>
      <c r="B108" s="174" t="s">
        <v>208</v>
      </c>
      <c r="C108" s="175"/>
      <c r="D108" s="175"/>
      <c r="E108" s="175"/>
      <c r="F108" s="174"/>
      <c r="G108" s="175"/>
      <c r="H108" s="175"/>
      <c r="I108" s="176"/>
    </row>
    <row r="109" spans="1:9" ht="36" customHeight="1" x14ac:dyDescent="0.25">
      <c r="A109" s="128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7"/>
    </row>
    <row r="110" spans="1:9" ht="36" customHeight="1" x14ac:dyDescent="0.25">
      <c r="A110" s="128"/>
      <c r="B110" s="60" t="s">
        <v>210</v>
      </c>
      <c r="C110" s="61"/>
      <c r="D110" s="61"/>
      <c r="E110" s="38"/>
      <c r="F110" s="39">
        <v>60</v>
      </c>
      <c r="G110" s="40"/>
      <c r="H110" s="40"/>
      <c r="I110" s="41"/>
    </row>
    <row r="111" spans="1:9" ht="36" customHeight="1" thickBot="1" x14ac:dyDescent="0.3">
      <c r="A111" s="128"/>
      <c r="B111" s="60" t="s">
        <v>211</v>
      </c>
      <c r="C111" s="61"/>
      <c r="D111" s="61"/>
      <c r="E111" s="38"/>
      <c r="F111" s="39">
        <v>120</v>
      </c>
      <c r="G111" s="40"/>
      <c r="H111" s="40"/>
      <c r="I111" s="41"/>
    </row>
    <row r="112" spans="1:9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</row>
    <row r="113" spans="1:9" ht="36" customHeight="1" x14ac:dyDescent="0.25">
      <c r="A113" s="128" t="s">
        <v>111</v>
      </c>
      <c r="B113" s="60" t="s">
        <v>269</v>
      </c>
      <c r="C113" s="61"/>
      <c r="D113" s="61"/>
      <c r="E113" s="38"/>
      <c r="F113" s="39">
        <v>12600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20052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17784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39">
        <v>18000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28080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 t="e">
        <v>#REF!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12600</v>
      </c>
      <c r="G119" s="40"/>
      <c r="H119" s="40"/>
      <c r="I119" s="40"/>
    </row>
    <row r="120" spans="1:9" ht="54" customHeight="1" thickBot="1" x14ac:dyDescent="0.3">
      <c r="A120" s="128"/>
      <c r="B120" s="168" t="s">
        <v>220</v>
      </c>
      <c r="C120" s="169"/>
      <c r="D120" s="169"/>
      <c r="E120" s="170"/>
      <c r="F120" s="92"/>
      <c r="G120" s="93"/>
      <c r="H120" s="93"/>
      <c r="I120" s="94"/>
    </row>
    <row r="121" spans="1:9" ht="36" customHeight="1" x14ac:dyDescent="0.25">
      <c r="A121" s="128"/>
      <c r="B121" s="60" t="s">
        <v>221</v>
      </c>
      <c r="C121" s="61"/>
      <c r="D121" s="61"/>
      <c r="E121" s="38"/>
      <c r="F121" s="39">
        <v>31140</v>
      </c>
      <c r="G121" s="40"/>
      <c r="H121" s="40"/>
      <c r="I121" s="41"/>
    </row>
    <row r="122" spans="1:9" ht="36" customHeight="1" x14ac:dyDescent="0.25">
      <c r="A122" s="128"/>
      <c r="B122" s="60" t="s">
        <v>222</v>
      </c>
      <c r="C122" s="61"/>
      <c r="D122" s="61"/>
      <c r="E122" s="38"/>
      <c r="F122" s="39">
        <v>61740</v>
      </c>
      <c r="G122" s="40"/>
      <c r="H122" s="40"/>
      <c r="I122" s="41"/>
    </row>
    <row r="123" spans="1:9" ht="36" customHeight="1" x14ac:dyDescent="0.25">
      <c r="A123" s="128"/>
      <c r="B123" s="60" t="s">
        <v>223</v>
      </c>
      <c r="C123" s="61"/>
      <c r="D123" s="61"/>
      <c r="E123" s="38"/>
      <c r="F123" s="39">
        <v>77940</v>
      </c>
      <c r="G123" s="40"/>
      <c r="H123" s="40"/>
      <c r="I123" s="41"/>
    </row>
    <row r="124" spans="1:9" ht="36" customHeight="1" x14ac:dyDescent="0.25">
      <c r="A124" s="128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1"/>
    </row>
    <row r="125" spans="1:9" ht="36" customHeight="1" x14ac:dyDescent="0.25">
      <c r="A125" s="128"/>
      <c r="B125" s="60" t="s">
        <v>225</v>
      </c>
      <c r="C125" s="61"/>
      <c r="D125" s="61"/>
      <c r="E125" s="38"/>
      <c r="F125" s="39">
        <v>45540</v>
      </c>
      <c r="G125" s="40"/>
      <c r="H125" s="40"/>
      <c r="I125" s="41"/>
    </row>
    <row r="126" spans="1:9" ht="36" customHeight="1" x14ac:dyDescent="0.25">
      <c r="A126" s="128"/>
      <c r="B126" s="60" t="s">
        <v>226</v>
      </c>
      <c r="C126" s="61"/>
      <c r="D126" s="61"/>
      <c r="E126" s="38"/>
      <c r="F126" s="39">
        <v>88740</v>
      </c>
      <c r="G126" s="40"/>
      <c r="H126" s="40"/>
      <c r="I126" s="41"/>
    </row>
    <row r="127" spans="1:9" ht="36" customHeight="1" x14ac:dyDescent="0.25">
      <c r="A127" s="128"/>
      <c r="B127" s="60" t="s">
        <v>227</v>
      </c>
      <c r="C127" s="61"/>
      <c r="D127" s="61"/>
      <c r="E127" s="38"/>
      <c r="F127" s="39">
        <v>110340</v>
      </c>
      <c r="G127" s="40"/>
      <c r="H127" s="40"/>
      <c r="I127" s="41"/>
    </row>
    <row r="128" spans="1:9" ht="36" customHeight="1" thickBot="1" x14ac:dyDescent="0.3">
      <c r="A128" s="128"/>
      <c r="B128" s="60" t="s">
        <v>228</v>
      </c>
      <c r="C128" s="61"/>
      <c r="D128" s="61"/>
      <c r="E128" s="38"/>
      <c r="F128" s="39">
        <v>1620</v>
      </c>
      <c r="G128" s="40"/>
      <c r="H128" s="40"/>
      <c r="I128" s="41"/>
    </row>
    <row r="129" spans="1:9" ht="36" customHeight="1" x14ac:dyDescent="0.25">
      <c r="A129" s="128"/>
      <c r="B129" s="254" t="s">
        <v>208</v>
      </c>
      <c r="C129" s="255"/>
      <c r="D129" s="255"/>
      <c r="E129" s="255"/>
      <c r="F129" s="255"/>
      <c r="G129" s="255"/>
      <c r="H129" s="255"/>
      <c r="I129" s="255"/>
    </row>
    <row r="130" spans="1:9" ht="36" customHeight="1" thickBot="1" x14ac:dyDescent="0.3">
      <c r="A130" s="128"/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</row>
    <row r="131" spans="1:9" ht="24" customHeight="1" thickBot="1" x14ac:dyDescent="0.3">
      <c r="A131" s="128"/>
      <c r="B131" s="27"/>
      <c r="C131" s="78"/>
      <c r="D131" s="78"/>
      <c r="E131" s="79"/>
      <c r="F131" s="80"/>
      <c r="G131" s="81"/>
      <c r="H131" s="81"/>
      <c r="I131" s="82"/>
    </row>
    <row r="132" spans="1:9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</row>
    <row r="133" spans="1:9" ht="27" customHeight="1" x14ac:dyDescent="0.25">
      <c r="A133" s="7" t="s">
        <v>113</v>
      </c>
      <c r="B133" s="122" t="s">
        <v>254</v>
      </c>
      <c r="C133" s="122"/>
      <c r="D133" s="122"/>
      <c r="E133" s="122"/>
      <c r="F133" s="122"/>
      <c r="G133" s="122"/>
      <c r="H133" s="122"/>
      <c r="I133" s="122"/>
    </row>
    <row r="134" spans="1:9" ht="40.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18" customHeight="1" x14ac:dyDescent="0.25">
      <c r="A135" s="7"/>
    </row>
  </sheetData>
  <sheetProtection selectLockedCells="1" selectUnlockedCells="1"/>
  <mergeCells count="259">
    <mergeCell ref="B134:I134"/>
    <mergeCell ref="B129:I129"/>
    <mergeCell ref="B130:E130"/>
    <mergeCell ref="F130:I130"/>
    <mergeCell ref="B131:E131"/>
    <mergeCell ref="F131:I131"/>
    <mergeCell ref="B133:I133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4968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7200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2136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3024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5208 до 104160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5208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10416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15624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20832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26040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31248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36456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41664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46872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52080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57288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62496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67704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72912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78120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83328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88536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93744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98952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104160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6384 до 111972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6384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9456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13020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18228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23436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28644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33852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39060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44268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49476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54684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59892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65100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70308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75516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80724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85932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91140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96348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101556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106764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111972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960 до 29976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3312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6384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1896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29976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5904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17952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960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960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1920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2880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19584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2016 до 51456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14736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1473.6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3684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36816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29040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39888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34944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41932.799999999996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29040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29976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50040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31200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2016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10392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8976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51456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25968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3312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30060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51840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40800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56160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48960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58752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40800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42240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70080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2880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72480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36480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17856</v>
      </c>
      <c r="G113" s="241">
        <f>H113*1.1</f>
        <v>16368.000000000002</v>
      </c>
      <c r="H113" s="241">
        <v>14880</v>
      </c>
      <c r="I113" s="241">
        <f>H113*0.75</f>
        <v>11160</v>
      </c>
      <c r="J113" s="242">
        <f>H113*0.5</f>
        <v>7440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7560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15120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25344</v>
      </c>
      <c r="G116" s="241">
        <f>H116*1.1</f>
        <v>23232.000000000004</v>
      </c>
      <c r="H116" s="241">
        <v>21120</v>
      </c>
      <c r="I116" s="241">
        <f>H116*0.75</f>
        <v>15840</v>
      </c>
      <c r="J116" s="242">
        <f>H116*0.5</f>
        <v>10560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11040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21600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7560</v>
      </c>
      <c r="G119" s="40"/>
      <c r="H119" s="40"/>
      <c r="I119" s="40"/>
      <c r="J119" s="41"/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20784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41640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51936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31152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62304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77880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960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5544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7920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2232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3168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5256 до 105120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5256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10512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15768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21024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26280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31536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36792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42048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47304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52560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57816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63072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68328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73584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78840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84096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89352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94608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99864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105120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9576 до 113004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9576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14184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13140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18396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23652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28908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34164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39420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44676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49932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55188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60444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65700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70956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76212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81468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86724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91980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97236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102492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107748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113004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45000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3672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7344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2880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45000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8856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26928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29376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75096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14760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1476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3690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27864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43560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59832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34920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41904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43560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45000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75096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13500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15624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13464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33120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38952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3672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3150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6030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39600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61200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84240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48960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58752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61200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63360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105840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46800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54720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17884.8</v>
      </c>
      <c r="G113" s="241">
        <f>H113*1.1</f>
        <v>16394.400000000001</v>
      </c>
      <c r="H113" s="241">
        <v>14904</v>
      </c>
      <c r="I113" s="241">
        <f>H113*0.75</f>
        <v>11178</v>
      </c>
      <c r="J113" s="242">
        <f>H113*0.5</f>
        <v>7452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11376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22680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25056</v>
      </c>
      <c r="G116" s="241">
        <f>H116*1.1</f>
        <v>22968.000000000004</v>
      </c>
      <c r="H116" s="241">
        <v>20880</v>
      </c>
      <c r="I116" s="241">
        <f>H116*0.75</f>
        <v>15660</v>
      </c>
      <c r="J116" s="242">
        <f>H116*0.5</f>
        <v>10440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16560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32400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39">
        <v>5670</v>
      </c>
      <c r="G119" s="40"/>
      <c r="H119" s="40"/>
      <c r="I119" s="40"/>
      <c r="J119" s="41"/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31176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62496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77904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46728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93456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116856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75" t="s">
        <v>229</v>
      </c>
      <c r="C130" s="276"/>
      <c r="D130" s="276"/>
      <c r="E130" s="277"/>
      <c r="F130" s="278">
        <v>90</v>
      </c>
      <c r="G130" s="279"/>
      <c r="H130" s="279"/>
      <c r="I130" s="279"/>
      <c r="J130" s="280"/>
    </row>
    <row r="131" spans="1:10" ht="22.5" customHeight="1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67.5" customHeight="1" x14ac:dyDescent="0.25">
      <c r="B132" s="120" t="s">
        <v>271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40.5" customHeight="1" x14ac:dyDescent="0.25">
      <c r="B133" s="120" t="s">
        <v>231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27" customHeight="1" x14ac:dyDescent="0.25">
      <c r="A134" s="7" t="s">
        <v>113</v>
      </c>
      <c r="B134" s="122" t="s">
        <v>232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40.5" customHeight="1" x14ac:dyDescent="0.25">
      <c r="B135" s="124" t="s">
        <v>233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18" customHeight="1" x14ac:dyDescent="0.25"/>
  </sheetData>
  <sheetProtection selectLockedCells="1" selectUnlockedCells="1"/>
  <mergeCells count="254">
    <mergeCell ref="B132:J132"/>
    <mergeCell ref="B133:J133"/>
    <mergeCell ref="B134:J134"/>
    <mergeCell ref="B135:J135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9576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13680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thickBot="1" x14ac:dyDescent="0.3">
      <c r="A14" s="7"/>
      <c r="B14" s="42" t="s">
        <v>119</v>
      </c>
      <c r="C14" s="43"/>
      <c r="D14" s="43"/>
      <c r="E14" s="44"/>
      <c r="F14" s="45" t="str">
        <f>"Цена от "&amp;MIN(F15:F33)&amp;" до "&amp;MAX(F15:F33)</f>
        <v>Цена от 6048 до 60480</v>
      </c>
      <c r="G14" s="46"/>
      <c r="H14" s="46"/>
      <c r="I14" s="46"/>
      <c r="J14" s="47"/>
    </row>
    <row r="15" spans="1:10" ht="36" customHeight="1" outlineLevel="1" x14ac:dyDescent="0.25">
      <c r="A15" s="7"/>
      <c r="B15" s="34" t="s">
        <v>121</v>
      </c>
      <c r="C15" s="35"/>
      <c r="D15" s="35"/>
      <c r="E15" s="38"/>
      <c r="F15" s="39">
        <v>6048</v>
      </c>
      <c r="G15" s="40"/>
      <c r="H15" s="40"/>
      <c r="I15" s="40"/>
      <c r="J15" s="41"/>
    </row>
    <row r="16" spans="1:10" ht="36" customHeight="1" outlineLevel="1" x14ac:dyDescent="0.25">
      <c r="A16" s="7"/>
      <c r="B16" s="34" t="s">
        <v>122</v>
      </c>
      <c r="C16" s="35"/>
      <c r="D16" s="35"/>
      <c r="E16" s="38"/>
      <c r="F16" s="39">
        <v>9072</v>
      </c>
      <c r="G16" s="40"/>
      <c r="H16" s="40"/>
      <c r="I16" s="40"/>
      <c r="J16" s="41"/>
    </row>
    <row r="17" spans="1:10" ht="36" customHeight="1" outlineLevel="1" x14ac:dyDescent="0.25">
      <c r="A17" s="7"/>
      <c r="B17" s="34" t="s">
        <v>123</v>
      </c>
      <c r="C17" s="35"/>
      <c r="D17" s="35"/>
      <c r="E17" s="38"/>
      <c r="F17" s="39">
        <v>12096</v>
      </c>
      <c r="G17" s="40"/>
      <c r="H17" s="40"/>
      <c r="I17" s="40"/>
      <c r="J17" s="41"/>
    </row>
    <row r="18" spans="1:10" ht="36" customHeight="1" outlineLevel="1" x14ac:dyDescent="0.25">
      <c r="A18" s="7"/>
      <c r="B18" s="34" t="s">
        <v>124</v>
      </c>
      <c r="C18" s="35"/>
      <c r="D18" s="35"/>
      <c r="E18" s="38"/>
      <c r="F18" s="39">
        <v>15120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125</v>
      </c>
      <c r="C19" s="35"/>
      <c r="D19" s="35"/>
      <c r="E19" s="38"/>
      <c r="F19" s="39">
        <v>18144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126</v>
      </c>
      <c r="C20" s="35"/>
      <c r="D20" s="35"/>
      <c r="E20" s="38"/>
      <c r="F20" s="39">
        <v>21168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127</v>
      </c>
      <c r="C21" s="35"/>
      <c r="D21" s="35"/>
      <c r="E21" s="38"/>
      <c r="F21" s="39">
        <v>24192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128</v>
      </c>
      <c r="C22" s="35"/>
      <c r="D22" s="35"/>
      <c r="E22" s="38"/>
      <c r="F22" s="39">
        <v>27216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129</v>
      </c>
      <c r="C23" s="35"/>
      <c r="D23" s="35"/>
      <c r="E23" s="38"/>
      <c r="F23" s="39">
        <v>30240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130</v>
      </c>
      <c r="C24" s="35"/>
      <c r="D24" s="35"/>
      <c r="E24" s="38"/>
      <c r="F24" s="39">
        <v>33264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131</v>
      </c>
      <c r="C25" s="35"/>
      <c r="D25" s="35"/>
      <c r="E25" s="38"/>
      <c r="F25" s="39">
        <v>36288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132</v>
      </c>
      <c r="C26" s="35"/>
      <c r="D26" s="35"/>
      <c r="E26" s="38"/>
      <c r="F26" s="39">
        <v>39312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133</v>
      </c>
      <c r="C27" s="35"/>
      <c r="D27" s="35"/>
      <c r="E27" s="38"/>
      <c r="F27" s="39">
        <v>42336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134</v>
      </c>
      <c r="C28" s="35"/>
      <c r="D28" s="35"/>
      <c r="E28" s="38"/>
      <c r="F28" s="39">
        <v>45360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135</v>
      </c>
      <c r="C29" s="35"/>
      <c r="D29" s="35"/>
      <c r="E29" s="38"/>
      <c r="F29" s="39">
        <v>48384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136</v>
      </c>
      <c r="C30" s="35"/>
      <c r="D30" s="35"/>
      <c r="E30" s="38"/>
      <c r="F30" s="39">
        <v>51408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137</v>
      </c>
      <c r="C31" s="35"/>
      <c r="D31" s="35"/>
      <c r="E31" s="38"/>
      <c r="F31" s="39">
        <v>54432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138</v>
      </c>
      <c r="C32" s="35"/>
      <c r="D32" s="35"/>
      <c r="E32" s="38"/>
      <c r="F32" s="39">
        <v>57456</v>
      </c>
      <c r="G32" s="40"/>
      <c r="H32" s="40"/>
      <c r="I32" s="40"/>
      <c r="J32" s="41"/>
    </row>
    <row r="33" spans="1:10" ht="36" customHeight="1" outlineLevel="1" thickBot="1" x14ac:dyDescent="0.3">
      <c r="A33" s="7"/>
      <c r="B33" s="34" t="s">
        <v>139</v>
      </c>
      <c r="C33" s="35"/>
      <c r="D33" s="35"/>
      <c r="E33" s="38"/>
      <c r="F33" s="39">
        <v>60480</v>
      </c>
      <c r="G33" s="40"/>
      <c r="H33" s="40"/>
      <c r="I33" s="40"/>
      <c r="J33" s="41"/>
    </row>
    <row r="34" spans="1:10" ht="36" customHeight="1" thickBot="1" x14ac:dyDescent="0.3">
      <c r="A34" s="7"/>
      <c r="B34" s="48" t="s">
        <v>140</v>
      </c>
      <c r="C34" s="49"/>
      <c r="D34" s="49"/>
      <c r="E34" s="50"/>
      <c r="F34" s="51" t="str">
        <f>"Цена от "&amp;MIN(F35:F56)&amp;" до "&amp;MAX(F35:F56)</f>
        <v>Цена от 3420 до 65016</v>
      </c>
      <c r="G34" s="52"/>
      <c r="H34" s="52"/>
      <c r="I34" s="52"/>
      <c r="J34" s="53"/>
    </row>
    <row r="35" spans="1:10" ht="36" customHeight="1" outlineLevel="1" x14ac:dyDescent="0.25">
      <c r="A35" s="7"/>
      <c r="B35" s="54" t="s">
        <v>141</v>
      </c>
      <c r="C35" s="55"/>
      <c r="D35" s="55"/>
      <c r="E35" s="56"/>
      <c r="F35" s="57">
        <v>3420</v>
      </c>
      <c r="G35" s="58"/>
      <c r="H35" s="58"/>
      <c r="I35" s="58"/>
      <c r="J35" s="59"/>
    </row>
    <row r="36" spans="1:10" ht="36" customHeight="1" outlineLevel="1" x14ac:dyDescent="0.25">
      <c r="A36" s="7"/>
      <c r="B36" s="34" t="s">
        <v>142</v>
      </c>
      <c r="C36" s="35"/>
      <c r="D36" s="35"/>
      <c r="E36" s="38"/>
      <c r="F36" s="39">
        <v>6840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143</v>
      </c>
      <c r="C37" s="35"/>
      <c r="D37" s="35"/>
      <c r="E37" s="38"/>
      <c r="F37" s="39">
        <v>7560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144</v>
      </c>
      <c r="C38" s="35"/>
      <c r="D38" s="35"/>
      <c r="E38" s="38"/>
      <c r="F38" s="39">
        <v>10584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145</v>
      </c>
      <c r="C39" s="35"/>
      <c r="D39" s="35"/>
      <c r="E39" s="38"/>
      <c r="F39" s="39">
        <v>13608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146</v>
      </c>
      <c r="C40" s="35"/>
      <c r="D40" s="35"/>
      <c r="E40" s="38"/>
      <c r="F40" s="39">
        <v>16632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147</v>
      </c>
      <c r="C41" s="35"/>
      <c r="D41" s="35"/>
      <c r="E41" s="38"/>
      <c r="F41" s="39">
        <v>19656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148</v>
      </c>
      <c r="C42" s="35"/>
      <c r="D42" s="35"/>
      <c r="E42" s="38"/>
      <c r="F42" s="39">
        <v>22680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149</v>
      </c>
      <c r="C43" s="35"/>
      <c r="D43" s="35"/>
      <c r="E43" s="38"/>
      <c r="F43" s="39">
        <v>25704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150</v>
      </c>
      <c r="C44" s="35"/>
      <c r="D44" s="35"/>
      <c r="E44" s="38"/>
      <c r="F44" s="39">
        <v>28728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151</v>
      </c>
      <c r="C45" s="35"/>
      <c r="D45" s="35"/>
      <c r="E45" s="38"/>
      <c r="F45" s="39">
        <v>31752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152</v>
      </c>
      <c r="C46" s="35"/>
      <c r="D46" s="35"/>
      <c r="E46" s="38"/>
      <c r="F46" s="39">
        <v>34776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153</v>
      </c>
      <c r="C47" s="35"/>
      <c r="D47" s="35"/>
      <c r="E47" s="38"/>
      <c r="F47" s="39">
        <v>37800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154</v>
      </c>
      <c r="C48" s="35"/>
      <c r="D48" s="35"/>
      <c r="E48" s="38"/>
      <c r="F48" s="39">
        <v>40824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155</v>
      </c>
      <c r="C49" s="35"/>
      <c r="D49" s="35"/>
      <c r="E49" s="38"/>
      <c r="F49" s="39">
        <v>43848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156</v>
      </c>
      <c r="C50" s="35"/>
      <c r="D50" s="35"/>
      <c r="E50" s="38"/>
      <c r="F50" s="39">
        <v>46872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157</v>
      </c>
      <c r="C51" s="35"/>
      <c r="D51" s="35"/>
      <c r="E51" s="38"/>
      <c r="F51" s="39">
        <v>49896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158</v>
      </c>
      <c r="C52" s="35"/>
      <c r="D52" s="35"/>
      <c r="E52" s="38"/>
      <c r="F52" s="39">
        <v>52920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159</v>
      </c>
      <c r="C53" s="35"/>
      <c r="D53" s="35"/>
      <c r="E53" s="38"/>
      <c r="F53" s="39">
        <v>55944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160</v>
      </c>
      <c r="C54" s="35"/>
      <c r="D54" s="35"/>
      <c r="E54" s="38"/>
      <c r="F54" s="39">
        <v>58968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161</v>
      </c>
      <c r="C55" s="35"/>
      <c r="D55" s="35"/>
      <c r="E55" s="38"/>
      <c r="F55" s="39">
        <v>61992</v>
      </c>
      <c r="G55" s="40"/>
      <c r="H55" s="40"/>
      <c r="I55" s="40"/>
      <c r="J55" s="41"/>
    </row>
    <row r="56" spans="1:10" ht="36" customHeight="1" outlineLevel="1" thickBot="1" x14ac:dyDescent="0.3">
      <c r="A56" s="7"/>
      <c r="B56" s="34" t="s">
        <v>162</v>
      </c>
      <c r="C56" s="35"/>
      <c r="D56" s="35"/>
      <c r="E56" s="38"/>
      <c r="F56" s="39">
        <v>65016</v>
      </c>
      <c r="G56" s="40"/>
      <c r="H56" s="40"/>
      <c r="I56" s="40"/>
      <c r="J56" s="41"/>
    </row>
    <row r="57" spans="1:10" ht="36" customHeight="1" thickBot="1" x14ac:dyDescent="0.3">
      <c r="A57" s="7"/>
      <c r="B57" s="48" t="s">
        <v>163</v>
      </c>
      <c r="C57" s="49"/>
      <c r="D57" s="49"/>
      <c r="E57" s="50"/>
      <c r="F57" s="51" t="str">
        <f>"Цена от "&amp;MIN(F58:F68)&amp;" до "&amp;MAX(F58:F68)</f>
        <v>Цена от 1440 до 10800</v>
      </c>
      <c r="G57" s="52"/>
      <c r="H57" s="52"/>
      <c r="I57" s="52"/>
      <c r="J57" s="53"/>
    </row>
    <row r="58" spans="1:10" ht="36" customHeight="1" x14ac:dyDescent="0.25">
      <c r="A58" s="7"/>
      <c r="B58" s="60" t="s">
        <v>164</v>
      </c>
      <c r="C58" s="61"/>
      <c r="D58" s="61"/>
      <c r="E58" s="38"/>
      <c r="F58" s="39">
        <v>3240</v>
      </c>
      <c r="G58" s="40"/>
      <c r="H58" s="40"/>
      <c r="I58" s="40"/>
      <c r="J58" s="41"/>
    </row>
    <row r="59" spans="1:10" ht="36" customHeight="1" x14ac:dyDescent="0.25">
      <c r="A59" s="7"/>
      <c r="B59" s="60" t="s">
        <v>165</v>
      </c>
      <c r="C59" s="61"/>
      <c r="D59" s="61"/>
      <c r="E59" s="38"/>
      <c r="F59" s="39">
        <v>4860</v>
      </c>
      <c r="G59" s="40"/>
      <c r="H59" s="40"/>
      <c r="I59" s="40"/>
      <c r="J59" s="41"/>
    </row>
    <row r="60" spans="1:10" ht="36" customHeight="1" x14ac:dyDescent="0.25">
      <c r="A60" s="7"/>
      <c r="B60" s="60" t="s">
        <v>237</v>
      </c>
      <c r="C60" s="61"/>
      <c r="D60" s="61"/>
      <c r="E60" s="38"/>
      <c r="F60" s="39">
        <v>1440</v>
      </c>
      <c r="G60" s="40"/>
      <c r="H60" s="40"/>
      <c r="I60" s="40"/>
      <c r="J60" s="41"/>
    </row>
    <row r="61" spans="1:10" ht="36" customHeight="1" x14ac:dyDescent="0.25">
      <c r="A61" s="7"/>
      <c r="B61" s="62" t="s">
        <v>167</v>
      </c>
      <c r="C61" s="63"/>
      <c r="D61" s="63"/>
      <c r="E61" s="64"/>
      <c r="F61" s="65">
        <v>10800</v>
      </c>
      <c r="G61" s="66"/>
      <c r="H61" s="66"/>
      <c r="I61" s="66"/>
      <c r="J61" s="67"/>
    </row>
    <row r="62" spans="1:10" ht="36" customHeight="1" x14ac:dyDescent="0.25">
      <c r="A62" s="7"/>
      <c r="B62" s="60" t="s">
        <v>168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169</v>
      </c>
      <c r="C63" s="61"/>
      <c r="D63" s="61"/>
      <c r="E63" s="38"/>
      <c r="F63" s="39">
        <v>7200</v>
      </c>
      <c r="G63" s="40"/>
      <c r="H63" s="40"/>
      <c r="I63" s="40"/>
      <c r="J63" s="41"/>
    </row>
    <row r="64" spans="1:10" ht="36" customHeight="1" x14ac:dyDescent="0.25">
      <c r="A64" s="7"/>
      <c r="B64" s="60" t="s">
        <v>170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A65" s="7"/>
      <c r="B65" s="60" t="s">
        <v>171</v>
      </c>
      <c r="C65" s="61"/>
      <c r="D65" s="61"/>
      <c r="E65" s="38"/>
      <c r="F65" s="39">
        <v>1440</v>
      </c>
      <c r="G65" s="40"/>
      <c r="H65" s="40"/>
      <c r="I65" s="40"/>
      <c r="J65" s="41"/>
    </row>
    <row r="66" spans="1:10" ht="36" customHeight="1" x14ac:dyDescent="0.25">
      <c r="A66" s="7"/>
      <c r="B66" s="60" t="s">
        <v>172</v>
      </c>
      <c r="C66" s="61"/>
      <c r="D66" s="61"/>
      <c r="E66" s="38"/>
      <c r="F66" s="39">
        <v>2880</v>
      </c>
      <c r="G66" s="40"/>
      <c r="H66" s="40"/>
      <c r="I66" s="40"/>
      <c r="J66" s="41"/>
    </row>
    <row r="67" spans="1:10" ht="36" customHeight="1" x14ac:dyDescent="0.25">
      <c r="A67" s="7"/>
      <c r="B67" s="60" t="s">
        <v>173</v>
      </c>
      <c r="C67" s="61"/>
      <c r="D67" s="61"/>
      <c r="E67" s="38"/>
      <c r="F67" s="39">
        <v>4320</v>
      </c>
      <c r="G67" s="40"/>
      <c r="H67" s="40"/>
      <c r="I67" s="40"/>
      <c r="J67" s="41"/>
    </row>
    <row r="68" spans="1:10" ht="36" customHeight="1" thickBot="1" x14ac:dyDescent="0.3">
      <c r="A68" s="7"/>
      <c r="B68" s="60" t="s">
        <v>174</v>
      </c>
      <c r="C68" s="61"/>
      <c r="D68" s="61"/>
      <c r="E68" s="38"/>
      <c r="F68" s="39">
        <v>3600</v>
      </c>
      <c r="G68" s="40"/>
      <c r="H68" s="40"/>
      <c r="I68" s="40"/>
      <c r="J68" s="41"/>
    </row>
    <row r="69" spans="1:10" ht="54" customHeight="1" thickBot="1" x14ac:dyDescent="0.3">
      <c r="A69" s="7"/>
      <c r="B69" s="215" t="s">
        <v>238</v>
      </c>
      <c r="C69" s="216"/>
      <c r="D69" s="216"/>
      <c r="E69" s="217"/>
      <c r="F69" s="234" t="str">
        <f>"Цена от "&amp;MIN(F71,F75:J76,H109,F77:J88)&amp;" до "&amp;MAX(F71,F75:J76,H109,F77:J88)</f>
        <v>Цена от 2880 до 34560</v>
      </c>
      <c r="G69" s="235"/>
      <c r="H69" s="235"/>
      <c r="I69" s="235"/>
      <c r="J69" s="236"/>
    </row>
    <row r="70" spans="1:10" ht="24" thickBot="1" x14ac:dyDescent="0.3">
      <c r="A70" s="7"/>
      <c r="B70" s="27"/>
      <c r="C70" s="78"/>
      <c r="D70" s="78"/>
      <c r="E70" s="79"/>
      <c r="F70" s="80"/>
      <c r="G70" s="81"/>
      <c r="H70" s="81"/>
      <c r="I70" s="81"/>
      <c r="J70" s="82"/>
    </row>
    <row r="71" spans="1:10" ht="36" customHeight="1" x14ac:dyDescent="0.25">
      <c r="A71" s="7"/>
      <c r="B71" s="60" t="s">
        <v>176</v>
      </c>
      <c r="C71" s="61"/>
      <c r="D71" s="61"/>
      <c r="E71" s="38"/>
      <c r="F71" s="39">
        <v>5760</v>
      </c>
      <c r="G71" s="40"/>
      <c r="H71" s="40"/>
      <c r="I71" s="40"/>
      <c r="J71" s="41"/>
    </row>
    <row r="72" spans="1:10" ht="36" customHeight="1" x14ac:dyDescent="0.25">
      <c r="A72" s="7"/>
      <c r="B72" s="69" t="s">
        <v>177</v>
      </c>
      <c r="C72" s="70"/>
      <c r="D72" s="70"/>
      <c r="E72" s="71"/>
      <c r="F72" s="83">
        <v>576</v>
      </c>
      <c r="G72" s="84"/>
      <c r="H72" s="84"/>
      <c r="I72" s="84"/>
      <c r="J72" s="85"/>
    </row>
    <row r="73" spans="1:10" ht="36" customHeight="1" thickBot="1" x14ac:dyDescent="0.3">
      <c r="A73" s="7"/>
      <c r="B73" s="69" t="s">
        <v>178</v>
      </c>
      <c r="C73" s="70"/>
      <c r="D73" s="70"/>
      <c r="E73" s="71"/>
      <c r="F73" s="83">
        <v>1440</v>
      </c>
      <c r="G73" s="84"/>
      <c r="H73" s="84"/>
      <c r="I73" s="84"/>
      <c r="J73" s="85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 t="s">
        <v>111</v>
      </c>
      <c r="B75" s="62" t="s">
        <v>179</v>
      </c>
      <c r="C75" s="63"/>
      <c r="D75" s="63"/>
      <c r="E75" s="64"/>
      <c r="F75" s="65">
        <v>21600</v>
      </c>
      <c r="G75" s="66"/>
      <c r="H75" s="66"/>
      <c r="I75" s="66"/>
      <c r="J75" s="67"/>
    </row>
    <row r="76" spans="1:10" ht="36" customHeight="1" x14ac:dyDescent="0.25">
      <c r="A76" s="7" t="s">
        <v>111</v>
      </c>
      <c r="B76" s="34" t="s">
        <v>180</v>
      </c>
      <c r="C76" s="86"/>
      <c r="D76" s="86"/>
      <c r="E76" s="87"/>
      <c r="F76" s="39">
        <v>3600</v>
      </c>
      <c r="G76" s="40"/>
      <c r="H76" s="40"/>
      <c r="I76" s="40"/>
      <c r="J76" s="41"/>
    </row>
    <row r="77" spans="1:10" ht="36" customHeight="1" x14ac:dyDescent="0.25">
      <c r="A77" s="7" t="s">
        <v>111</v>
      </c>
      <c r="B77" s="60" t="s">
        <v>181</v>
      </c>
      <c r="C77" s="61"/>
      <c r="D77" s="61"/>
      <c r="E77" s="38"/>
      <c r="F77" s="39">
        <v>10800</v>
      </c>
      <c r="G77" s="40"/>
      <c r="H77" s="40"/>
      <c r="I77" s="40"/>
      <c r="J77" s="41"/>
    </row>
    <row r="78" spans="1:10" ht="36" customHeight="1" x14ac:dyDescent="0.25">
      <c r="A78" s="7" t="s">
        <v>111</v>
      </c>
      <c r="B78" s="60" t="s">
        <v>182</v>
      </c>
      <c r="C78" s="61"/>
      <c r="D78" s="61"/>
      <c r="E78" s="38"/>
      <c r="F78" s="39">
        <v>28800</v>
      </c>
      <c r="G78" s="40"/>
      <c r="H78" s="40"/>
      <c r="I78" s="40"/>
      <c r="J78" s="41"/>
    </row>
    <row r="79" spans="1:10" ht="36" customHeight="1" x14ac:dyDescent="0.25">
      <c r="A79" s="7" t="s">
        <v>111</v>
      </c>
      <c r="B79" s="60" t="s">
        <v>183</v>
      </c>
      <c r="C79" s="61"/>
      <c r="D79" s="61"/>
      <c r="E79" s="38"/>
      <c r="F79" s="39">
        <v>34560</v>
      </c>
      <c r="G79" s="40"/>
      <c r="H79" s="40"/>
      <c r="I79" s="40"/>
      <c r="J79" s="41"/>
    </row>
    <row r="80" spans="1:10" ht="36" customHeight="1" x14ac:dyDescent="0.25">
      <c r="A80" s="7" t="s">
        <v>111</v>
      </c>
      <c r="B80" s="60" t="s">
        <v>184</v>
      </c>
      <c r="C80" s="61"/>
      <c r="D80" s="61"/>
      <c r="E80" s="38"/>
      <c r="F80" s="39">
        <v>2880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185</v>
      </c>
      <c r="C81" s="61"/>
      <c r="D81" s="61"/>
      <c r="E81" s="38"/>
      <c r="F81" s="39">
        <v>2880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186</v>
      </c>
      <c r="C82" s="61"/>
      <c r="D82" s="61"/>
      <c r="E82" s="38"/>
      <c r="F82" s="39">
        <v>3600</v>
      </c>
      <c r="G82" s="40"/>
      <c r="H82" s="40"/>
      <c r="I82" s="40"/>
      <c r="J82" s="41"/>
    </row>
    <row r="83" spans="1:10" ht="36" customHeight="1" x14ac:dyDescent="0.25">
      <c r="A83" s="7"/>
      <c r="B83" s="60" t="s">
        <v>187</v>
      </c>
      <c r="C83" s="61"/>
      <c r="D83" s="61"/>
      <c r="E83" s="38"/>
      <c r="F83" s="39">
        <v>28800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2" t="s">
        <v>188</v>
      </c>
      <c r="C84" s="63"/>
      <c r="D84" s="63"/>
      <c r="E84" s="64"/>
      <c r="F84" s="39">
        <v>2880</v>
      </c>
      <c r="G84" s="40"/>
      <c r="H84" s="40"/>
      <c r="I84" s="40"/>
      <c r="J84" s="41"/>
    </row>
    <row r="85" spans="1:10" ht="36" customHeight="1" x14ac:dyDescent="0.25">
      <c r="A85" s="7"/>
      <c r="B85" s="34" t="s">
        <v>189</v>
      </c>
      <c r="C85" s="86"/>
      <c r="D85" s="86"/>
      <c r="E85" s="87"/>
      <c r="F85" s="39">
        <v>7200</v>
      </c>
      <c r="G85" s="40"/>
      <c r="H85" s="40"/>
      <c r="I85" s="40"/>
      <c r="J85" s="41"/>
    </row>
    <row r="86" spans="1:10" ht="36" customHeight="1" x14ac:dyDescent="0.25">
      <c r="B86" s="34" t="s">
        <v>190</v>
      </c>
      <c r="C86" s="86"/>
      <c r="D86" s="86"/>
      <c r="E86" s="87"/>
      <c r="F86" s="39">
        <v>5400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34" t="s">
        <v>191</v>
      </c>
      <c r="C87" s="86"/>
      <c r="D87" s="86"/>
      <c r="E87" s="87"/>
      <c r="F87" s="39">
        <v>28800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0" t="s">
        <v>192</v>
      </c>
      <c r="C88" s="61"/>
      <c r="D88" s="61"/>
      <c r="E88" s="38"/>
      <c r="F88" s="39">
        <v>2880</v>
      </c>
      <c r="G88" s="40"/>
      <c r="H88" s="40"/>
      <c r="I88" s="40"/>
      <c r="J88" s="41"/>
    </row>
    <row r="89" spans="1:10" ht="36" customHeight="1" x14ac:dyDescent="0.25">
      <c r="A89" s="7"/>
      <c r="B89" s="60" t="s">
        <v>193</v>
      </c>
      <c r="C89" s="61"/>
      <c r="D89" s="61"/>
      <c r="E89" s="38"/>
      <c r="F89" s="39">
        <v>3240</v>
      </c>
      <c r="G89" s="40"/>
      <c r="H89" s="40"/>
      <c r="I89" s="40"/>
      <c r="J89" s="41"/>
    </row>
    <row r="90" spans="1:10" ht="36" customHeight="1" x14ac:dyDescent="0.25">
      <c r="A90" s="7"/>
      <c r="B90" s="60" t="s">
        <v>194</v>
      </c>
      <c r="C90" s="61"/>
      <c r="D90" s="61"/>
      <c r="E90" s="38"/>
      <c r="F90" s="39">
        <v>12150</v>
      </c>
      <c r="G90" s="40"/>
      <c r="H90" s="40"/>
      <c r="I90" s="40"/>
      <c r="J90" s="41"/>
    </row>
    <row r="91" spans="1:10" ht="36" customHeight="1" x14ac:dyDescent="0.25">
      <c r="A91" s="7"/>
      <c r="B91" s="60" t="s">
        <v>195</v>
      </c>
      <c r="C91" s="61"/>
      <c r="D91" s="61"/>
      <c r="E91" s="35"/>
      <c r="F91" s="39">
        <v>6030</v>
      </c>
      <c r="G91" s="40"/>
      <c r="H91" s="40"/>
      <c r="I91" s="40"/>
      <c r="J91" s="41"/>
    </row>
    <row r="92" spans="1:10" ht="36" customHeight="1" x14ac:dyDescent="0.25">
      <c r="A92" s="7" t="s">
        <v>113</v>
      </c>
      <c r="B92" s="60" t="s">
        <v>196</v>
      </c>
      <c r="C92" s="61"/>
      <c r="D92" s="61"/>
      <c r="E92" s="38"/>
      <c r="F92" s="39">
        <v>30240</v>
      </c>
      <c r="G92" s="40"/>
      <c r="H92" s="40"/>
      <c r="I92" s="40"/>
      <c r="J92" s="41"/>
    </row>
    <row r="93" spans="1:10" ht="36" customHeight="1" x14ac:dyDescent="0.25">
      <c r="A93" s="7" t="s">
        <v>113</v>
      </c>
      <c r="B93" s="60" t="s">
        <v>197</v>
      </c>
      <c r="C93" s="61"/>
      <c r="D93" s="61"/>
      <c r="E93" s="38"/>
      <c r="F93" s="39">
        <v>5040</v>
      </c>
      <c r="G93" s="40"/>
      <c r="H93" s="40"/>
      <c r="I93" s="40"/>
      <c r="J93" s="41"/>
    </row>
    <row r="94" spans="1:10" ht="36" customHeight="1" x14ac:dyDescent="0.25">
      <c r="A94" s="7" t="s">
        <v>113</v>
      </c>
      <c r="B94" s="60" t="s">
        <v>198</v>
      </c>
      <c r="C94" s="61"/>
      <c r="D94" s="61"/>
      <c r="E94" s="38"/>
      <c r="F94" s="39">
        <v>15120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199</v>
      </c>
      <c r="C95" s="61"/>
      <c r="D95" s="61"/>
      <c r="E95" s="38"/>
      <c r="F95" s="39">
        <v>40320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9" t="s">
        <v>200</v>
      </c>
      <c r="C96" s="70"/>
      <c r="D96" s="70"/>
      <c r="E96" s="71"/>
      <c r="F96" s="83">
        <v>48384</v>
      </c>
      <c r="G96" s="84"/>
      <c r="H96" s="84"/>
      <c r="I96" s="84"/>
      <c r="J96" s="85"/>
    </row>
    <row r="97" spans="1:10" ht="36" customHeight="1" x14ac:dyDescent="0.25">
      <c r="A97" s="7" t="s">
        <v>113</v>
      </c>
      <c r="B97" s="60" t="s">
        <v>201</v>
      </c>
      <c r="C97" s="61"/>
      <c r="D97" s="61"/>
      <c r="E97" s="38"/>
      <c r="F97" s="39">
        <v>4320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202</v>
      </c>
      <c r="C98" s="61"/>
      <c r="D98" s="61"/>
      <c r="E98" s="38"/>
      <c r="F98" s="39">
        <v>4320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203</v>
      </c>
      <c r="C99" s="61"/>
      <c r="D99" s="61"/>
      <c r="E99" s="38"/>
      <c r="F99" s="39">
        <v>5040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0" t="s">
        <v>204</v>
      </c>
      <c r="C100" s="61"/>
      <c r="D100" s="61"/>
      <c r="E100" s="38"/>
      <c r="F100" s="39">
        <v>4320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205</v>
      </c>
      <c r="C101" s="61"/>
      <c r="D101" s="61"/>
      <c r="E101" s="38"/>
      <c r="F101" s="39">
        <v>40320</v>
      </c>
      <c r="G101" s="40"/>
      <c r="H101" s="40"/>
      <c r="I101" s="40"/>
      <c r="J101" s="41"/>
    </row>
    <row r="102" spans="1:10" ht="36" customHeight="1" thickBot="1" x14ac:dyDescent="0.3">
      <c r="A102" s="7" t="s">
        <v>113</v>
      </c>
      <c r="B102" s="60" t="s">
        <v>206</v>
      </c>
      <c r="C102" s="61"/>
      <c r="D102" s="61"/>
      <c r="E102" s="38"/>
      <c r="F102" s="39">
        <v>4320</v>
      </c>
      <c r="G102" s="40"/>
      <c r="H102" s="40"/>
      <c r="I102" s="40"/>
      <c r="J102" s="41"/>
    </row>
    <row r="103" spans="1:10" ht="36" customHeight="1" thickBot="1" x14ac:dyDescent="0.3">
      <c r="A103" s="7"/>
      <c r="B103" s="237" t="s">
        <v>207</v>
      </c>
      <c r="C103" s="238"/>
      <c r="D103" s="238"/>
      <c r="E103" s="239"/>
      <c r="F103" s="234"/>
      <c r="G103" s="235"/>
      <c r="H103" s="235"/>
      <c r="I103" s="235"/>
      <c r="J103" s="236"/>
    </row>
    <row r="104" spans="1:10" ht="22.5" customHeight="1" thickBot="1" x14ac:dyDescent="0.3">
      <c r="A104" s="7" t="s">
        <v>111</v>
      </c>
      <c r="B104" s="174" t="s">
        <v>208</v>
      </c>
      <c r="C104" s="175"/>
      <c r="D104" s="175"/>
      <c r="E104" s="175"/>
      <c r="F104" s="175"/>
      <c r="G104" s="175"/>
      <c r="H104" s="175"/>
      <c r="I104" s="175"/>
      <c r="J104" s="176"/>
    </row>
    <row r="105" spans="1:10" ht="36" customHeight="1" x14ac:dyDescent="0.25">
      <c r="A105" s="7"/>
      <c r="B105" s="30" t="s">
        <v>209</v>
      </c>
      <c r="C105" s="177"/>
      <c r="D105" s="177"/>
      <c r="E105" s="178"/>
      <c r="F105" s="65">
        <v>60</v>
      </c>
      <c r="G105" s="66"/>
      <c r="H105" s="66"/>
      <c r="I105" s="66"/>
      <c r="J105" s="67"/>
    </row>
    <row r="106" spans="1:10" ht="36" customHeight="1" x14ac:dyDescent="0.25">
      <c r="A106" s="7"/>
      <c r="B106" s="60" t="s">
        <v>210</v>
      </c>
      <c r="C106" s="61"/>
      <c r="D106" s="61"/>
      <c r="E106" s="38"/>
      <c r="F106" s="39">
        <v>60</v>
      </c>
      <c r="G106" s="40"/>
      <c r="H106" s="40"/>
      <c r="I106" s="40"/>
      <c r="J106" s="41"/>
    </row>
    <row r="107" spans="1:10" ht="36" customHeight="1" thickBot="1" x14ac:dyDescent="0.3">
      <c r="A107" s="7"/>
      <c r="B107" s="60" t="s">
        <v>211</v>
      </c>
      <c r="C107" s="61"/>
      <c r="D107" s="61"/>
      <c r="E107" s="38"/>
      <c r="F107" s="39">
        <v>120</v>
      </c>
      <c r="G107" s="40"/>
      <c r="H107" s="40"/>
      <c r="I107" s="40"/>
      <c r="J107" s="41"/>
    </row>
    <row r="108" spans="1:10" ht="36" customHeight="1" thickBot="1" x14ac:dyDescent="0.3">
      <c r="A108" s="7"/>
      <c r="B108" s="18" t="s">
        <v>212</v>
      </c>
      <c r="C108" s="19"/>
      <c r="D108" s="19"/>
      <c r="E108" s="20"/>
      <c r="F108" s="234"/>
      <c r="G108" s="235"/>
      <c r="H108" s="235"/>
      <c r="I108" s="235"/>
      <c r="J108" s="236"/>
    </row>
    <row r="109" spans="1:10" ht="36" customHeight="1" x14ac:dyDescent="0.25">
      <c r="A109" s="7" t="s">
        <v>111</v>
      </c>
      <c r="B109" s="60" t="s">
        <v>213</v>
      </c>
      <c r="C109" s="61"/>
      <c r="D109" s="61"/>
      <c r="E109" s="38"/>
      <c r="F109" s="240">
        <f>H109*1.2</f>
        <v>8640</v>
      </c>
      <c r="G109" s="241">
        <f>H109*1.1</f>
        <v>7920.0000000000009</v>
      </c>
      <c r="H109" s="241">
        <v>7200</v>
      </c>
      <c r="I109" s="241">
        <f>H109*0.75</f>
        <v>5400</v>
      </c>
      <c r="J109" s="242">
        <f>H109*0.5</f>
        <v>3600</v>
      </c>
    </row>
    <row r="110" spans="1:10" ht="36" customHeight="1" x14ac:dyDescent="0.25">
      <c r="A110" s="7" t="s">
        <v>111</v>
      </c>
      <c r="B110" s="60" t="s">
        <v>214</v>
      </c>
      <c r="C110" s="61"/>
      <c r="D110" s="61"/>
      <c r="E110" s="38"/>
      <c r="F110" s="39">
        <v>5400</v>
      </c>
      <c r="G110" s="40"/>
      <c r="H110" s="40"/>
      <c r="I110" s="40"/>
      <c r="J110" s="41"/>
    </row>
    <row r="111" spans="1:10" ht="36" customHeight="1" x14ac:dyDescent="0.25">
      <c r="A111" s="7" t="s">
        <v>111</v>
      </c>
      <c r="B111" s="60" t="s">
        <v>215</v>
      </c>
      <c r="C111" s="61"/>
      <c r="D111" s="61"/>
      <c r="E111" s="38"/>
      <c r="F111" s="39">
        <v>3600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216</v>
      </c>
      <c r="C112" s="61"/>
      <c r="D112" s="61"/>
      <c r="E112" s="38"/>
      <c r="F112" s="240">
        <f>H112*1.2</f>
        <v>12096</v>
      </c>
      <c r="G112" s="241">
        <f>H112*1.1</f>
        <v>11088</v>
      </c>
      <c r="H112" s="241">
        <v>10080</v>
      </c>
      <c r="I112" s="241">
        <f>H112*0.75</f>
        <v>7560</v>
      </c>
      <c r="J112" s="242">
        <f>H112*0.5</f>
        <v>5040</v>
      </c>
    </row>
    <row r="113" spans="1:10" ht="36" customHeight="1" x14ac:dyDescent="0.25">
      <c r="A113" s="7" t="s">
        <v>113</v>
      </c>
      <c r="B113" s="60" t="s">
        <v>217</v>
      </c>
      <c r="C113" s="61"/>
      <c r="D113" s="61"/>
      <c r="E113" s="38"/>
      <c r="F113" s="39">
        <v>7920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218</v>
      </c>
      <c r="C114" s="61"/>
      <c r="D114" s="61"/>
      <c r="E114" s="38"/>
      <c r="F114" s="39">
        <v>5040</v>
      </c>
      <c r="G114" s="40"/>
      <c r="H114" s="40"/>
      <c r="I114" s="40"/>
      <c r="J114" s="41"/>
    </row>
    <row r="115" spans="1:10" ht="36" customHeight="1" thickBot="1" x14ac:dyDescent="0.3">
      <c r="A115" s="7"/>
      <c r="B115" s="60" t="s">
        <v>219</v>
      </c>
      <c r="C115" s="61"/>
      <c r="D115" s="61"/>
      <c r="E115" s="35"/>
      <c r="F115" s="107">
        <f>H115*1.2</f>
        <v>5184</v>
      </c>
      <c r="G115" s="107">
        <f>H115*1.1</f>
        <v>4752</v>
      </c>
      <c r="H115" s="107">
        <v>4320</v>
      </c>
      <c r="I115" s="107">
        <f>H115*0.75</f>
        <v>3240</v>
      </c>
      <c r="J115" s="107">
        <f>H115*0.5</f>
        <v>2160</v>
      </c>
    </row>
    <row r="116" spans="1:10" ht="54" customHeight="1" thickBot="1" x14ac:dyDescent="0.3">
      <c r="A116" s="7"/>
      <c r="B116" s="18" t="s">
        <v>220</v>
      </c>
      <c r="C116" s="19"/>
      <c r="D116" s="19"/>
      <c r="E116" s="20"/>
      <c r="F116" s="100"/>
      <c r="G116" s="101"/>
      <c r="H116" s="101"/>
      <c r="I116" s="101"/>
      <c r="J116" s="102"/>
    </row>
    <row r="117" spans="1:10" ht="36" customHeight="1" x14ac:dyDescent="0.25">
      <c r="A117" s="7"/>
      <c r="B117" s="62" t="s">
        <v>221</v>
      </c>
      <c r="C117" s="63"/>
      <c r="D117" s="63"/>
      <c r="E117" s="64"/>
      <c r="F117" s="65">
        <v>15228</v>
      </c>
      <c r="G117" s="66"/>
      <c r="H117" s="66"/>
      <c r="I117" s="66"/>
      <c r="J117" s="67"/>
    </row>
    <row r="118" spans="1:10" ht="36" customHeight="1" x14ac:dyDescent="0.25">
      <c r="A118" s="7"/>
      <c r="B118" s="60" t="s">
        <v>222</v>
      </c>
      <c r="C118" s="61"/>
      <c r="D118" s="61"/>
      <c r="E118" s="38"/>
      <c r="F118" s="39">
        <v>30456</v>
      </c>
      <c r="G118" s="40"/>
      <c r="H118" s="40"/>
      <c r="I118" s="40"/>
      <c r="J118" s="41"/>
    </row>
    <row r="119" spans="1:10" ht="36" customHeight="1" x14ac:dyDescent="0.25">
      <c r="A119" s="7"/>
      <c r="B119" s="60" t="s">
        <v>223</v>
      </c>
      <c r="C119" s="61"/>
      <c r="D119" s="61"/>
      <c r="E119" s="38"/>
      <c r="F119" s="39">
        <v>38232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224</v>
      </c>
      <c r="C120" s="61"/>
      <c r="D120" s="61"/>
      <c r="E120" s="38"/>
      <c r="F120" s="39">
        <v>360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225</v>
      </c>
      <c r="C121" s="61"/>
      <c r="D121" s="61"/>
      <c r="E121" s="38"/>
      <c r="F121" s="39">
        <v>23040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226</v>
      </c>
      <c r="C122" s="61"/>
      <c r="D122" s="61"/>
      <c r="E122" s="38"/>
      <c r="F122" s="39">
        <v>46080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227</v>
      </c>
      <c r="C123" s="61"/>
      <c r="D123" s="61"/>
      <c r="E123" s="38"/>
      <c r="F123" s="39">
        <v>57348</v>
      </c>
      <c r="G123" s="40"/>
      <c r="H123" s="40"/>
      <c r="I123" s="40"/>
      <c r="J123" s="41"/>
    </row>
    <row r="124" spans="1:10" ht="36" customHeight="1" thickBot="1" x14ac:dyDescent="0.3">
      <c r="A124" s="7"/>
      <c r="B124" s="108" t="s">
        <v>228</v>
      </c>
      <c r="C124" s="109"/>
      <c r="D124" s="109"/>
      <c r="E124" s="110"/>
      <c r="F124" s="111">
        <v>720</v>
      </c>
      <c r="G124" s="112"/>
      <c r="H124" s="112"/>
      <c r="I124" s="112"/>
      <c r="J124" s="113"/>
    </row>
    <row r="125" spans="1:10" ht="36" customHeight="1" x14ac:dyDescent="0.25">
      <c r="A125" s="7"/>
      <c r="B125" s="267" t="s">
        <v>208</v>
      </c>
      <c r="C125" s="268"/>
      <c r="D125" s="268"/>
      <c r="E125" s="268"/>
      <c r="F125" s="268"/>
      <c r="G125" s="268"/>
      <c r="H125" s="268"/>
      <c r="I125" s="268"/>
      <c r="J125" s="269"/>
    </row>
    <row r="126" spans="1:10" ht="36" customHeight="1" thickBot="1" x14ac:dyDescent="0.3">
      <c r="A126" s="7"/>
      <c r="B126" s="290" t="s">
        <v>229</v>
      </c>
      <c r="C126" s="290"/>
      <c r="D126" s="290"/>
      <c r="E126" s="290"/>
      <c r="F126" s="279">
        <v>90</v>
      </c>
      <c r="G126" s="279"/>
      <c r="H126" s="279"/>
      <c r="I126" s="279"/>
      <c r="J126" s="280"/>
    </row>
    <row r="127" spans="1:10" ht="24" thickBot="1" x14ac:dyDescent="0.3">
      <c r="A127" s="7"/>
      <c r="B127" s="27"/>
      <c r="C127" s="28"/>
      <c r="D127" s="28"/>
      <c r="E127" s="29"/>
      <c r="F127" s="196"/>
      <c r="G127" s="265"/>
      <c r="H127" s="265"/>
      <c r="I127" s="265"/>
      <c r="J127" s="266"/>
    </row>
    <row r="128" spans="1:10" ht="23.25" x14ac:dyDescent="0.25">
      <c r="A128" s="7"/>
      <c r="B128" s="117"/>
      <c r="C128" s="118"/>
      <c r="D128" s="118"/>
      <c r="E128" s="118"/>
      <c r="F128" s="119"/>
      <c r="G128" s="119"/>
      <c r="H128" s="119"/>
      <c r="I128" s="119"/>
      <c r="J128" s="119"/>
    </row>
    <row r="129" spans="1:10" ht="56.25" customHeight="1" x14ac:dyDescent="0.25">
      <c r="A129" s="7"/>
      <c r="B129" s="120" t="s">
        <v>268</v>
      </c>
      <c r="C129" s="120"/>
      <c r="D129" s="120"/>
      <c r="E129" s="120"/>
      <c r="F129" s="120"/>
      <c r="G129" s="120"/>
      <c r="H129" s="120"/>
      <c r="I129" s="120"/>
      <c r="J129" s="120"/>
    </row>
    <row r="130" spans="1:10" ht="41.25" customHeight="1" x14ac:dyDescent="0.25">
      <c r="A130" s="7"/>
      <c r="B130" s="120" t="s">
        <v>231</v>
      </c>
      <c r="C130" s="120"/>
      <c r="D130" s="120"/>
      <c r="E130" s="120"/>
      <c r="F130" s="120"/>
      <c r="G130" s="120"/>
      <c r="H130" s="120"/>
      <c r="I130" s="120"/>
      <c r="J130" s="120"/>
    </row>
    <row r="131" spans="1:10" ht="21" x14ac:dyDescent="0.25">
      <c r="A131" s="7" t="s">
        <v>113</v>
      </c>
      <c r="B131" s="122" t="s">
        <v>272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2" customHeight="1" x14ac:dyDescent="0.25">
      <c r="A132" s="7"/>
      <c r="B132" s="124" t="s">
        <v>233</v>
      </c>
      <c r="C132" s="124"/>
      <c r="D132" s="124"/>
      <c r="E132" s="124"/>
      <c r="F132" s="124"/>
      <c r="G132" s="124"/>
      <c r="H132" s="124"/>
      <c r="I132" s="124"/>
      <c r="J132" s="124"/>
    </row>
    <row r="133" spans="1:10" ht="21" x14ac:dyDescent="0.25">
      <c r="A133" s="7"/>
    </row>
  </sheetData>
  <sheetProtection selectLockedCells="1" selectUnlockedCells="1"/>
  <mergeCells count="245">
    <mergeCell ref="B130:J130"/>
    <mergeCell ref="B131:J131"/>
    <mergeCell ref="B132:J132"/>
    <mergeCell ref="B125:J125"/>
    <mergeCell ref="B126:E126"/>
    <mergeCell ref="F126:J126"/>
    <mergeCell ref="B127:E127"/>
    <mergeCell ref="F127:J127"/>
    <mergeCell ref="B129:J129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8:E108"/>
    <mergeCell ref="F108:J108"/>
    <mergeCell ref="B109:E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F103:J103"/>
    <mergeCell ref="B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24" customHeight="1" thickBot="1" x14ac:dyDescent="0.3">
      <c r="A10" s="7"/>
      <c r="B10" s="27"/>
      <c r="C10" s="78"/>
      <c r="D10" s="78"/>
      <c r="E10" s="79"/>
      <c r="F10" s="80"/>
      <c r="G10" s="81"/>
      <c r="H10" s="81"/>
      <c r="I10" s="81"/>
      <c r="J10" s="82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18540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26640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91">
        <v>1620</v>
      </c>
      <c r="G14" s="292"/>
      <c r="H14" s="292"/>
      <c r="I14" s="292"/>
      <c r="J14" s="293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148">
        <v>2304</v>
      </c>
      <c r="G15" s="88"/>
      <c r="H15" s="88"/>
      <c r="I15" s="88"/>
      <c r="J15" s="149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"&amp;MIN($F$18:F57)&amp;" до "&amp;MAX($F$18:F57)</f>
        <v>Цена от 17100 до 684000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17100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34200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51300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68400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85500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102600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119700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136800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153900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171000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188100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205200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222300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239400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256500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273600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290700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307800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324900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342000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359100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376200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393300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410400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427500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444600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461700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478800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495900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513000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530100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547200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564300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581400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598500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615600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632700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649800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666900</v>
      </c>
      <c r="G56" s="40"/>
      <c r="H56" s="40"/>
      <c r="I56" s="40"/>
      <c r="J56" s="41"/>
    </row>
    <row r="57" spans="1:10" ht="36" customHeight="1" outlineLevel="1" thickBot="1" x14ac:dyDescent="0.3">
      <c r="A57" s="7"/>
      <c r="B57" s="34" t="s">
        <v>282</v>
      </c>
      <c r="C57" s="35"/>
      <c r="D57" s="35"/>
      <c r="E57" s="38"/>
      <c r="F57" s="39">
        <v>684000</v>
      </c>
      <c r="G57" s="40"/>
      <c r="H57" s="40"/>
      <c r="I57" s="40"/>
      <c r="J57" s="41"/>
    </row>
    <row r="58" spans="1:10" ht="36" customHeight="1" thickBot="1" x14ac:dyDescent="0.3">
      <c r="A58" s="7"/>
      <c r="B58" s="294" t="s">
        <v>140</v>
      </c>
      <c r="C58" s="295"/>
      <c r="D58" s="295"/>
      <c r="E58" s="296"/>
      <c r="F58" s="212" t="str">
        <f>"Цена от "&amp;MIN(F59:F80)&amp;" до "&amp;MAX(F59:F80)</f>
        <v>Цена от 20340 до 367650</v>
      </c>
      <c r="G58" s="297"/>
      <c r="H58" s="297"/>
      <c r="I58" s="297"/>
      <c r="J58" s="298"/>
    </row>
    <row r="59" spans="1:10" ht="36" customHeight="1" outlineLevel="1" x14ac:dyDescent="0.25">
      <c r="A59" s="7"/>
      <c r="B59" s="54" t="s">
        <v>141</v>
      </c>
      <c r="C59" s="98"/>
      <c r="D59" s="98"/>
      <c r="E59" s="99"/>
      <c r="F59" s="211">
        <v>20340</v>
      </c>
      <c r="G59" s="299"/>
      <c r="H59" s="299"/>
      <c r="I59" s="299"/>
      <c r="J59" s="300"/>
    </row>
    <row r="60" spans="1:10" ht="36" customHeight="1" outlineLevel="1" x14ac:dyDescent="0.25">
      <c r="A60" s="7"/>
      <c r="B60" s="34" t="s">
        <v>142</v>
      </c>
      <c r="C60" s="86"/>
      <c r="D60" s="86"/>
      <c r="E60" s="87"/>
      <c r="F60" s="208">
        <v>31140</v>
      </c>
      <c r="G60" s="273"/>
      <c r="H60" s="273"/>
      <c r="I60" s="273"/>
      <c r="J60" s="274"/>
    </row>
    <row r="61" spans="1:10" ht="36" customHeight="1" outlineLevel="1" x14ac:dyDescent="0.25">
      <c r="A61" s="7"/>
      <c r="B61" s="34" t="s">
        <v>143</v>
      </c>
      <c r="C61" s="86"/>
      <c r="D61" s="86"/>
      <c r="E61" s="87"/>
      <c r="F61" s="208">
        <v>42750</v>
      </c>
      <c r="G61" s="273"/>
      <c r="H61" s="273"/>
      <c r="I61" s="273"/>
      <c r="J61" s="274"/>
    </row>
    <row r="62" spans="1:10" ht="36" customHeight="1" outlineLevel="1" x14ac:dyDescent="0.25">
      <c r="A62" s="7"/>
      <c r="B62" s="34" t="s">
        <v>144</v>
      </c>
      <c r="C62" s="86"/>
      <c r="D62" s="86"/>
      <c r="E62" s="87"/>
      <c r="F62" s="208">
        <v>59850</v>
      </c>
      <c r="G62" s="273"/>
      <c r="H62" s="273"/>
      <c r="I62" s="273"/>
      <c r="J62" s="274"/>
    </row>
    <row r="63" spans="1:10" ht="36" customHeight="1" outlineLevel="1" x14ac:dyDescent="0.25">
      <c r="A63" s="7"/>
      <c r="B63" s="34" t="s">
        <v>145</v>
      </c>
      <c r="C63" s="35"/>
      <c r="D63" s="35"/>
      <c r="E63" s="38"/>
      <c r="F63" s="39">
        <v>76950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146</v>
      </c>
      <c r="C64" s="35"/>
      <c r="D64" s="35"/>
      <c r="E64" s="38"/>
      <c r="F64" s="39">
        <v>94050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147</v>
      </c>
      <c r="C65" s="35"/>
      <c r="D65" s="35"/>
      <c r="E65" s="38"/>
      <c r="F65" s="39">
        <v>111150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148</v>
      </c>
      <c r="C66" s="35"/>
      <c r="D66" s="35"/>
      <c r="E66" s="38"/>
      <c r="F66" s="39">
        <v>128250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149</v>
      </c>
      <c r="C67" s="35"/>
      <c r="D67" s="35"/>
      <c r="E67" s="38"/>
      <c r="F67" s="39">
        <v>145350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150</v>
      </c>
      <c r="C68" s="35"/>
      <c r="D68" s="35"/>
      <c r="E68" s="38"/>
      <c r="F68" s="39">
        <v>162450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151</v>
      </c>
      <c r="C69" s="35"/>
      <c r="D69" s="35"/>
      <c r="E69" s="38"/>
      <c r="F69" s="39">
        <v>179550</v>
      </c>
      <c r="G69" s="40"/>
      <c r="H69" s="40"/>
      <c r="I69" s="40"/>
      <c r="J69" s="41"/>
    </row>
    <row r="70" spans="1:10" ht="36" customHeight="1" outlineLevel="1" x14ac:dyDescent="0.25">
      <c r="A70" s="7"/>
      <c r="B70" s="34" t="s">
        <v>152</v>
      </c>
      <c r="C70" s="35"/>
      <c r="D70" s="35"/>
      <c r="E70" s="38"/>
      <c r="F70" s="39">
        <v>196650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153</v>
      </c>
      <c r="C71" s="35"/>
      <c r="D71" s="35"/>
      <c r="E71" s="38"/>
      <c r="F71" s="39">
        <v>213750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154</v>
      </c>
      <c r="C72" s="35"/>
      <c r="D72" s="35"/>
      <c r="E72" s="38"/>
      <c r="F72" s="39">
        <v>230850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155</v>
      </c>
      <c r="C73" s="35"/>
      <c r="D73" s="35"/>
      <c r="E73" s="38"/>
      <c r="F73" s="39">
        <v>247950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156</v>
      </c>
      <c r="C74" s="35"/>
      <c r="D74" s="35"/>
      <c r="E74" s="38"/>
      <c r="F74" s="39">
        <v>265050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157</v>
      </c>
      <c r="C75" s="35"/>
      <c r="D75" s="35"/>
      <c r="E75" s="38"/>
      <c r="F75" s="39">
        <v>282150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158</v>
      </c>
      <c r="C76" s="35"/>
      <c r="D76" s="35"/>
      <c r="E76" s="38"/>
      <c r="F76" s="39">
        <v>299250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159</v>
      </c>
      <c r="C77" s="35"/>
      <c r="D77" s="35"/>
      <c r="E77" s="38"/>
      <c r="F77" s="39">
        <v>316350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160</v>
      </c>
      <c r="C78" s="35"/>
      <c r="D78" s="35"/>
      <c r="E78" s="38"/>
      <c r="F78" s="39">
        <v>333450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161</v>
      </c>
      <c r="C79" s="35"/>
      <c r="D79" s="35"/>
      <c r="E79" s="38"/>
      <c r="F79" s="39">
        <v>350550</v>
      </c>
      <c r="G79" s="40"/>
      <c r="H79" s="40"/>
      <c r="I79" s="40"/>
      <c r="J79" s="41"/>
    </row>
    <row r="80" spans="1:10" ht="36" customHeight="1" outlineLevel="1" thickBot="1" x14ac:dyDescent="0.3">
      <c r="A80" s="7"/>
      <c r="B80" s="34" t="s">
        <v>162</v>
      </c>
      <c r="C80" s="35"/>
      <c r="D80" s="35"/>
      <c r="E80" s="38"/>
      <c r="F80" s="39">
        <v>367650</v>
      </c>
      <c r="G80" s="40"/>
      <c r="H80" s="40"/>
      <c r="I80" s="40"/>
      <c r="J80" s="41"/>
    </row>
    <row r="81" spans="1:10" ht="36" customHeight="1" thickBot="1" x14ac:dyDescent="0.3">
      <c r="A81" s="7"/>
      <c r="B81" s="48" t="s">
        <v>163</v>
      </c>
      <c r="C81" s="49"/>
      <c r="D81" s="49"/>
      <c r="E81" s="50"/>
      <c r="F81" s="51" t="str">
        <f>"Цена от "&amp;MIN(F82:F92)&amp;" до "&amp;MAX(F82:F92)</f>
        <v>Цена от 2700 до 61740</v>
      </c>
      <c r="G81" s="52"/>
      <c r="H81" s="52"/>
      <c r="I81" s="52"/>
      <c r="J81" s="53"/>
    </row>
    <row r="82" spans="1:10" ht="36" customHeight="1" x14ac:dyDescent="0.25">
      <c r="A82" s="7"/>
      <c r="B82" s="60" t="s">
        <v>164</v>
      </c>
      <c r="C82" s="61"/>
      <c r="D82" s="61"/>
      <c r="E82" s="38"/>
      <c r="F82" s="39">
        <v>11340</v>
      </c>
      <c r="G82" s="40"/>
      <c r="H82" s="40"/>
      <c r="I82" s="40"/>
      <c r="J82" s="41"/>
    </row>
    <row r="83" spans="1:10" ht="36" customHeight="1" x14ac:dyDescent="0.25">
      <c r="A83" s="7"/>
      <c r="B83" s="60" t="s">
        <v>165</v>
      </c>
      <c r="C83" s="61"/>
      <c r="D83" s="61"/>
      <c r="E83" s="38"/>
      <c r="F83" s="39">
        <v>31140</v>
      </c>
      <c r="G83" s="40"/>
      <c r="H83" s="40"/>
      <c r="I83" s="40"/>
      <c r="J83" s="41"/>
    </row>
    <row r="84" spans="1:10" ht="36" customHeight="1" x14ac:dyDescent="0.25">
      <c r="A84" s="7"/>
      <c r="B84" s="60" t="s">
        <v>237</v>
      </c>
      <c r="C84" s="61"/>
      <c r="D84" s="61"/>
      <c r="E84" s="38"/>
      <c r="F84" s="39">
        <v>7740</v>
      </c>
      <c r="G84" s="40"/>
      <c r="H84" s="40"/>
      <c r="I84" s="40"/>
      <c r="J84" s="41"/>
    </row>
    <row r="85" spans="1:10" ht="36" customHeight="1" x14ac:dyDescent="0.25">
      <c r="A85" s="7"/>
      <c r="B85" s="62" t="s">
        <v>167</v>
      </c>
      <c r="C85" s="63"/>
      <c r="D85" s="63"/>
      <c r="E85" s="64"/>
      <c r="F85" s="65">
        <v>61740</v>
      </c>
      <c r="G85" s="66"/>
      <c r="H85" s="66"/>
      <c r="I85" s="66"/>
      <c r="J85" s="67"/>
    </row>
    <row r="86" spans="1:10" ht="36" customHeight="1" x14ac:dyDescent="0.25">
      <c r="A86" s="7"/>
      <c r="B86" s="60" t="s">
        <v>168</v>
      </c>
      <c r="C86" s="61"/>
      <c r="D86" s="61"/>
      <c r="E86" s="38"/>
      <c r="F86" s="39">
        <v>16740</v>
      </c>
      <c r="G86" s="40"/>
      <c r="H86" s="40"/>
      <c r="I86" s="40"/>
      <c r="J86" s="41"/>
    </row>
    <row r="87" spans="1:10" ht="36" customHeight="1" x14ac:dyDescent="0.25">
      <c r="A87" s="7"/>
      <c r="B87" s="60" t="s">
        <v>169</v>
      </c>
      <c r="C87" s="61"/>
      <c r="D87" s="61"/>
      <c r="E87" s="38"/>
      <c r="F87" s="39">
        <v>38340</v>
      </c>
      <c r="G87" s="40"/>
      <c r="H87" s="40"/>
      <c r="I87" s="40"/>
      <c r="J87" s="41"/>
    </row>
    <row r="88" spans="1:10" ht="36" customHeight="1" x14ac:dyDescent="0.25">
      <c r="A88" s="7"/>
      <c r="B88" s="60" t="s">
        <v>170</v>
      </c>
      <c r="C88" s="61"/>
      <c r="D88" s="61"/>
      <c r="E88" s="38"/>
      <c r="F88" s="39">
        <v>2700</v>
      </c>
      <c r="G88" s="40"/>
      <c r="H88" s="40"/>
      <c r="I88" s="40"/>
      <c r="J88" s="41"/>
    </row>
    <row r="89" spans="1:10" ht="36" customHeight="1" x14ac:dyDescent="0.25">
      <c r="A89" s="7"/>
      <c r="B89" s="60" t="s">
        <v>171</v>
      </c>
      <c r="C89" s="61"/>
      <c r="D89" s="61"/>
      <c r="E89" s="38"/>
      <c r="F89" s="39">
        <v>2700</v>
      </c>
      <c r="G89" s="40"/>
      <c r="H89" s="40"/>
      <c r="I89" s="40"/>
      <c r="J89" s="41"/>
    </row>
    <row r="90" spans="1:10" ht="36" customHeight="1" x14ac:dyDescent="0.25">
      <c r="A90" s="7"/>
      <c r="B90" s="60" t="s">
        <v>172</v>
      </c>
      <c r="C90" s="61"/>
      <c r="D90" s="61"/>
      <c r="E90" s="38"/>
      <c r="F90" s="39">
        <v>5400</v>
      </c>
      <c r="G90" s="40"/>
      <c r="H90" s="40"/>
      <c r="I90" s="40"/>
      <c r="J90" s="41"/>
    </row>
    <row r="91" spans="1:10" ht="36" customHeight="1" x14ac:dyDescent="0.25">
      <c r="A91" s="7"/>
      <c r="B91" s="60" t="s">
        <v>173</v>
      </c>
      <c r="C91" s="61"/>
      <c r="D91" s="61"/>
      <c r="E91" s="38"/>
      <c r="F91" s="39">
        <v>8100</v>
      </c>
      <c r="G91" s="40"/>
      <c r="H91" s="40"/>
      <c r="I91" s="40"/>
      <c r="J91" s="41"/>
    </row>
    <row r="92" spans="1:10" ht="36" customHeight="1" thickBot="1" x14ac:dyDescent="0.3">
      <c r="A92" s="7"/>
      <c r="B92" s="60" t="s">
        <v>174</v>
      </c>
      <c r="C92" s="61"/>
      <c r="D92" s="61"/>
      <c r="E92" s="38"/>
      <c r="F92" s="39">
        <v>50400</v>
      </c>
      <c r="G92" s="40"/>
      <c r="H92" s="40"/>
      <c r="I92" s="40"/>
      <c r="J92" s="41"/>
    </row>
    <row r="93" spans="1:10" ht="54" customHeight="1" thickBot="1" x14ac:dyDescent="0.3">
      <c r="A93" s="7"/>
      <c r="B93" s="168" t="s">
        <v>238</v>
      </c>
      <c r="C93" s="169"/>
      <c r="D93" s="169"/>
      <c r="E93" s="170"/>
      <c r="F93" s="92" t="str">
        <f>"Цена от "&amp;MIN(F95,F99:F112)&amp;" до "&amp;MAX(F95,F99:F112)</f>
        <v>Цена от 3600 до 787140</v>
      </c>
      <c r="G93" s="93"/>
      <c r="H93" s="93"/>
      <c r="I93" s="93"/>
      <c r="J93" s="94"/>
    </row>
    <row r="94" spans="1:10" ht="24" customHeight="1" thickBot="1" x14ac:dyDescent="0.3">
      <c r="A94" s="7"/>
      <c r="B94" s="27"/>
      <c r="C94" s="78"/>
      <c r="D94" s="78"/>
      <c r="E94" s="79"/>
      <c r="F94" s="80"/>
      <c r="G94" s="81"/>
      <c r="H94" s="81"/>
      <c r="I94" s="81"/>
      <c r="J94" s="82"/>
    </row>
    <row r="95" spans="1:10" ht="36" customHeight="1" x14ac:dyDescent="0.25">
      <c r="A95" s="7"/>
      <c r="B95" s="60" t="s">
        <v>283</v>
      </c>
      <c r="C95" s="61"/>
      <c r="D95" s="61"/>
      <c r="E95" s="38"/>
      <c r="F95" s="39">
        <v>90288</v>
      </c>
      <c r="G95" s="40"/>
      <c r="H95" s="40"/>
      <c r="I95" s="40"/>
      <c r="J95" s="41"/>
    </row>
    <row r="96" spans="1:10" ht="36" customHeight="1" x14ac:dyDescent="0.25">
      <c r="A96" s="7"/>
      <c r="B96" s="69" t="s">
        <v>177</v>
      </c>
      <c r="C96" s="70"/>
      <c r="D96" s="70"/>
      <c r="E96" s="71"/>
      <c r="F96" s="39">
        <v>9028.7999999999993</v>
      </c>
      <c r="G96" s="40"/>
      <c r="H96" s="40"/>
      <c r="I96" s="40"/>
      <c r="J96" s="41"/>
    </row>
    <row r="97" spans="1:10" ht="36" customHeight="1" thickBot="1" x14ac:dyDescent="0.3">
      <c r="A97" s="7"/>
      <c r="B97" s="69" t="s">
        <v>178</v>
      </c>
      <c r="C97" s="70"/>
      <c r="D97" s="70"/>
      <c r="E97" s="71"/>
      <c r="F97" s="39">
        <v>22572</v>
      </c>
      <c r="G97" s="40"/>
      <c r="H97" s="40"/>
      <c r="I97" s="40"/>
      <c r="J97" s="41"/>
    </row>
    <row r="98" spans="1:10" ht="24" customHeight="1" thickBot="1" x14ac:dyDescent="0.3">
      <c r="A98" s="7"/>
      <c r="B98" s="27"/>
      <c r="C98" s="78"/>
      <c r="D98" s="78"/>
      <c r="E98" s="79"/>
      <c r="F98" s="80"/>
      <c r="G98" s="81"/>
      <c r="H98" s="81"/>
      <c r="I98" s="81"/>
      <c r="J98" s="82"/>
    </row>
    <row r="99" spans="1:10" ht="36" customHeight="1" x14ac:dyDescent="0.25">
      <c r="A99" s="7" t="s">
        <v>111</v>
      </c>
      <c r="B99" s="60" t="s">
        <v>179</v>
      </c>
      <c r="C99" s="61"/>
      <c r="D99" s="61"/>
      <c r="E99" s="38"/>
      <c r="F99" s="39">
        <v>177894</v>
      </c>
      <c r="G99" s="40"/>
      <c r="H99" s="40"/>
      <c r="I99" s="40"/>
      <c r="J99" s="41"/>
    </row>
    <row r="100" spans="1:10" ht="36" customHeight="1" x14ac:dyDescent="0.25">
      <c r="A100" s="7" t="s">
        <v>111</v>
      </c>
      <c r="B100" s="34" t="s">
        <v>180</v>
      </c>
      <c r="C100" s="86"/>
      <c r="D100" s="86"/>
      <c r="E100" s="87"/>
      <c r="F100" s="39">
        <v>77400</v>
      </c>
      <c r="G100" s="40"/>
      <c r="H100" s="40"/>
      <c r="I100" s="40"/>
      <c r="J100" s="41"/>
    </row>
    <row r="101" spans="1:10" ht="36" customHeight="1" x14ac:dyDescent="0.25">
      <c r="A101" s="7"/>
      <c r="B101" s="60" t="s">
        <v>284</v>
      </c>
      <c r="C101" s="61"/>
      <c r="D101" s="61"/>
      <c r="E101" s="38"/>
      <c r="F101" s="39">
        <v>787140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181</v>
      </c>
      <c r="C102" s="61"/>
      <c r="D102" s="61"/>
      <c r="E102" s="38"/>
      <c r="F102" s="39">
        <v>256140</v>
      </c>
      <c r="G102" s="40"/>
      <c r="H102" s="40"/>
      <c r="I102" s="40"/>
      <c r="J102" s="41"/>
    </row>
    <row r="103" spans="1:10" ht="36" customHeight="1" x14ac:dyDescent="0.25">
      <c r="A103" s="7" t="s">
        <v>111</v>
      </c>
      <c r="B103" s="60" t="s">
        <v>182</v>
      </c>
      <c r="C103" s="61"/>
      <c r="D103" s="61"/>
      <c r="E103" s="38"/>
      <c r="F103" s="39">
        <v>70740</v>
      </c>
      <c r="G103" s="40"/>
      <c r="H103" s="40"/>
      <c r="I103" s="40"/>
      <c r="J103" s="41"/>
    </row>
    <row r="104" spans="1:10" ht="36" customHeight="1" x14ac:dyDescent="0.25">
      <c r="A104" s="7" t="s">
        <v>111</v>
      </c>
      <c r="B104" s="60" t="s">
        <v>183</v>
      </c>
      <c r="C104" s="61"/>
      <c r="D104" s="61"/>
      <c r="E104" s="38"/>
      <c r="F104" s="39">
        <v>84888</v>
      </c>
      <c r="G104" s="40"/>
      <c r="H104" s="40"/>
      <c r="I104" s="40"/>
      <c r="J104" s="41"/>
    </row>
    <row r="105" spans="1:10" ht="36" customHeight="1" x14ac:dyDescent="0.25">
      <c r="A105" s="7" t="s">
        <v>111</v>
      </c>
      <c r="B105" s="60" t="s">
        <v>184</v>
      </c>
      <c r="C105" s="61"/>
      <c r="D105" s="61"/>
      <c r="E105" s="38"/>
      <c r="F105" s="39">
        <v>45540</v>
      </c>
      <c r="G105" s="40"/>
      <c r="H105" s="40"/>
      <c r="I105" s="40"/>
      <c r="J105" s="41"/>
    </row>
    <row r="106" spans="1:10" ht="36" customHeight="1" x14ac:dyDescent="0.25">
      <c r="A106" s="7" t="s">
        <v>111</v>
      </c>
      <c r="B106" s="60" t="s">
        <v>185</v>
      </c>
      <c r="C106" s="61"/>
      <c r="D106" s="61"/>
      <c r="E106" s="38"/>
      <c r="F106" s="39">
        <v>137700</v>
      </c>
      <c r="G106" s="40"/>
      <c r="H106" s="40"/>
      <c r="I106" s="40"/>
      <c r="J106" s="41"/>
    </row>
    <row r="107" spans="1:10" ht="36" customHeight="1" x14ac:dyDescent="0.25">
      <c r="A107" s="7" t="s">
        <v>111</v>
      </c>
      <c r="B107" s="60" t="s">
        <v>186</v>
      </c>
      <c r="C107" s="61"/>
      <c r="D107" s="61"/>
      <c r="E107" s="38"/>
      <c r="F107" s="39">
        <v>308340</v>
      </c>
      <c r="G107" s="40"/>
      <c r="H107" s="40"/>
      <c r="I107" s="40"/>
      <c r="J107" s="41"/>
    </row>
    <row r="108" spans="1:10" ht="36" customHeight="1" x14ac:dyDescent="0.25">
      <c r="A108" s="7"/>
      <c r="B108" s="60" t="s">
        <v>187</v>
      </c>
      <c r="C108" s="61"/>
      <c r="D108" s="61"/>
      <c r="E108" s="38"/>
      <c r="F108" s="39">
        <v>117000</v>
      </c>
      <c r="G108" s="40"/>
      <c r="H108" s="40"/>
      <c r="I108" s="40"/>
      <c r="J108" s="41"/>
    </row>
    <row r="109" spans="1:10" ht="36" customHeight="1" x14ac:dyDescent="0.25">
      <c r="A109" s="7" t="s">
        <v>111</v>
      </c>
      <c r="B109" s="62" t="s">
        <v>188</v>
      </c>
      <c r="C109" s="63"/>
      <c r="D109" s="63"/>
      <c r="E109" s="64"/>
      <c r="F109" s="39">
        <v>3600</v>
      </c>
      <c r="G109" s="40"/>
      <c r="H109" s="40"/>
      <c r="I109" s="40"/>
      <c r="J109" s="41"/>
    </row>
    <row r="110" spans="1:10" ht="36" customHeight="1" x14ac:dyDescent="0.25">
      <c r="A110" s="7"/>
      <c r="B110" s="60" t="s">
        <v>189</v>
      </c>
      <c r="C110" s="61"/>
      <c r="D110" s="61"/>
      <c r="E110" s="38"/>
      <c r="F110" s="39">
        <v>61740</v>
      </c>
      <c r="G110" s="40"/>
      <c r="H110" s="40"/>
      <c r="I110" s="40"/>
      <c r="J110" s="41"/>
    </row>
    <row r="111" spans="1:10" ht="36" customHeight="1" x14ac:dyDescent="0.25">
      <c r="A111" s="7"/>
      <c r="B111" s="60" t="s">
        <v>190</v>
      </c>
      <c r="C111" s="61"/>
      <c r="D111" s="61"/>
      <c r="E111" s="38"/>
      <c r="F111" s="39">
        <v>52740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192</v>
      </c>
      <c r="C112" s="61"/>
      <c r="D112" s="61"/>
      <c r="E112" s="38"/>
      <c r="F112" s="39">
        <v>70740</v>
      </c>
      <c r="G112" s="40"/>
      <c r="H112" s="40"/>
      <c r="I112" s="40"/>
      <c r="J112" s="41"/>
    </row>
    <row r="113" spans="1:10" ht="36" customHeight="1" x14ac:dyDescent="0.25">
      <c r="A113" s="7"/>
      <c r="B113" s="60" t="s">
        <v>193</v>
      </c>
      <c r="C113" s="61"/>
      <c r="D113" s="61"/>
      <c r="E113" s="38"/>
      <c r="F113" s="39">
        <v>11340</v>
      </c>
      <c r="G113" s="40"/>
      <c r="H113" s="40"/>
      <c r="I113" s="40"/>
      <c r="J113" s="41"/>
    </row>
    <row r="114" spans="1:10" ht="36" customHeight="1" x14ac:dyDescent="0.25">
      <c r="A114" s="7"/>
      <c r="B114" s="60" t="s">
        <v>194</v>
      </c>
      <c r="C114" s="61"/>
      <c r="D114" s="61"/>
      <c r="E114" s="38"/>
      <c r="F114" s="39">
        <v>75060</v>
      </c>
      <c r="G114" s="40"/>
      <c r="H114" s="40"/>
      <c r="I114" s="40"/>
      <c r="J114" s="41"/>
    </row>
    <row r="115" spans="1:10" ht="36" customHeight="1" x14ac:dyDescent="0.25">
      <c r="A115" s="7"/>
      <c r="B115" s="60" t="s">
        <v>195</v>
      </c>
      <c r="C115" s="61"/>
      <c r="D115" s="61"/>
      <c r="E115" s="35"/>
      <c r="F115" s="39">
        <v>60030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196</v>
      </c>
      <c r="C116" s="61"/>
      <c r="D116" s="61"/>
      <c r="E116" s="38"/>
      <c r="F116" s="39">
        <v>249120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197</v>
      </c>
      <c r="C117" s="61"/>
      <c r="D117" s="61"/>
      <c r="E117" s="38"/>
      <c r="F117" s="39">
        <v>108720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198</v>
      </c>
      <c r="C118" s="61"/>
      <c r="D118" s="61"/>
      <c r="E118" s="38"/>
      <c r="F118" s="39">
        <v>359280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199</v>
      </c>
      <c r="C119" s="61"/>
      <c r="D119" s="61"/>
      <c r="E119" s="38"/>
      <c r="F119" s="39">
        <v>99360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9" t="s">
        <v>200</v>
      </c>
      <c r="C120" s="70"/>
      <c r="D120" s="70"/>
      <c r="E120" s="71"/>
      <c r="F120" s="39">
        <v>119232</v>
      </c>
      <c r="G120" s="40"/>
      <c r="H120" s="40"/>
      <c r="I120" s="40"/>
      <c r="J120" s="41"/>
    </row>
    <row r="121" spans="1:10" ht="36" customHeight="1" x14ac:dyDescent="0.25">
      <c r="A121" s="7" t="s">
        <v>113</v>
      </c>
      <c r="B121" s="60" t="s">
        <v>201</v>
      </c>
      <c r="C121" s="61"/>
      <c r="D121" s="61"/>
      <c r="E121" s="38"/>
      <c r="F121" s="39">
        <v>64080</v>
      </c>
      <c r="G121" s="40"/>
      <c r="H121" s="40"/>
      <c r="I121" s="40"/>
      <c r="J121" s="41"/>
    </row>
    <row r="122" spans="1:10" ht="36" customHeight="1" x14ac:dyDescent="0.25">
      <c r="A122" s="7" t="s">
        <v>113</v>
      </c>
      <c r="B122" s="60" t="s">
        <v>202</v>
      </c>
      <c r="C122" s="61"/>
      <c r="D122" s="61"/>
      <c r="E122" s="38"/>
      <c r="F122" s="39">
        <v>192960</v>
      </c>
      <c r="G122" s="40"/>
      <c r="H122" s="40"/>
      <c r="I122" s="40"/>
      <c r="J122" s="41"/>
    </row>
    <row r="123" spans="1:10" ht="36" customHeight="1" x14ac:dyDescent="0.25">
      <c r="A123" s="7" t="s">
        <v>113</v>
      </c>
      <c r="B123" s="60" t="s">
        <v>203</v>
      </c>
      <c r="C123" s="61"/>
      <c r="D123" s="61"/>
      <c r="E123" s="38"/>
      <c r="F123" s="39">
        <v>432000</v>
      </c>
      <c r="G123" s="40"/>
      <c r="H123" s="40"/>
      <c r="I123" s="40"/>
      <c r="J123" s="41"/>
    </row>
    <row r="124" spans="1:10" ht="36" customHeight="1" x14ac:dyDescent="0.25">
      <c r="A124" s="7" t="s">
        <v>113</v>
      </c>
      <c r="B124" s="62" t="s">
        <v>204</v>
      </c>
      <c r="C124" s="63"/>
      <c r="D124" s="63"/>
      <c r="E124" s="64"/>
      <c r="F124" s="39">
        <v>5040</v>
      </c>
      <c r="G124" s="40"/>
      <c r="H124" s="40"/>
      <c r="I124" s="40"/>
      <c r="J124" s="41"/>
    </row>
    <row r="125" spans="1:10" ht="36" customHeight="1" thickBot="1" x14ac:dyDescent="0.3">
      <c r="A125" s="7" t="s">
        <v>113</v>
      </c>
      <c r="B125" s="60" t="s">
        <v>206</v>
      </c>
      <c r="C125" s="61"/>
      <c r="D125" s="61"/>
      <c r="E125" s="38"/>
      <c r="F125" s="39">
        <v>99360</v>
      </c>
      <c r="G125" s="40"/>
      <c r="H125" s="40"/>
      <c r="I125" s="40"/>
      <c r="J125" s="41"/>
    </row>
    <row r="126" spans="1:10" ht="22.5" customHeight="1" x14ac:dyDescent="0.25">
      <c r="A126" s="7" t="s">
        <v>111</v>
      </c>
      <c r="B126" s="95" t="s">
        <v>208</v>
      </c>
      <c r="C126" s="96"/>
      <c r="D126" s="96"/>
      <c r="E126" s="96"/>
      <c r="F126" s="96"/>
      <c r="G126" s="96"/>
      <c r="H126" s="96"/>
      <c r="I126" s="96"/>
      <c r="J126" s="97"/>
    </row>
    <row r="127" spans="1:10" ht="36" customHeight="1" thickBot="1" x14ac:dyDescent="0.3">
      <c r="A127" s="7"/>
      <c r="B127" s="34" t="s">
        <v>191</v>
      </c>
      <c r="C127" s="86"/>
      <c r="D127" s="86"/>
      <c r="E127" s="87"/>
      <c r="F127" s="39">
        <v>40</v>
      </c>
      <c r="G127" s="40"/>
      <c r="H127" s="40"/>
      <c r="I127" s="40"/>
      <c r="J127" s="41"/>
    </row>
    <row r="128" spans="1:10" ht="36" customHeight="1" thickBot="1" x14ac:dyDescent="0.3">
      <c r="A128" s="7"/>
      <c r="B128" s="89" t="s">
        <v>207</v>
      </c>
      <c r="C128" s="90"/>
      <c r="D128" s="90"/>
      <c r="E128" s="91"/>
      <c r="F128" s="92"/>
      <c r="G128" s="93"/>
      <c r="H128" s="93"/>
      <c r="I128" s="93"/>
      <c r="J128" s="94"/>
    </row>
    <row r="129" spans="1:10" ht="22.5" customHeight="1" thickBot="1" x14ac:dyDescent="0.3">
      <c r="A129" s="7" t="s">
        <v>111</v>
      </c>
      <c r="B129" s="95" t="s">
        <v>208</v>
      </c>
      <c r="C129" s="96"/>
      <c r="D129" s="96"/>
      <c r="E129" s="96"/>
      <c r="F129" s="96"/>
      <c r="G129" s="96"/>
      <c r="H129" s="96"/>
      <c r="I129" s="96"/>
      <c r="J129" s="97"/>
    </row>
    <row r="130" spans="1:10" ht="36" customHeight="1" x14ac:dyDescent="0.25">
      <c r="A130" s="7"/>
      <c r="B130" s="54" t="s">
        <v>209</v>
      </c>
      <c r="C130" s="98"/>
      <c r="D130" s="98"/>
      <c r="E130" s="99"/>
      <c r="F130" s="39">
        <v>60</v>
      </c>
      <c r="G130" s="40"/>
      <c r="H130" s="40"/>
      <c r="I130" s="40"/>
      <c r="J130" s="41"/>
    </row>
    <row r="131" spans="1:10" ht="36" customHeight="1" x14ac:dyDescent="0.25">
      <c r="A131" s="7"/>
      <c r="B131" s="60" t="s">
        <v>210</v>
      </c>
      <c r="C131" s="61"/>
      <c r="D131" s="61"/>
      <c r="E131" s="38"/>
      <c r="F131" s="39">
        <v>99</v>
      </c>
      <c r="G131" s="40"/>
      <c r="H131" s="40"/>
      <c r="I131" s="40"/>
      <c r="J131" s="41"/>
    </row>
    <row r="132" spans="1:10" ht="36" customHeight="1" thickBot="1" x14ac:dyDescent="0.3">
      <c r="A132" s="7"/>
      <c r="B132" s="60" t="s">
        <v>211</v>
      </c>
      <c r="C132" s="61"/>
      <c r="D132" s="61"/>
      <c r="E132" s="38"/>
      <c r="F132" s="39">
        <v>150</v>
      </c>
      <c r="G132" s="40"/>
      <c r="H132" s="40"/>
      <c r="I132" s="40"/>
      <c r="J132" s="41"/>
    </row>
    <row r="133" spans="1:10" ht="36" customHeight="1" thickBot="1" x14ac:dyDescent="0.3">
      <c r="A133" s="7"/>
      <c r="B133" s="18" t="s">
        <v>212</v>
      </c>
      <c r="C133" s="19"/>
      <c r="D133" s="19"/>
      <c r="E133" s="20"/>
      <c r="F133" s="234"/>
      <c r="G133" s="235"/>
      <c r="H133" s="235"/>
      <c r="I133" s="235"/>
      <c r="J133" s="236"/>
    </row>
    <row r="134" spans="1:10" ht="36" customHeight="1" x14ac:dyDescent="0.25">
      <c r="A134" s="7" t="s">
        <v>111</v>
      </c>
      <c r="B134" s="60" t="s">
        <v>269</v>
      </c>
      <c r="C134" s="61"/>
      <c r="D134" s="61"/>
      <c r="E134" s="38"/>
      <c r="F134" s="39">
        <v>71694</v>
      </c>
      <c r="G134" s="40"/>
      <c r="H134" s="40"/>
      <c r="I134" s="40"/>
      <c r="J134" s="41"/>
    </row>
    <row r="135" spans="1:10" ht="36" customHeight="1" x14ac:dyDescent="0.25">
      <c r="A135" s="7" t="s">
        <v>111</v>
      </c>
      <c r="B135" s="60" t="s">
        <v>285</v>
      </c>
      <c r="C135" s="61"/>
      <c r="D135" s="61"/>
      <c r="E135" s="38"/>
      <c r="F135" s="39">
        <v>71694</v>
      </c>
      <c r="G135" s="40"/>
      <c r="H135" s="40"/>
      <c r="I135" s="40"/>
      <c r="J135" s="41"/>
    </row>
    <row r="136" spans="1:10" ht="36" customHeight="1" x14ac:dyDescent="0.25">
      <c r="A136" s="7" t="s">
        <v>113</v>
      </c>
      <c r="B136" s="60" t="s">
        <v>286</v>
      </c>
      <c r="C136" s="61"/>
      <c r="D136" s="61"/>
      <c r="E136" s="38"/>
      <c r="F136" s="39">
        <v>100800</v>
      </c>
      <c r="G136" s="40"/>
      <c r="H136" s="40"/>
      <c r="I136" s="40"/>
      <c r="J136" s="41"/>
    </row>
    <row r="137" spans="1:10" ht="36" customHeight="1" x14ac:dyDescent="0.25">
      <c r="A137" s="7" t="s">
        <v>113</v>
      </c>
      <c r="B137" s="60" t="s">
        <v>287</v>
      </c>
      <c r="C137" s="61"/>
      <c r="D137" s="61"/>
      <c r="E137" s="38"/>
      <c r="F137" s="39">
        <v>100800</v>
      </c>
      <c r="G137" s="40"/>
      <c r="H137" s="40"/>
      <c r="I137" s="40"/>
      <c r="J137" s="41"/>
    </row>
    <row r="138" spans="1:10" ht="36" customHeight="1" thickBot="1" x14ac:dyDescent="0.3">
      <c r="A138" s="7"/>
      <c r="B138" s="60" t="s">
        <v>219</v>
      </c>
      <c r="C138" s="61"/>
      <c r="D138" s="61"/>
      <c r="E138" s="38"/>
      <c r="F138" s="39">
        <v>71694</v>
      </c>
      <c r="G138" s="40"/>
      <c r="H138" s="40"/>
      <c r="I138" s="40"/>
      <c r="J138" s="41"/>
    </row>
    <row r="139" spans="1:10" ht="54" customHeight="1" thickBot="1" x14ac:dyDescent="0.3">
      <c r="A139" s="7"/>
      <c r="B139" s="168" t="s">
        <v>220</v>
      </c>
      <c r="C139" s="169"/>
      <c r="D139" s="169"/>
      <c r="E139" s="170"/>
      <c r="F139" s="92"/>
      <c r="G139" s="93"/>
      <c r="H139" s="93"/>
      <c r="I139" s="93"/>
      <c r="J139" s="94"/>
    </row>
    <row r="140" spans="1:10" ht="36" customHeight="1" x14ac:dyDescent="0.25">
      <c r="A140" s="7"/>
      <c r="B140" s="60" t="s">
        <v>221</v>
      </c>
      <c r="C140" s="61"/>
      <c r="D140" s="61"/>
      <c r="E140" s="38"/>
      <c r="F140" s="39">
        <v>45540</v>
      </c>
      <c r="G140" s="40"/>
      <c r="H140" s="40"/>
      <c r="I140" s="40"/>
      <c r="J140" s="41"/>
    </row>
    <row r="141" spans="1:10" ht="36" customHeight="1" x14ac:dyDescent="0.25">
      <c r="A141" s="7"/>
      <c r="B141" s="60" t="s">
        <v>222</v>
      </c>
      <c r="C141" s="61"/>
      <c r="D141" s="61"/>
      <c r="E141" s="38"/>
      <c r="F141" s="39">
        <v>92340</v>
      </c>
      <c r="G141" s="40"/>
      <c r="H141" s="40"/>
      <c r="I141" s="40"/>
      <c r="J141" s="41"/>
    </row>
    <row r="142" spans="1:10" ht="36" customHeight="1" x14ac:dyDescent="0.25">
      <c r="A142" s="7"/>
      <c r="B142" s="60" t="s">
        <v>223</v>
      </c>
      <c r="C142" s="61"/>
      <c r="D142" s="61"/>
      <c r="E142" s="38"/>
      <c r="F142" s="39">
        <v>110340</v>
      </c>
      <c r="G142" s="40"/>
      <c r="H142" s="40"/>
      <c r="I142" s="40"/>
      <c r="J142" s="41"/>
    </row>
    <row r="143" spans="1:10" ht="36" customHeight="1" x14ac:dyDescent="0.25">
      <c r="A143" s="7"/>
      <c r="B143" s="60" t="s">
        <v>224</v>
      </c>
      <c r="C143" s="61"/>
      <c r="D143" s="61"/>
      <c r="E143" s="38"/>
      <c r="F143" s="39">
        <v>1080</v>
      </c>
      <c r="G143" s="40"/>
      <c r="H143" s="40"/>
      <c r="I143" s="40"/>
      <c r="J143" s="41"/>
    </row>
    <row r="144" spans="1:10" ht="36" customHeight="1" x14ac:dyDescent="0.25">
      <c r="A144" s="7"/>
      <c r="B144" s="60" t="s">
        <v>225</v>
      </c>
      <c r="C144" s="61"/>
      <c r="D144" s="61"/>
      <c r="E144" s="38"/>
      <c r="F144" s="39">
        <v>63540</v>
      </c>
      <c r="G144" s="40"/>
      <c r="H144" s="40"/>
      <c r="I144" s="40"/>
      <c r="J144" s="41"/>
    </row>
    <row r="145" spans="1:10" ht="36" customHeight="1" x14ac:dyDescent="0.25">
      <c r="A145" s="7"/>
      <c r="B145" s="60" t="s">
        <v>226</v>
      </c>
      <c r="C145" s="61"/>
      <c r="D145" s="61"/>
      <c r="E145" s="38"/>
      <c r="F145" s="39">
        <v>131940</v>
      </c>
      <c r="G145" s="40"/>
      <c r="H145" s="40"/>
      <c r="I145" s="40"/>
      <c r="J145" s="41"/>
    </row>
    <row r="146" spans="1:10" ht="36" customHeight="1" x14ac:dyDescent="0.25">
      <c r="A146" s="7"/>
      <c r="B146" s="60" t="s">
        <v>227</v>
      </c>
      <c r="C146" s="61"/>
      <c r="D146" s="61"/>
      <c r="E146" s="38"/>
      <c r="F146" s="39">
        <v>158940</v>
      </c>
      <c r="G146" s="40"/>
      <c r="H146" s="40"/>
      <c r="I146" s="40"/>
      <c r="J146" s="41"/>
    </row>
    <row r="147" spans="1:10" ht="36" customHeight="1" thickBot="1" x14ac:dyDescent="0.3">
      <c r="A147" s="7"/>
      <c r="B147" s="60" t="s">
        <v>228</v>
      </c>
      <c r="C147" s="61"/>
      <c r="D147" s="61"/>
      <c r="E147" s="38"/>
      <c r="F147" s="39">
        <v>1800</v>
      </c>
      <c r="G147" s="40"/>
      <c r="H147" s="40"/>
      <c r="I147" s="40"/>
      <c r="J147" s="41"/>
    </row>
    <row r="148" spans="1:10" ht="36" customHeight="1" x14ac:dyDescent="0.25">
      <c r="A148" s="7"/>
      <c r="B148" s="267" t="s">
        <v>208</v>
      </c>
      <c r="C148" s="268"/>
      <c r="D148" s="268"/>
      <c r="E148" s="268"/>
      <c r="F148" s="268"/>
      <c r="G148" s="268"/>
      <c r="H148" s="268"/>
      <c r="I148" s="268"/>
      <c r="J148" s="269"/>
    </row>
    <row r="149" spans="1:10" ht="36" customHeight="1" thickBot="1" x14ac:dyDescent="0.3">
      <c r="A149" s="7"/>
      <c r="B149" s="290" t="s">
        <v>229</v>
      </c>
      <c r="C149" s="290"/>
      <c r="D149" s="290"/>
      <c r="E149" s="290"/>
      <c r="F149" s="279">
        <v>150</v>
      </c>
      <c r="G149" s="279"/>
      <c r="H149" s="279"/>
      <c r="I149" s="279"/>
      <c r="J149" s="280"/>
    </row>
    <row r="150" spans="1:10" ht="24" customHeight="1" thickBot="1" x14ac:dyDescent="0.3">
      <c r="A150" s="7" t="s">
        <v>111</v>
      </c>
      <c r="B150" s="27"/>
      <c r="C150" s="78"/>
      <c r="D150" s="78"/>
      <c r="E150" s="79"/>
      <c r="F150" s="80"/>
      <c r="G150" s="81"/>
      <c r="H150" s="81"/>
      <c r="I150" s="81"/>
      <c r="J150" s="82"/>
    </row>
    <row r="151" spans="1:10" ht="54" customHeight="1" thickBot="1" x14ac:dyDescent="0.3">
      <c r="A151" s="7" t="s">
        <v>111</v>
      </c>
      <c r="B151" s="301" t="s">
        <v>288</v>
      </c>
      <c r="C151" s="302"/>
      <c r="D151" s="302"/>
      <c r="E151" s="303"/>
      <c r="F151" s="304"/>
      <c r="G151" s="305"/>
      <c r="H151" s="305"/>
      <c r="I151" s="305"/>
      <c r="J151" s="306"/>
    </row>
    <row r="152" spans="1:10" ht="36" customHeight="1" thickBot="1" x14ac:dyDescent="0.3">
      <c r="A152" s="7" t="s">
        <v>111</v>
      </c>
      <c r="B152" s="307" t="s">
        <v>289</v>
      </c>
      <c r="C152" s="308"/>
      <c r="D152" s="308"/>
      <c r="E152" s="309"/>
      <c r="F152" s="310"/>
      <c r="G152" s="310"/>
      <c r="H152" s="310"/>
      <c r="I152" s="310"/>
      <c r="J152" s="311"/>
    </row>
    <row r="153" spans="1:10" ht="36" customHeight="1" thickBot="1" x14ac:dyDescent="0.3">
      <c r="A153" s="7"/>
      <c r="B153" s="307" t="s">
        <v>290</v>
      </c>
      <c r="C153" s="308"/>
      <c r="D153" s="308"/>
      <c r="E153" s="309"/>
      <c r="F153" s="310"/>
      <c r="G153" s="310"/>
      <c r="H153" s="310"/>
      <c r="I153" s="310"/>
      <c r="J153" s="310"/>
    </row>
    <row r="154" spans="1:10" ht="18" customHeight="1" x14ac:dyDescent="0.25">
      <c r="A154" s="7"/>
      <c r="B154" s="117"/>
      <c r="C154" s="118"/>
      <c r="D154" s="118"/>
      <c r="E154" s="118"/>
      <c r="F154" s="119"/>
      <c r="G154" s="119"/>
      <c r="H154" s="119"/>
      <c r="I154" s="119"/>
      <c r="J154" s="119"/>
    </row>
    <row r="155" spans="1:10" ht="67.5" customHeight="1" x14ac:dyDescent="0.25">
      <c r="A155" s="7"/>
      <c r="B155" s="120" t="s">
        <v>291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0" t="s">
        <v>232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18" customHeight="1" x14ac:dyDescent="0.25">
      <c r="A157" s="7"/>
      <c r="B157" s="117"/>
      <c r="C157" s="118"/>
      <c r="D157" s="118"/>
      <c r="E157" s="118"/>
      <c r="F157" s="119"/>
      <c r="G157" s="119"/>
      <c r="H157" s="119"/>
      <c r="I157" s="119"/>
      <c r="J157" s="119"/>
    </row>
    <row r="158" spans="1:10" s="312" customFormat="1" ht="36" customHeight="1" thickBot="1" x14ac:dyDescent="0.3">
      <c r="B158" s="313" t="s">
        <v>292</v>
      </c>
      <c r="C158" s="313"/>
      <c r="D158" s="313"/>
      <c r="E158" s="313"/>
      <c r="F158" s="313"/>
      <c r="G158" s="313"/>
      <c r="H158" s="313"/>
      <c r="I158" s="313"/>
    </row>
    <row r="159" spans="1:10" s="125" customFormat="1" ht="36" customHeight="1" thickBot="1" x14ac:dyDescent="0.3">
      <c r="B159" s="314" t="s">
        <v>293</v>
      </c>
      <c r="C159" s="315"/>
      <c r="D159" s="315"/>
      <c r="E159" s="315"/>
      <c r="F159" s="315"/>
      <c r="G159" s="315"/>
      <c r="H159" s="315"/>
      <c r="I159" s="316"/>
    </row>
    <row r="160" spans="1:10" ht="82.5" customHeight="1" thickBot="1" x14ac:dyDescent="0.3">
      <c r="B160" s="317" t="s">
        <v>294</v>
      </c>
      <c r="C160" s="318"/>
      <c r="D160" s="319" t="s">
        <v>295</v>
      </c>
      <c r="E160" s="320"/>
      <c r="F160" s="321"/>
      <c r="G160" s="320" t="s">
        <v>296</v>
      </c>
      <c r="H160" s="320"/>
      <c r="I160" s="321"/>
      <c r="J160" s="9"/>
    </row>
    <row r="161" spans="1:10" ht="36" customHeight="1" x14ac:dyDescent="0.25">
      <c r="B161" s="322" t="s">
        <v>297</v>
      </c>
      <c r="C161" s="323"/>
      <c r="D161" s="324" t="s">
        <v>298</v>
      </c>
      <c r="E161" s="324"/>
      <c r="F161" s="324"/>
      <c r="G161" s="325">
        <v>2190</v>
      </c>
      <c r="H161" s="324"/>
      <c r="I161" s="326"/>
      <c r="J161" s="9"/>
    </row>
    <row r="162" spans="1:10" ht="36" customHeight="1" x14ac:dyDescent="0.25">
      <c r="B162" s="327" t="s">
        <v>299</v>
      </c>
      <c r="C162" s="328"/>
      <c r="D162" s="329"/>
      <c r="E162" s="329"/>
      <c r="F162" s="329"/>
      <c r="G162" s="330">
        <v>1590</v>
      </c>
      <c r="H162" s="329"/>
      <c r="I162" s="331"/>
      <c r="J162" s="9"/>
    </row>
    <row r="163" spans="1:10" ht="36" customHeight="1" x14ac:dyDescent="0.25">
      <c r="B163" s="327" t="s">
        <v>300</v>
      </c>
      <c r="C163" s="328"/>
      <c r="D163" s="329"/>
      <c r="E163" s="329"/>
      <c r="F163" s="329"/>
      <c r="G163" s="330">
        <v>1440</v>
      </c>
      <c r="H163" s="329"/>
      <c r="I163" s="331"/>
      <c r="J163" s="9"/>
    </row>
    <row r="164" spans="1:10" ht="54" customHeight="1" x14ac:dyDescent="0.25">
      <c r="B164" s="327" t="s">
        <v>301</v>
      </c>
      <c r="C164" s="328"/>
      <c r="D164" s="329"/>
      <c r="E164" s="329"/>
      <c r="F164" s="329"/>
      <c r="G164" s="330">
        <v>1290</v>
      </c>
      <c r="H164" s="329"/>
      <c r="I164" s="331"/>
      <c r="J164" s="9"/>
    </row>
    <row r="165" spans="1:10" ht="15" customHeight="1" x14ac:dyDescent="0.25">
      <c r="B165" s="332"/>
      <c r="C165" s="332"/>
      <c r="D165" s="333"/>
      <c r="E165" s="333"/>
      <c r="F165" s="333"/>
      <c r="G165" s="334"/>
      <c r="H165" s="333"/>
      <c r="I165" s="333"/>
      <c r="J165" s="9"/>
    </row>
    <row r="166" spans="1:10" ht="40.5" customHeight="1" x14ac:dyDescent="0.25">
      <c r="A166" s="7"/>
      <c r="B166" s="124" t="s">
        <v>233</v>
      </c>
      <c r="C166" s="124"/>
      <c r="D166" s="124"/>
      <c r="E166" s="124"/>
      <c r="F166" s="124"/>
      <c r="G166" s="124"/>
      <c r="H166" s="124"/>
      <c r="I166" s="124"/>
      <c r="J166" s="124"/>
    </row>
    <row r="167" spans="1:10" ht="18" customHeight="1" x14ac:dyDescent="0.25">
      <c r="A167" s="7"/>
    </row>
  </sheetData>
  <sheetProtection selectLockedCells="1" selectUnlockedCells="1"/>
  <mergeCells count="310">
    <mergeCell ref="B164:C164"/>
    <mergeCell ref="G164:I164"/>
    <mergeCell ref="B166:J166"/>
    <mergeCell ref="B160:C160"/>
    <mergeCell ref="D160:F160"/>
    <mergeCell ref="G160:I160"/>
    <mergeCell ref="B161:C161"/>
    <mergeCell ref="D161:F164"/>
    <mergeCell ref="G161:I161"/>
    <mergeCell ref="B162:C162"/>
    <mergeCell ref="G162:I162"/>
    <mergeCell ref="B163:C163"/>
    <mergeCell ref="G163:I163"/>
    <mergeCell ref="B152:E152"/>
    <mergeCell ref="B153:E153"/>
    <mergeCell ref="B155:J155"/>
    <mergeCell ref="B156:J156"/>
    <mergeCell ref="B158:I158"/>
    <mergeCell ref="B159:I159"/>
    <mergeCell ref="B148:J148"/>
    <mergeCell ref="B149:E149"/>
    <mergeCell ref="F149:J149"/>
    <mergeCell ref="B150:E150"/>
    <mergeCell ref="F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29:J129"/>
    <mergeCell ref="B130:E130"/>
    <mergeCell ref="F130:J130"/>
    <mergeCell ref="B131:E131"/>
    <mergeCell ref="F131:J131"/>
    <mergeCell ref="B132:E132"/>
    <mergeCell ref="F132:J132"/>
    <mergeCell ref="B125:E125"/>
    <mergeCell ref="F125:J125"/>
    <mergeCell ref="B126:J126"/>
    <mergeCell ref="B127:E127"/>
    <mergeCell ref="F127:J127"/>
    <mergeCell ref="F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9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24" customHeight="1" thickBot="1" x14ac:dyDescent="0.3">
      <c r="A10" s="7"/>
      <c r="B10" s="27"/>
      <c r="C10" s="78"/>
      <c r="D10" s="78"/>
      <c r="E10" s="79"/>
      <c r="F10" s="335"/>
      <c r="G10" s="81"/>
      <c r="H10" s="81"/>
      <c r="I10" s="81"/>
      <c r="J10" s="82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6480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335"/>
      <c r="G13" s="81"/>
      <c r="H13" s="81"/>
      <c r="I13" s="81"/>
      <c r="J13" s="82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91">
        <v>720</v>
      </c>
      <c r="G14" s="292"/>
      <c r="H14" s="292"/>
      <c r="I14" s="292"/>
      <c r="J14" s="293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148">
        <v>1008</v>
      </c>
      <c r="G15" s="88"/>
      <c r="H15" s="88"/>
      <c r="I15" s="88"/>
      <c r="J15" s="149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2880 до 57600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2880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5760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8640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11520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14400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17280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20160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23040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25920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28800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31680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34560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37440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40320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43200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46080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48960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51840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54720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57600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7200 до 61920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7200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7200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10080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12960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15840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18720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21600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24480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27360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30240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33120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36000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38880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41760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44640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47520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50400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53280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56160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59040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61920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24120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4320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5400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17280.000000000004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7200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20520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24119.999999999993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59976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15120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1512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3780</v>
      </c>
      <c r="G77" s="84"/>
      <c r="H77" s="84"/>
      <c r="I77" s="84"/>
      <c r="J77" s="85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21600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10800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7560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27360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32832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16200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19800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59760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10800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7200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59976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7200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5400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18000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30240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15120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10800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38880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46656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23040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25200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28080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84240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10080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300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21168</v>
      </c>
      <c r="G113" s="241">
        <f>H113*1.1</f>
        <v>19404</v>
      </c>
      <c r="H113" s="241">
        <v>17640</v>
      </c>
      <c r="I113" s="241">
        <f>H113*0.75</f>
        <v>13230</v>
      </c>
      <c r="J113" s="242">
        <f>H113*0.5</f>
        <v>8820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27000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39">
        <v>13320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21600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216</v>
      </c>
      <c r="C117" s="61"/>
      <c r="D117" s="61"/>
      <c r="E117" s="38"/>
      <c r="F117" s="240">
        <f>H117*1.2</f>
        <v>30240</v>
      </c>
      <c r="G117" s="241">
        <f>H117*1.1</f>
        <v>27720.000000000004</v>
      </c>
      <c r="H117" s="241">
        <v>25200</v>
      </c>
      <c r="I117" s="241">
        <f>H117*0.75</f>
        <v>18900</v>
      </c>
      <c r="J117" s="242">
        <f>H117*0.5</f>
        <v>12600</v>
      </c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38160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287</v>
      </c>
      <c r="C119" s="61"/>
      <c r="D119" s="61"/>
      <c r="E119" s="38"/>
      <c r="F119" s="39">
        <v>18720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0" t="s">
        <v>218</v>
      </c>
      <c r="C120" s="61"/>
      <c r="D120" s="61"/>
      <c r="E120" s="38"/>
      <c r="F120" s="39">
        <v>30240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219</v>
      </c>
      <c r="C121" s="61"/>
      <c r="D121" s="61"/>
      <c r="E121" s="35"/>
      <c r="F121" s="107">
        <f>H121*1.2</f>
        <v>15984</v>
      </c>
      <c r="G121" s="107">
        <f>H121*1.1</f>
        <v>14652.000000000002</v>
      </c>
      <c r="H121" s="107">
        <v>13320</v>
      </c>
      <c r="I121" s="107">
        <f>H121*0.75</f>
        <v>9990</v>
      </c>
      <c r="J121" s="107">
        <f>H121*0.5</f>
        <v>6660</v>
      </c>
    </row>
    <row r="122" spans="1:10" ht="54" customHeight="1" thickBot="1" x14ac:dyDescent="0.3">
      <c r="A122" s="7"/>
      <c r="B122" s="18" t="s">
        <v>220</v>
      </c>
      <c r="C122" s="19"/>
      <c r="D122" s="19"/>
      <c r="E122" s="20"/>
      <c r="F122" s="100"/>
      <c r="G122" s="101"/>
      <c r="H122" s="101"/>
      <c r="I122" s="101"/>
      <c r="J122" s="102"/>
    </row>
    <row r="123" spans="1:10" ht="36" customHeight="1" x14ac:dyDescent="0.25">
      <c r="A123" s="7"/>
      <c r="B123" s="62" t="s">
        <v>221</v>
      </c>
      <c r="C123" s="63"/>
      <c r="D123" s="63"/>
      <c r="E123" s="64"/>
      <c r="F123" s="65">
        <v>23760.000000000004</v>
      </c>
      <c r="G123" s="66"/>
      <c r="H123" s="66"/>
      <c r="I123" s="66"/>
      <c r="J123" s="67"/>
    </row>
    <row r="124" spans="1:10" ht="36" customHeight="1" x14ac:dyDescent="0.25">
      <c r="A124" s="7"/>
      <c r="B124" s="60" t="s">
        <v>222</v>
      </c>
      <c r="C124" s="61"/>
      <c r="D124" s="61"/>
      <c r="E124" s="38"/>
      <c r="F124" s="39">
        <v>47520.000000000007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223</v>
      </c>
      <c r="C125" s="61"/>
      <c r="D125" s="61"/>
      <c r="E125" s="38"/>
      <c r="F125" s="39">
        <v>59400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224</v>
      </c>
      <c r="C126" s="61"/>
      <c r="D126" s="61"/>
      <c r="E126" s="38"/>
      <c r="F126" s="39">
        <v>720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225</v>
      </c>
      <c r="C127" s="61"/>
      <c r="D127" s="61"/>
      <c r="E127" s="38"/>
      <c r="F127" s="39">
        <v>35640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226</v>
      </c>
      <c r="C128" s="61"/>
      <c r="D128" s="61"/>
      <c r="E128" s="38"/>
      <c r="F128" s="39">
        <v>71280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227</v>
      </c>
      <c r="C129" s="61"/>
      <c r="D129" s="61"/>
      <c r="E129" s="38"/>
      <c r="F129" s="39">
        <v>89279.999999999971</v>
      </c>
      <c r="G129" s="40"/>
      <c r="H129" s="40"/>
      <c r="I129" s="40"/>
      <c r="J129" s="41"/>
    </row>
    <row r="130" spans="1:10" ht="36" customHeight="1" thickBot="1" x14ac:dyDescent="0.3">
      <c r="A130" s="7"/>
      <c r="B130" s="69" t="s">
        <v>228</v>
      </c>
      <c r="C130" s="70"/>
      <c r="D130" s="70"/>
      <c r="E130" s="71"/>
      <c r="F130" s="336">
        <v>1080</v>
      </c>
      <c r="G130" s="337"/>
      <c r="H130" s="337"/>
      <c r="I130" s="337"/>
      <c r="J130" s="338"/>
    </row>
    <row r="131" spans="1:10" ht="36" customHeight="1" x14ac:dyDescent="0.25">
      <c r="A131" s="7"/>
      <c r="B131" s="267" t="s">
        <v>208</v>
      </c>
      <c r="C131" s="268"/>
      <c r="D131" s="268"/>
      <c r="E131" s="268"/>
      <c r="F131" s="268"/>
      <c r="G131" s="268"/>
      <c r="H131" s="268"/>
      <c r="I131" s="268"/>
      <c r="J131" s="269"/>
    </row>
    <row r="132" spans="1:10" ht="36" customHeight="1" thickBot="1" x14ac:dyDescent="0.3">
      <c r="A132" s="7"/>
      <c r="B132" s="290" t="s">
        <v>229</v>
      </c>
      <c r="C132" s="290"/>
      <c r="D132" s="290"/>
      <c r="E132" s="290"/>
      <c r="F132" s="279">
        <v>90</v>
      </c>
      <c r="G132" s="279"/>
      <c r="H132" s="279"/>
      <c r="I132" s="279"/>
      <c r="J132" s="280"/>
    </row>
    <row r="133" spans="1:10" ht="24" customHeight="1" thickBot="1" x14ac:dyDescent="0.3">
      <c r="A133" s="7"/>
      <c r="B133" s="27"/>
      <c r="C133" s="78"/>
      <c r="D133" s="78"/>
      <c r="E133" s="79"/>
      <c r="F133" s="80"/>
      <c r="G133" s="81"/>
      <c r="H133" s="81"/>
      <c r="I133" s="81"/>
      <c r="J133" s="82"/>
    </row>
    <row r="134" spans="1:10" ht="18" customHeight="1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ht="67.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40.5" customHeight="1" x14ac:dyDescent="0.25">
      <c r="A136" s="7"/>
      <c r="B136" s="120" t="s">
        <v>231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27" customHeight="1" x14ac:dyDescent="0.25">
      <c r="A137" s="7" t="s">
        <v>113</v>
      </c>
      <c r="B137" s="122" t="s">
        <v>232</v>
      </c>
      <c r="C137" s="122"/>
      <c r="D137" s="122"/>
      <c r="E137" s="122"/>
      <c r="F137" s="122"/>
      <c r="G137" s="122"/>
      <c r="H137" s="122"/>
      <c r="I137" s="122"/>
      <c r="J137" s="122"/>
    </row>
    <row r="138" spans="1:10" ht="40.5" customHeight="1" x14ac:dyDescent="0.25">
      <c r="A138" s="7"/>
      <c r="B138" s="124" t="s">
        <v>233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18" customHeight="1" x14ac:dyDescent="0.25">
      <c r="A139" s="7"/>
    </row>
  </sheetData>
  <sheetProtection selectLockedCells="1" selectUnlockedCells="1"/>
  <mergeCells count="257">
    <mergeCell ref="B133:E133"/>
    <mergeCell ref="F133:J133"/>
    <mergeCell ref="B135:J135"/>
    <mergeCell ref="B136:J136"/>
    <mergeCell ref="B137:J137"/>
    <mergeCell ref="B138:J138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24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39" t="s">
        <v>105</v>
      </c>
      <c r="C6" s="340"/>
      <c r="D6" s="340"/>
      <c r="E6" s="341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27"/>
      <c r="C7" s="28"/>
      <c r="D7" s="28"/>
      <c r="E7" s="29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80"/>
      <c r="D8" s="180"/>
      <c r="E8" s="181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thickBot="1" x14ac:dyDescent="0.3">
      <c r="A9" s="7" t="s">
        <v>113</v>
      </c>
      <c r="B9" s="34" t="s">
        <v>114</v>
      </c>
      <c r="C9" s="86"/>
      <c r="D9" s="86"/>
      <c r="E9" s="87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24" thickBot="1" x14ac:dyDescent="0.3">
      <c r="B10" s="27"/>
      <c r="C10" s="28"/>
      <c r="D10" s="28"/>
      <c r="E10" s="29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80"/>
      <c r="D11" s="180"/>
      <c r="E11" s="181"/>
      <c r="F11" s="230">
        <v>10202.4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233">
        <v>14400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2160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3024</v>
      </c>
      <c r="G15" s="40"/>
      <c r="H15" s="40"/>
      <c r="I15" s="40"/>
      <c r="J15" s="41"/>
    </row>
    <row r="16" spans="1:10" ht="24" thickBot="1" x14ac:dyDescent="0.3">
      <c r="B16" s="27"/>
      <c r="C16" s="28"/>
      <c r="D16" s="28"/>
      <c r="E16" s="2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5400 до 108000</v>
      </c>
      <c r="G17" s="46"/>
      <c r="H17" s="46"/>
      <c r="I17" s="46"/>
      <c r="J17" s="47"/>
    </row>
    <row r="18" spans="2:10" ht="36" customHeight="1" outlineLevel="1" x14ac:dyDescent="0.25">
      <c r="B18" s="54" t="s">
        <v>120</v>
      </c>
      <c r="C18" s="98"/>
      <c r="D18" s="98"/>
      <c r="E18" s="99"/>
      <c r="F18" s="39">
        <v>5400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86"/>
      <c r="D19" s="86"/>
      <c r="E19" s="87"/>
      <c r="F19" s="39">
        <v>10800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86"/>
      <c r="D20" s="86"/>
      <c r="E20" s="87"/>
      <c r="F20" s="39">
        <v>16200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86"/>
      <c r="D21" s="86"/>
      <c r="E21" s="87"/>
      <c r="F21" s="39">
        <v>21600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86"/>
      <c r="D22" s="86"/>
      <c r="E22" s="87"/>
      <c r="F22" s="39">
        <v>27000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86"/>
      <c r="D23" s="86"/>
      <c r="E23" s="87"/>
      <c r="F23" s="39">
        <v>32400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86"/>
      <c r="D24" s="86"/>
      <c r="E24" s="87"/>
      <c r="F24" s="39">
        <v>37800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86"/>
      <c r="D25" s="86"/>
      <c r="E25" s="87"/>
      <c r="F25" s="39">
        <v>43200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86"/>
      <c r="D26" s="86"/>
      <c r="E26" s="87"/>
      <c r="F26" s="39">
        <v>48600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86"/>
      <c r="D27" s="86"/>
      <c r="E27" s="87"/>
      <c r="F27" s="39">
        <v>54000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86"/>
      <c r="D28" s="86"/>
      <c r="E28" s="87"/>
      <c r="F28" s="39">
        <v>59400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86"/>
      <c r="D29" s="86"/>
      <c r="E29" s="87"/>
      <c r="F29" s="39">
        <v>64800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86"/>
      <c r="D30" s="86"/>
      <c r="E30" s="87"/>
      <c r="F30" s="39">
        <v>70200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86"/>
      <c r="D31" s="86"/>
      <c r="E31" s="87"/>
      <c r="F31" s="39">
        <v>75600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86"/>
      <c r="D32" s="86"/>
      <c r="E32" s="87"/>
      <c r="F32" s="39">
        <v>81000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86"/>
      <c r="D33" s="86"/>
      <c r="E33" s="87"/>
      <c r="F33" s="39">
        <v>86400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86"/>
      <c r="D34" s="86"/>
      <c r="E34" s="87"/>
      <c r="F34" s="39">
        <v>91800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86"/>
      <c r="D35" s="86"/>
      <c r="E35" s="87"/>
      <c r="F35" s="39">
        <v>97200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86"/>
      <c r="D36" s="86"/>
      <c r="E36" s="87"/>
      <c r="F36" s="39">
        <v>102600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86"/>
      <c r="D37" s="86"/>
      <c r="E37" s="87"/>
      <c r="F37" s="39">
        <v>108000</v>
      </c>
      <c r="G37" s="40"/>
      <c r="H37" s="40"/>
      <c r="I37" s="40"/>
      <c r="J37" s="41"/>
    </row>
    <row r="38" spans="2:10" ht="36" customHeight="1" thickBot="1" x14ac:dyDescent="0.3">
      <c r="B38" s="294" t="s">
        <v>140</v>
      </c>
      <c r="C38" s="295"/>
      <c r="D38" s="295"/>
      <c r="E38" s="296"/>
      <c r="F38" s="51" t="str">
        <f>"Цена от "&amp;MIN(F39:F60)&amp;" до "&amp;MAX(F39:F60)</f>
        <v>Цена от 10800 до 116100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98"/>
      <c r="D39" s="98"/>
      <c r="E39" s="99"/>
      <c r="F39" s="57">
        <v>10800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86"/>
      <c r="D40" s="86"/>
      <c r="E40" s="87"/>
      <c r="F40" s="39">
        <v>16797.599999999999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86"/>
      <c r="D41" s="86"/>
      <c r="E41" s="87"/>
      <c r="F41" s="39">
        <v>13500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86"/>
      <c r="D42" s="86"/>
      <c r="E42" s="87"/>
      <c r="F42" s="39">
        <v>18900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86"/>
      <c r="D43" s="86"/>
      <c r="E43" s="87"/>
      <c r="F43" s="39">
        <v>24300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86"/>
      <c r="D44" s="86"/>
      <c r="E44" s="87"/>
      <c r="F44" s="39">
        <v>29700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86"/>
      <c r="D45" s="86"/>
      <c r="E45" s="87"/>
      <c r="F45" s="39">
        <v>35100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86"/>
      <c r="D46" s="86"/>
      <c r="E46" s="87"/>
      <c r="F46" s="39">
        <v>40500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86"/>
      <c r="D47" s="86"/>
      <c r="E47" s="87"/>
      <c r="F47" s="39">
        <v>45900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86"/>
      <c r="D48" s="86"/>
      <c r="E48" s="87"/>
      <c r="F48" s="39">
        <v>51300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86"/>
      <c r="D49" s="86"/>
      <c r="E49" s="87"/>
      <c r="F49" s="39">
        <v>56700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86"/>
      <c r="D50" s="86"/>
      <c r="E50" s="87"/>
      <c r="F50" s="39">
        <v>62100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86"/>
      <c r="D51" s="86"/>
      <c r="E51" s="87"/>
      <c r="F51" s="39">
        <v>67500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86"/>
      <c r="D52" s="86"/>
      <c r="E52" s="87"/>
      <c r="F52" s="39">
        <v>72900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86"/>
      <c r="D53" s="86"/>
      <c r="E53" s="87"/>
      <c r="F53" s="39">
        <v>78300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86"/>
      <c r="D54" s="86"/>
      <c r="E54" s="87"/>
      <c r="F54" s="39">
        <v>83700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86"/>
      <c r="D55" s="86"/>
      <c r="E55" s="87"/>
      <c r="F55" s="39">
        <v>89100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86"/>
      <c r="D56" s="86"/>
      <c r="E56" s="87"/>
      <c r="F56" s="39">
        <v>94500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86"/>
      <c r="D57" s="86"/>
      <c r="E57" s="87"/>
      <c r="F57" s="39">
        <v>99900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86"/>
      <c r="D58" s="86"/>
      <c r="E58" s="87"/>
      <c r="F58" s="39">
        <v>105300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86"/>
      <c r="D59" s="86"/>
      <c r="E59" s="87"/>
      <c r="F59" s="39">
        <v>110700</v>
      </c>
      <c r="G59" s="40"/>
      <c r="H59" s="40"/>
      <c r="I59" s="40"/>
      <c r="J59" s="41"/>
    </row>
    <row r="60" spans="2:10" ht="36" customHeight="1" outlineLevel="1" thickBot="1" x14ac:dyDescent="0.3">
      <c r="B60" s="342" t="s">
        <v>162</v>
      </c>
      <c r="C60" s="343"/>
      <c r="D60" s="343"/>
      <c r="E60" s="344"/>
      <c r="F60" s="39">
        <v>116100</v>
      </c>
      <c r="G60" s="40"/>
      <c r="H60" s="40"/>
      <c r="I60" s="40"/>
      <c r="J60" s="41"/>
    </row>
    <row r="61" spans="2:10" ht="36" customHeight="1" thickBot="1" x14ac:dyDescent="0.3">
      <c r="B61" s="294" t="s">
        <v>163</v>
      </c>
      <c r="C61" s="295"/>
      <c r="D61" s="295"/>
      <c r="E61" s="296"/>
      <c r="F61" s="51" t="str">
        <f>"Цена от "&amp;MIN(F62:F72)&amp;" до "&amp;MAX(F62:F72)</f>
        <v>Цена от 2160 до 36000</v>
      </c>
      <c r="G61" s="52"/>
      <c r="H61" s="52"/>
      <c r="I61" s="52"/>
      <c r="J61" s="53"/>
    </row>
    <row r="62" spans="2:10" ht="36" customHeight="1" x14ac:dyDescent="0.25">
      <c r="B62" s="54" t="s">
        <v>164</v>
      </c>
      <c r="C62" s="98"/>
      <c r="D62" s="98"/>
      <c r="E62" s="99"/>
      <c r="F62" s="39">
        <v>6300</v>
      </c>
      <c r="G62" s="40"/>
      <c r="H62" s="40"/>
      <c r="I62" s="40"/>
      <c r="J62" s="41"/>
    </row>
    <row r="63" spans="2:10" ht="36" customHeight="1" x14ac:dyDescent="0.25">
      <c r="B63" s="34" t="s">
        <v>165</v>
      </c>
      <c r="C63" s="86"/>
      <c r="D63" s="86"/>
      <c r="E63" s="87"/>
      <c r="F63" s="39">
        <v>7200</v>
      </c>
      <c r="G63" s="40"/>
      <c r="H63" s="40"/>
      <c r="I63" s="40"/>
      <c r="J63" s="41"/>
    </row>
    <row r="64" spans="2:10" ht="36" customHeight="1" x14ac:dyDescent="0.25">
      <c r="B64" s="34" t="s">
        <v>237</v>
      </c>
      <c r="C64" s="86"/>
      <c r="D64" s="86"/>
      <c r="E64" s="87"/>
      <c r="F64" s="39">
        <v>4500</v>
      </c>
      <c r="G64" s="40"/>
      <c r="H64" s="40"/>
      <c r="I64" s="40"/>
      <c r="J64" s="41"/>
    </row>
    <row r="65" spans="1:10" ht="36" customHeight="1" x14ac:dyDescent="0.25">
      <c r="B65" s="34" t="s">
        <v>167</v>
      </c>
      <c r="C65" s="86"/>
      <c r="D65" s="86"/>
      <c r="E65" s="87"/>
      <c r="F65" s="65">
        <v>36000</v>
      </c>
      <c r="G65" s="66"/>
      <c r="H65" s="66"/>
      <c r="I65" s="66"/>
      <c r="J65" s="67"/>
    </row>
    <row r="66" spans="1:10" ht="36" customHeight="1" x14ac:dyDescent="0.25">
      <c r="B66" s="34" t="s">
        <v>168</v>
      </c>
      <c r="C66" s="86"/>
      <c r="D66" s="86"/>
      <c r="E66" s="87"/>
      <c r="F66" s="39">
        <v>12600</v>
      </c>
      <c r="G66" s="40"/>
      <c r="H66" s="40"/>
      <c r="I66" s="40"/>
      <c r="J66" s="41"/>
    </row>
    <row r="67" spans="1:10" ht="36" customHeight="1" x14ac:dyDescent="0.25">
      <c r="B67" s="34" t="s">
        <v>169</v>
      </c>
      <c r="C67" s="86"/>
      <c r="D67" s="86"/>
      <c r="E67" s="87"/>
      <c r="F67" s="39">
        <v>27000</v>
      </c>
      <c r="G67" s="40"/>
      <c r="H67" s="40"/>
      <c r="I67" s="40"/>
      <c r="J67" s="41"/>
    </row>
    <row r="68" spans="1:10" ht="36" customHeight="1" x14ac:dyDescent="0.25">
      <c r="B68" s="34" t="s">
        <v>170</v>
      </c>
      <c r="C68" s="86"/>
      <c r="D68" s="86"/>
      <c r="E68" s="87"/>
      <c r="F68" s="39">
        <v>2160</v>
      </c>
      <c r="G68" s="40"/>
      <c r="H68" s="40"/>
      <c r="I68" s="40"/>
      <c r="J68" s="41"/>
    </row>
    <row r="69" spans="1:10" ht="36" customHeight="1" x14ac:dyDescent="0.25">
      <c r="B69" s="34" t="s">
        <v>171</v>
      </c>
      <c r="C69" s="86"/>
      <c r="D69" s="86"/>
      <c r="E69" s="87"/>
      <c r="F69" s="39">
        <v>2160</v>
      </c>
      <c r="G69" s="40"/>
      <c r="H69" s="40"/>
      <c r="I69" s="40"/>
      <c r="J69" s="41"/>
    </row>
    <row r="70" spans="1:10" ht="36" customHeight="1" x14ac:dyDescent="0.25">
      <c r="B70" s="34" t="s">
        <v>172</v>
      </c>
      <c r="C70" s="86"/>
      <c r="D70" s="86"/>
      <c r="E70" s="87"/>
      <c r="F70" s="39">
        <v>4320</v>
      </c>
      <c r="G70" s="40"/>
      <c r="H70" s="40"/>
      <c r="I70" s="40"/>
      <c r="J70" s="41"/>
    </row>
    <row r="71" spans="1:10" ht="36" customHeight="1" x14ac:dyDescent="0.25">
      <c r="B71" s="34" t="s">
        <v>173</v>
      </c>
      <c r="C71" s="86"/>
      <c r="D71" s="86"/>
      <c r="E71" s="87"/>
      <c r="F71" s="39">
        <v>6480</v>
      </c>
      <c r="G71" s="40"/>
      <c r="H71" s="40"/>
      <c r="I71" s="40"/>
      <c r="J71" s="41"/>
    </row>
    <row r="72" spans="1:10" ht="36" customHeight="1" thickBot="1" x14ac:dyDescent="0.3">
      <c r="B72" s="342" t="s">
        <v>174</v>
      </c>
      <c r="C72" s="343"/>
      <c r="D72" s="343"/>
      <c r="E72" s="344"/>
      <c r="F72" s="39">
        <v>21600</v>
      </c>
      <c r="G72" s="40"/>
      <c r="H72" s="40"/>
      <c r="I72" s="40"/>
      <c r="J72" s="41"/>
    </row>
    <row r="73" spans="1:10" ht="54" customHeight="1" thickBot="1" x14ac:dyDescent="0.3">
      <c r="B73" s="72" t="s">
        <v>238</v>
      </c>
      <c r="C73" s="73"/>
      <c r="D73" s="73"/>
      <c r="E73" s="74"/>
      <c r="F73" s="234" t="str">
        <f>"Цена от "&amp;MIN(F75,F79:J80,H113,F81:J92)&amp;" до "&amp;MAX(F75,,H113,F79:J80,F81:J92)</f>
        <v>Цена от 6300 до 126000</v>
      </c>
      <c r="G73" s="235"/>
      <c r="H73" s="235"/>
      <c r="I73" s="235"/>
      <c r="J73" s="236"/>
    </row>
    <row r="74" spans="1:10" ht="24" thickBot="1" x14ac:dyDescent="0.3">
      <c r="B74" s="27"/>
      <c r="C74" s="28"/>
      <c r="D74" s="28"/>
      <c r="E74" s="29"/>
      <c r="F74" s="80"/>
      <c r="G74" s="81"/>
      <c r="H74" s="81"/>
      <c r="I74" s="81"/>
      <c r="J74" s="82"/>
    </row>
    <row r="75" spans="1:10" ht="36" customHeight="1" x14ac:dyDescent="0.25">
      <c r="B75" s="179" t="s">
        <v>176</v>
      </c>
      <c r="C75" s="180"/>
      <c r="D75" s="180"/>
      <c r="E75" s="181"/>
      <c r="F75" s="39">
        <v>34200</v>
      </c>
      <c r="G75" s="40"/>
      <c r="H75" s="40"/>
      <c r="I75" s="40"/>
      <c r="J75" s="41"/>
    </row>
    <row r="76" spans="1:10" ht="36" customHeight="1" thickBot="1" x14ac:dyDescent="0.3">
      <c r="B76" s="227" t="s">
        <v>177</v>
      </c>
      <c r="C76" s="228"/>
      <c r="D76" s="228"/>
      <c r="E76" s="229"/>
      <c r="F76" s="83">
        <v>3420</v>
      </c>
      <c r="G76" s="84"/>
      <c r="H76" s="84"/>
      <c r="I76" s="84"/>
      <c r="J76" s="85"/>
    </row>
    <row r="77" spans="1:10" ht="36" customHeight="1" thickBot="1" x14ac:dyDescent="0.3">
      <c r="B77" s="227" t="s">
        <v>178</v>
      </c>
      <c r="C77" s="228"/>
      <c r="D77" s="228"/>
      <c r="E77" s="229"/>
      <c r="F77" s="83">
        <v>8550</v>
      </c>
      <c r="G77" s="84"/>
      <c r="H77" s="84"/>
      <c r="I77" s="84"/>
      <c r="J77" s="85"/>
    </row>
    <row r="78" spans="1:10" ht="24" thickBot="1" x14ac:dyDescent="0.3">
      <c r="B78" s="27"/>
      <c r="C78" s="28"/>
      <c r="D78" s="28"/>
      <c r="E78" s="2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179" t="s">
        <v>179</v>
      </c>
      <c r="C79" s="180"/>
      <c r="D79" s="180"/>
      <c r="E79" s="181"/>
      <c r="F79" s="65">
        <v>34200</v>
      </c>
      <c r="G79" s="66"/>
      <c r="H79" s="66"/>
      <c r="I79" s="66"/>
      <c r="J79" s="67"/>
    </row>
    <row r="80" spans="1:10" ht="39.75" customHeight="1" x14ac:dyDescent="0.25">
      <c r="A80" s="7" t="s">
        <v>111</v>
      </c>
      <c r="B80" s="34" t="s">
        <v>180</v>
      </c>
      <c r="C80" s="86"/>
      <c r="D80" s="86"/>
      <c r="E80" s="87"/>
      <c r="F80" s="39">
        <v>40500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81000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34200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41040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33300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72000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126000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42012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6300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24300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18000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63000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30600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6300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34200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48240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56880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113760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48240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57888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46800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100800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176400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9360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88560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43200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34" t="s">
        <v>213</v>
      </c>
      <c r="C113" s="86"/>
      <c r="D113" s="86"/>
      <c r="E113" s="87"/>
      <c r="F113" s="240">
        <f>H113*1.2</f>
        <v>21600</v>
      </c>
      <c r="G113" s="241">
        <f>H113*1.1</f>
        <v>19800</v>
      </c>
      <c r="H113" s="241">
        <v>18000</v>
      </c>
      <c r="I113" s="241">
        <f>H113*0.75</f>
        <v>13500</v>
      </c>
      <c r="J113" s="242">
        <f>H113*0.5</f>
        <v>9000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18000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30600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30240</v>
      </c>
      <c r="G116" s="241">
        <f>H116*1.1</f>
        <v>27720.000000000004</v>
      </c>
      <c r="H116" s="241">
        <v>25200</v>
      </c>
      <c r="I116" s="241">
        <f>H116*0.75</f>
        <v>18900</v>
      </c>
      <c r="J116" s="242">
        <f>H116*0.5</f>
        <v>12600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25200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43200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5"/>
      <c r="F119" s="107">
        <f>H119*1.2</f>
        <v>21600</v>
      </c>
      <c r="G119" s="107">
        <f>H119*1.1</f>
        <v>19800</v>
      </c>
      <c r="H119" s="107">
        <v>18000</v>
      </c>
      <c r="I119" s="107">
        <f>H119*0.75</f>
        <v>13500</v>
      </c>
      <c r="J119" s="107">
        <f>H119*0.5</f>
        <v>9000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42300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81000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102600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2160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63000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117000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162000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3240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6"/>
  <sheetViews>
    <sheetView view="pageBreakPreview" topLeftCell="B1" zoomScale="50" zoomScaleNormal="60" zoomScaleSheetLayoutView="50" workbookViewId="0">
      <pane ySplit="4" topLeftCell="A17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80"/>
      <c r="D8" s="180"/>
      <c r="E8" s="181"/>
      <c r="F8" s="32">
        <f>H8*1.2</f>
        <v>29289.599999999999</v>
      </c>
      <c r="G8" s="32">
        <f>H8*1.1</f>
        <v>26848.800000000003</v>
      </c>
      <c r="H8" s="32">
        <v>24408</v>
      </c>
      <c r="I8" s="32">
        <f>H8*0.75</f>
        <v>18306</v>
      </c>
      <c r="J8" s="32">
        <f>H8*0.5</f>
        <v>12204</v>
      </c>
    </row>
    <row r="9" spans="1:10" ht="36" customHeight="1" thickBot="1" x14ac:dyDescent="0.3">
      <c r="A9" s="7" t="s">
        <v>113</v>
      </c>
      <c r="B9" s="34" t="s">
        <v>114</v>
      </c>
      <c r="C9" s="86"/>
      <c r="D9" s="86"/>
      <c r="E9" s="87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24" customHeight="1" thickBot="1" x14ac:dyDescent="0.3">
      <c r="A10" s="7"/>
      <c r="B10" s="27"/>
      <c r="C10" s="28"/>
      <c r="D10" s="28"/>
      <c r="E10" s="29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80"/>
      <c r="D11" s="180"/>
      <c r="E11" s="181"/>
      <c r="F11" s="230">
        <v>7938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233">
        <v>17280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2304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6552 до 131040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6552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13104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19656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26208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32760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39312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45864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52416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58968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65520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72072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78624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85176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91728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98280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104832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111384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117936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124488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131040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10080 до 140868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10080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15156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16380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22932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29484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36036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42588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49140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55692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62244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68796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75348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81900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88452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95004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101556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108108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114660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121212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127764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134316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140868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1710 до 41580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4554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34344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2448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41580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8118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25128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1710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1710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3420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5130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28800</v>
      </c>
      <c r="G72" s="40"/>
      <c r="H72" s="40"/>
      <c r="I72" s="40"/>
      <c r="J72" s="41"/>
    </row>
    <row r="73" spans="1:10" ht="54" customHeight="1" thickBot="1" x14ac:dyDescent="0.3">
      <c r="A73" s="7"/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3402 до 826488</v>
      </c>
      <c r="G73" s="93"/>
      <c r="H73" s="93"/>
      <c r="I73" s="93"/>
      <c r="J73" s="94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42840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39">
        <v>4284</v>
      </c>
      <c r="G76" s="40"/>
      <c r="H76" s="40"/>
      <c r="I76" s="40"/>
      <c r="J76" s="41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39">
        <v>10710</v>
      </c>
      <c r="G77" s="40"/>
      <c r="H77" s="40"/>
      <c r="I77" s="40"/>
      <c r="J77" s="41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0" t="s">
        <v>179</v>
      </c>
      <c r="C79" s="61"/>
      <c r="D79" s="61"/>
      <c r="E79" s="38"/>
      <c r="F79" s="39">
        <v>27018</v>
      </c>
      <c r="G79" s="40"/>
      <c r="H79" s="40"/>
      <c r="I79" s="40"/>
      <c r="J79" s="41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21348</v>
      </c>
      <c r="G80" s="40"/>
      <c r="H80" s="40"/>
      <c r="I80" s="40"/>
      <c r="J80" s="41"/>
    </row>
    <row r="81" spans="1:10" ht="36" customHeight="1" x14ac:dyDescent="0.25">
      <c r="B81" s="60" t="s">
        <v>284</v>
      </c>
      <c r="C81" s="61"/>
      <c r="D81" s="61"/>
      <c r="E81" s="38"/>
      <c r="F81" s="39">
        <v>826488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181</v>
      </c>
      <c r="C82" s="61"/>
      <c r="D82" s="61"/>
      <c r="E82" s="38"/>
      <c r="F82" s="39">
        <v>47808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182</v>
      </c>
      <c r="C83" s="61"/>
      <c r="D83" s="61"/>
      <c r="E83" s="38"/>
      <c r="F83" s="39">
        <v>27000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183</v>
      </c>
      <c r="C84" s="61"/>
      <c r="D84" s="61"/>
      <c r="E84" s="38"/>
      <c r="F84" s="39">
        <v>32400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184</v>
      </c>
      <c r="C85" s="61"/>
      <c r="D85" s="61"/>
      <c r="E85" s="38"/>
      <c r="F85" s="39">
        <v>19458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185</v>
      </c>
      <c r="C86" s="61"/>
      <c r="D86" s="61"/>
      <c r="E86" s="38"/>
      <c r="F86" s="39">
        <v>23220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60" t="s">
        <v>186</v>
      </c>
      <c r="C87" s="61"/>
      <c r="D87" s="61"/>
      <c r="E87" s="38"/>
      <c r="F87" s="39">
        <v>83700</v>
      </c>
      <c r="G87" s="40"/>
      <c r="H87" s="40"/>
      <c r="I87" s="40"/>
      <c r="J87" s="41"/>
    </row>
    <row r="88" spans="1:10" ht="36" customHeight="1" x14ac:dyDescent="0.25">
      <c r="A88" s="7"/>
      <c r="B88" s="60" t="s">
        <v>187</v>
      </c>
      <c r="C88" s="61"/>
      <c r="D88" s="61"/>
      <c r="E88" s="38"/>
      <c r="F88" s="39">
        <v>51030</v>
      </c>
      <c r="G88" s="40"/>
      <c r="H88" s="40"/>
      <c r="I88" s="40"/>
      <c r="J88" s="41"/>
    </row>
    <row r="89" spans="1:10" ht="36" customHeight="1" x14ac:dyDescent="0.25">
      <c r="A89" s="7" t="s">
        <v>111</v>
      </c>
      <c r="B89" s="62" t="s">
        <v>188</v>
      </c>
      <c r="C89" s="63"/>
      <c r="D89" s="63"/>
      <c r="E89" s="64"/>
      <c r="F89" s="39">
        <v>3402</v>
      </c>
      <c r="G89" s="40"/>
      <c r="H89" s="40"/>
      <c r="I89" s="40"/>
      <c r="J89" s="41"/>
    </row>
    <row r="90" spans="1:10" ht="36" customHeight="1" x14ac:dyDescent="0.25">
      <c r="A90" s="7"/>
      <c r="B90" s="60" t="s">
        <v>189</v>
      </c>
      <c r="C90" s="61"/>
      <c r="D90" s="61"/>
      <c r="E90" s="38"/>
      <c r="F90" s="39">
        <v>17568</v>
      </c>
      <c r="G90" s="40"/>
      <c r="H90" s="40"/>
      <c r="I90" s="40"/>
      <c r="J90" s="41"/>
    </row>
    <row r="91" spans="1:10" ht="36" customHeight="1" x14ac:dyDescent="0.25">
      <c r="B91" s="60" t="s">
        <v>190</v>
      </c>
      <c r="C91" s="61"/>
      <c r="D91" s="61"/>
      <c r="E91" s="38"/>
      <c r="F91" s="39">
        <v>13824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8100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4536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24030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56880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45360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100800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56880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39">
        <v>68256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41040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48960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176400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2" t="s">
        <v>204</v>
      </c>
      <c r="C104" s="63"/>
      <c r="D104" s="63"/>
      <c r="E104" s="64"/>
      <c r="F104" s="39">
        <v>7200</v>
      </c>
      <c r="G104" s="40"/>
      <c r="H104" s="40"/>
      <c r="I104" s="40"/>
      <c r="J104" s="41"/>
    </row>
    <row r="105" spans="1:10" ht="36" customHeight="1" thickBot="1" x14ac:dyDescent="0.3">
      <c r="A105" s="7" t="s">
        <v>113</v>
      </c>
      <c r="B105" s="60" t="s">
        <v>206</v>
      </c>
      <c r="C105" s="61"/>
      <c r="D105" s="61"/>
      <c r="E105" s="38"/>
      <c r="F105" s="39">
        <v>17280</v>
      </c>
      <c r="G105" s="40"/>
      <c r="H105" s="40"/>
      <c r="I105" s="40"/>
      <c r="J105" s="41"/>
    </row>
    <row r="106" spans="1:10" ht="22.5" customHeight="1" x14ac:dyDescent="0.25">
      <c r="A106" s="7" t="s">
        <v>111</v>
      </c>
      <c r="B106" s="95" t="s">
        <v>208</v>
      </c>
      <c r="C106" s="96"/>
      <c r="D106" s="96"/>
      <c r="E106" s="96"/>
      <c r="F106" s="96"/>
      <c r="G106" s="96"/>
      <c r="H106" s="96"/>
      <c r="I106" s="96"/>
      <c r="J106" s="97"/>
    </row>
    <row r="107" spans="1:10" ht="36" customHeight="1" thickBot="1" x14ac:dyDescent="0.3">
      <c r="A107" s="7"/>
      <c r="B107" s="34" t="s">
        <v>191</v>
      </c>
      <c r="C107" s="86"/>
      <c r="D107" s="86"/>
      <c r="E107" s="87"/>
      <c r="F107" s="39">
        <v>40</v>
      </c>
      <c r="G107" s="40"/>
      <c r="H107" s="40"/>
      <c r="I107" s="40"/>
      <c r="J107" s="41"/>
    </row>
    <row r="108" spans="1:10" ht="36" customHeight="1" thickBot="1" x14ac:dyDescent="0.3">
      <c r="A108" s="7"/>
      <c r="B108" s="89" t="s">
        <v>207</v>
      </c>
      <c r="C108" s="90"/>
      <c r="D108" s="90"/>
      <c r="E108" s="91"/>
      <c r="F108" s="92"/>
      <c r="G108" s="93"/>
      <c r="H108" s="93"/>
      <c r="I108" s="93"/>
      <c r="J108" s="94"/>
    </row>
    <row r="109" spans="1:10" ht="36" customHeight="1" thickBot="1" x14ac:dyDescent="0.3">
      <c r="A109" s="7"/>
      <c r="B109" s="174" t="s">
        <v>208</v>
      </c>
      <c r="C109" s="175"/>
      <c r="D109" s="175"/>
      <c r="E109" s="175"/>
      <c r="F109" s="175"/>
      <c r="G109" s="175"/>
      <c r="H109" s="175"/>
      <c r="I109" s="175"/>
      <c r="J109" s="176"/>
    </row>
    <row r="110" spans="1:10" ht="36" customHeight="1" x14ac:dyDescent="0.25">
      <c r="A110" s="7"/>
      <c r="B110" s="54" t="s">
        <v>209</v>
      </c>
      <c r="C110" s="98"/>
      <c r="D110" s="98"/>
      <c r="E110" s="99"/>
      <c r="F110" s="39">
        <v>60</v>
      </c>
      <c r="G110" s="40"/>
      <c r="H110" s="40"/>
      <c r="I110" s="40"/>
      <c r="J110" s="41"/>
    </row>
    <row r="111" spans="1:10" ht="36" customHeight="1" x14ac:dyDescent="0.25">
      <c r="A111" s="7"/>
      <c r="B111" s="60" t="s">
        <v>210</v>
      </c>
      <c r="C111" s="61"/>
      <c r="D111" s="61"/>
      <c r="E111" s="38"/>
      <c r="F111" s="39">
        <v>99</v>
      </c>
      <c r="G111" s="40"/>
      <c r="H111" s="40"/>
      <c r="I111" s="40"/>
      <c r="J111" s="41"/>
    </row>
    <row r="112" spans="1:10" ht="36" customHeight="1" thickBot="1" x14ac:dyDescent="0.3">
      <c r="A112" s="7"/>
      <c r="B112" s="60" t="s">
        <v>211</v>
      </c>
      <c r="C112" s="61"/>
      <c r="D112" s="61"/>
      <c r="E112" s="38"/>
      <c r="F112" s="39">
        <v>150</v>
      </c>
      <c r="G112" s="40"/>
      <c r="H112" s="40"/>
      <c r="I112" s="40"/>
      <c r="J112" s="41"/>
    </row>
    <row r="113" spans="1:10" ht="36" customHeight="1" thickBot="1" x14ac:dyDescent="0.3">
      <c r="A113" s="7"/>
      <c r="B113" s="18" t="s">
        <v>212</v>
      </c>
      <c r="C113" s="19"/>
      <c r="D113" s="19"/>
      <c r="E113" s="20"/>
      <c r="F113" s="234"/>
      <c r="G113" s="235"/>
      <c r="H113" s="235"/>
      <c r="I113" s="235"/>
      <c r="J113" s="236"/>
    </row>
    <row r="114" spans="1:10" ht="36" customHeight="1" x14ac:dyDescent="0.25">
      <c r="A114" s="7" t="s">
        <v>111</v>
      </c>
      <c r="B114" s="60" t="s">
        <v>269</v>
      </c>
      <c r="C114" s="61"/>
      <c r="D114" s="61"/>
      <c r="E114" s="38"/>
      <c r="F114" s="39">
        <v>17568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214</v>
      </c>
      <c r="C115" s="61"/>
      <c r="D115" s="61"/>
      <c r="E115" s="38"/>
      <c r="F115" s="39">
        <v>17568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15660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286</v>
      </c>
      <c r="C117" s="61"/>
      <c r="D117" s="61"/>
      <c r="E117" s="38"/>
      <c r="F117" s="39">
        <v>37440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37440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218</v>
      </c>
      <c r="C119" s="61"/>
      <c r="D119" s="61"/>
      <c r="E119" s="38"/>
      <c r="F119" s="39">
        <v>33120</v>
      </c>
      <c r="G119" s="40"/>
      <c r="H119" s="40"/>
      <c r="I119" s="40"/>
      <c r="J119" s="41"/>
    </row>
    <row r="120" spans="1:10" ht="36" customHeight="1" thickBot="1" x14ac:dyDescent="0.3">
      <c r="A120" s="7"/>
      <c r="B120" s="60" t="s">
        <v>219</v>
      </c>
      <c r="C120" s="61"/>
      <c r="D120" s="61"/>
      <c r="E120" s="38"/>
      <c r="F120" s="39">
        <v>17568</v>
      </c>
      <c r="G120" s="40"/>
      <c r="H120" s="40"/>
      <c r="I120" s="40"/>
      <c r="J120" s="41"/>
    </row>
    <row r="121" spans="1:10" ht="54" customHeight="1" thickBot="1" x14ac:dyDescent="0.3">
      <c r="A121" s="7"/>
      <c r="B121" s="168" t="s">
        <v>220</v>
      </c>
      <c r="C121" s="169"/>
      <c r="D121" s="169"/>
      <c r="E121" s="170"/>
      <c r="F121" s="345"/>
      <c r="G121" s="346"/>
      <c r="H121" s="346"/>
      <c r="I121" s="346"/>
      <c r="J121" s="347"/>
    </row>
    <row r="122" spans="1:10" ht="36" customHeight="1" x14ac:dyDescent="0.25">
      <c r="A122" s="7"/>
      <c r="B122" s="54" t="s">
        <v>221</v>
      </c>
      <c r="C122" s="98"/>
      <c r="D122" s="98"/>
      <c r="E122" s="99"/>
      <c r="F122" s="211">
        <v>32688</v>
      </c>
      <c r="G122" s="299"/>
      <c r="H122" s="299"/>
      <c r="I122" s="299"/>
      <c r="J122" s="300"/>
    </row>
    <row r="123" spans="1:10" ht="36" customHeight="1" x14ac:dyDescent="0.25">
      <c r="A123" s="7"/>
      <c r="B123" s="34" t="s">
        <v>222</v>
      </c>
      <c r="C123" s="86"/>
      <c r="D123" s="86"/>
      <c r="E123" s="87"/>
      <c r="F123" s="208">
        <v>64800</v>
      </c>
      <c r="G123" s="273"/>
      <c r="H123" s="273"/>
      <c r="I123" s="273"/>
      <c r="J123" s="274"/>
    </row>
    <row r="124" spans="1:10" ht="36" customHeight="1" x14ac:dyDescent="0.25">
      <c r="A124" s="7"/>
      <c r="B124" s="34" t="s">
        <v>223</v>
      </c>
      <c r="C124" s="86"/>
      <c r="D124" s="86"/>
      <c r="E124" s="87"/>
      <c r="F124" s="208">
        <v>81828</v>
      </c>
      <c r="G124" s="273"/>
      <c r="H124" s="273"/>
      <c r="I124" s="273"/>
      <c r="J124" s="274"/>
    </row>
    <row r="125" spans="1:10" ht="36" customHeight="1" x14ac:dyDescent="0.25">
      <c r="A125" s="7"/>
      <c r="B125" s="34" t="s">
        <v>224</v>
      </c>
      <c r="C125" s="86"/>
      <c r="D125" s="86"/>
      <c r="E125" s="87"/>
      <c r="F125" s="208">
        <v>1134</v>
      </c>
      <c r="G125" s="273"/>
      <c r="H125" s="273"/>
      <c r="I125" s="273"/>
      <c r="J125" s="274"/>
    </row>
    <row r="126" spans="1:10" ht="36" customHeight="1" x14ac:dyDescent="0.25">
      <c r="A126" s="7"/>
      <c r="B126" s="60" t="s">
        <v>225</v>
      </c>
      <c r="C126" s="61"/>
      <c r="D126" s="61"/>
      <c r="E126" s="38"/>
      <c r="F126" s="39">
        <v>47808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226</v>
      </c>
      <c r="C127" s="61"/>
      <c r="D127" s="61"/>
      <c r="E127" s="38"/>
      <c r="F127" s="39">
        <v>93168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227</v>
      </c>
      <c r="C128" s="61"/>
      <c r="D128" s="61"/>
      <c r="E128" s="38"/>
      <c r="F128" s="39">
        <v>115848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228</v>
      </c>
      <c r="C129" s="61"/>
      <c r="D129" s="61"/>
      <c r="E129" s="38"/>
      <c r="F129" s="39">
        <v>1692</v>
      </c>
      <c r="G129" s="40"/>
      <c r="H129" s="40"/>
      <c r="I129" s="40"/>
      <c r="J129" s="41"/>
    </row>
    <row r="130" spans="1:10" ht="36" customHeight="1" x14ac:dyDescent="0.25">
      <c r="A130" s="7"/>
      <c r="B130" s="267" t="s">
        <v>208</v>
      </c>
      <c r="C130" s="268"/>
      <c r="D130" s="268"/>
      <c r="E130" s="268"/>
      <c r="F130" s="268"/>
      <c r="G130" s="268"/>
      <c r="H130" s="268"/>
      <c r="I130" s="268"/>
      <c r="J130" s="269"/>
    </row>
    <row r="131" spans="1:10" ht="36" customHeight="1" thickBot="1" x14ac:dyDescent="0.3">
      <c r="A131" s="7"/>
      <c r="B131" s="290" t="s">
        <v>229</v>
      </c>
      <c r="C131" s="290"/>
      <c r="D131" s="290"/>
      <c r="E131" s="290"/>
      <c r="F131" s="279">
        <v>150</v>
      </c>
      <c r="G131" s="279"/>
      <c r="H131" s="279"/>
      <c r="I131" s="279"/>
      <c r="J131" s="280"/>
    </row>
    <row r="132" spans="1:10" ht="24" customHeight="1" thickBot="1" x14ac:dyDescent="0.3">
      <c r="A132" s="7"/>
      <c r="B132" s="27"/>
      <c r="C132" s="78"/>
      <c r="D132" s="78"/>
      <c r="E132" s="79"/>
      <c r="F132" s="80"/>
      <c r="G132" s="81"/>
      <c r="H132" s="81"/>
      <c r="I132" s="81"/>
      <c r="J132" s="82"/>
    </row>
    <row r="133" spans="1:10" ht="18" customHeight="1" x14ac:dyDescent="0.25">
      <c r="A133" s="7"/>
      <c r="B133" s="117"/>
      <c r="C133" s="118"/>
      <c r="D133" s="118"/>
      <c r="E133" s="118"/>
      <c r="F133" s="119"/>
      <c r="G133" s="119"/>
      <c r="H133" s="119"/>
      <c r="I133" s="119"/>
      <c r="J133" s="119"/>
    </row>
    <row r="134" spans="1:10" ht="67.5" customHeight="1" x14ac:dyDescent="0.25">
      <c r="A134" s="7"/>
      <c r="B134" s="120" t="s">
        <v>291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0" t="s">
        <v>232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18" customHeight="1" x14ac:dyDescent="0.25">
      <c r="A136" s="7"/>
      <c r="B136" s="117"/>
      <c r="C136" s="118"/>
      <c r="D136" s="118"/>
      <c r="E136" s="118"/>
      <c r="F136" s="119"/>
      <c r="G136" s="119"/>
      <c r="H136" s="119"/>
      <c r="I136" s="119"/>
      <c r="J136" s="119"/>
    </row>
    <row r="137" spans="1:10" s="312" customFormat="1" ht="36" customHeight="1" thickBot="1" x14ac:dyDescent="0.3">
      <c r="B137" s="313" t="s">
        <v>292</v>
      </c>
      <c r="C137" s="313"/>
      <c r="D137" s="313"/>
      <c r="E137" s="313"/>
      <c r="F137" s="313"/>
      <c r="G137" s="313"/>
      <c r="H137" s="313"/>
      <c r="I137" s="313"/>
    </row>
    <row r="138" spans="1:10" s="125" customFormat="1" ht="36" customHeight="1" thickBot="1" x14ac:dyDescent="0.3">
      <c r="B138" s="314" t="s">
        <v>293</v>
      </c>
      <c r="C138" s="315"/>
      <c r="D138" s="315"/>
      <c r="E138" s="315"/>
      <c r="F138" s="315"/>
      <c r="G138" s="315"/>
      <c r="H138" s="315"/>
      <c r="I138" s="316"/>
    </row>
    <row r="139" spans="1:10" ht="75" customHeight="1" thickBot="1" x14ac:dyDescent="0.3">
      <c r="B139" s="317" t="s">
        <v>294</v>
      </c>
      <c r="C139" s="318"/>
      <c r="D139" s="319" t="s">
        <v>295</v>
      </c>
      <c r="E139" s="320"/>
      <c r="F139" s="321"/>
      <c r="G139" s="320" t="s">
        <v>296</v>
      </c>
      <c r="H139" s="320"/>
      <c r="I139" s="321"/>
      <c r="J139" s="9"/>
    </row>
    <row r="140" spans="1:10" ht="36" customHeight="1" x14ac:dyDescent="0.25">
      <c r="B140" s="322" t="s">
        <v>297</v>
      </c>
      <c r="C140" s="323"/>
      <c r="D140" s="324" t="s">
        <v>298</v>
      </c>
      <c r="E140" s="324"/>
      <c r="F140" s="324"/>
      <c r="G140" s="325">
        <v>2190</v>
      </c>
      <c r="H140" s="324"/>
      <c r="I140" s="326"/>
      <c r="J140" s="9"/>
    </row>
    <row r="141" spans="1:10" ht="36" customHeight="1" x14ac:dyDescent="0.25">
      <c r="B141" s="327" t="s">
        <v>299</v>
      </c>
      <c r="C141" s="328"/>
      <c r="D141" s="329"/>
      <c r="E141" s="329"/>
      <c r="F141" s="329"/>
      <c r="G141" s="330">
        <v>1590</v>
      </c>
      <c r="H141" s="329"/>
      <c r="I141" s="331"/>
      <c r="J141" s="9"/>
    </row>
    <row r="142" spans="1:10" ht="36" customHeight="1" x14ac:dyDescent="0.25">
      <c r="B142" s="327" t="s">
        <v>300</v>
      </c>
      <c r="C142" s="328"/>
      <c r="D142" s="329"/>
      <c r="E142" s="329"/>
      <c r="F142" s="329"/>
      <c r="G142" s="330">
        <v>1440</v>
      </c>
      <c r="H142" s="329"/>
      <c r="I142" s="331"/>
      <c r="J142" s="9"/>
    </row>
    <row r="143" spans="1:10" ht="54" customHeight="1" x14ac:dyDescent="0.25">
      <c r="B143" s="327" t="s">
        <v>301</v>
      </c>
      <c r="C143" s="328"/>
      <c r="D143" s="329"/>
      <c r="E143" s="329"/>
      <c r="F143" s="329"/>
      <c r="G143" s="330">
        <v>1290</v>
      </c>
      <c r="H143" s="329"/>
      <c r="I143" s="331"/>
      <c r="J143" s="9"/>
    </row>
    <row r="144" spans="1:10" ht="21" x14ac:dyDescent="0.25">
      <c r="B144" s="332"/>
      <c r="C144" s="332"/>
      <c r="D144" s="333"/>
      <c r="E144" s="333"/>
      <c r="F144" s="333"/>
      <c r="G144" s="334"/>
      <c r="H144" s="333"/>
      <c r="I144" s="333"/>
      <c r="J144" s="9"/>
    </row>
    <row r="145" spans="1:10" ht="40.5" customHeight="1" x14ac:dyDescent="0.25">
      <c r="A145" s="7"/>
      <c r="B145" s="124" t="s">
        <v>233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18" customHeight="1" x14ac:dyDescent="0.25">
      <c r="A146" s="7"/>
    </row>
  </sheetData>
  <sheetProtection selectLockedCells="1" selectUnlockedCells="1"/>
  <mergeCells count="270">
    <mergeCell ref="B145:J145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  <mergeCell ref="B135:J135"/>
    <mergeCell ref="B137:I137"/>
    <mergeCell ref="B138:I138"/>
    <mergeCell ref="B139:C139"/>
    <mergeCell ref="D139:F139"/>
    <mergeCell ref="G139:I139"/>
    <mergeCell ref="B130:J130"/>
    <mergeCell ref="B131:E131"/>
    <mergeCell ref="F131:J131"/>
    <mergeCell ref="B132:E132"/>
    <mergeCell ref="F132:J132"/>
    <mergeCell ref="B134:J134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F108:J108"/>
    <mergeCell ref="B109:J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40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80"/>
      <c r="D8" s="180"/>
      <c r="E8" s="181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thickBot="1" x14ac:dyDescent="0.3">
      <c r="A9" s="7" t="s">
        <v>113</v>
      </c>
      <c r="B9" s="34" t="s">
        <v>114</v>
      </c>
      <c r="C9" s="86"/>
      <c r="D9" s="86"/>
      <c r="E9" s="87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24" customHeight="1" thickBot="1" x14ac:dyDescent="0.3">
      <c r="A10" s="7"/>
      <c r="B10" s="27"/>
      <c r="C10" s="28"/>
      <c r="D10" s="28"/>
      <c r="E10" s="29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80"/>
      <c r="D11" s="180"/>
      <c r="E11" s="181"/>
      <c r="F11" s="230">
        <v>13680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233">
        <v>19440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1800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2520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14400 до 835200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14400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28800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57600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86400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115200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144000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172800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201600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230400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259200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288000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316800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345600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374400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403200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432000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460800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489600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518400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547200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576000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604800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633600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662400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691200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720000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748800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777600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806400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835200</v>
      </c>
      <c r="G47" s="40"/>
      <c r="H47" s="40"/>
      <c r="I47" s="40"/>
      <c r="J47" s="41"/>
    </row>
    <row r="48" spans="1:10" ht="36" customHeight="1" thickBot="1" x14ac:dyDescent="0.3">
      <c r="A48" s="7"/>
      <c r="B48" s="243" t="s">
        <v>140</v>
      </c>
      <c r="C48" s="244"/>
      <c r="D48" s="244"/>
      <c r="E48" s="245"/>
      <c r="F48" s="246" t="str">
        <f>"Цена от "&amp;MIN(F49:F70)&amp;" до "&amp;MAX(F49:F70)</f>
        <v>Цена от 13680 до 590400</v>
      </c>
      <c r="G48" s="247"/>
      <c r="H48" s="247"/>
      <c r="I48" s="247"/>
      <c r="J48" s="248"/>
    </row>
    <row r="49" spans="1:10" ht="36" customHeight="1" outlineLevel="1" x14ac:dyDescent="0.25">
      <c r="A49" s="7"/>
      <c r="B49" s="30" t="s">
        <v>141</v>
      </c>
      <c r="C49" s="31"/>
      <c r="D49" s="31"/>
      <c r="E49" s="64"/>
      <c r="F49" s="65">
        <v>13680</v>
      </c>
      <c r="G49" s="66"/>
      <c r="H49" s="66"/>
      <c r="I49" s="66"/>
      <c r="J49" s="67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20880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43200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72000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100800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129600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158400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187200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216000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244800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273600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302400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331200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360000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388800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417600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446400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475200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504000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532800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561600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590400</v>
      </c>
      <c r="G70" s="40"/>
      <c r="H70" s="40"/>
      <c r="I70" s="40"/>
      <c r="J70" s="41"/>
    </row>
    <row r="71" spans="1:10" ht="36" customHeight="1" thickBot="1" x14ac:dyDescent="0.3">
      <c r="B71" s="48" t="s">
        <v>163</v>
      </c>
      <c r="C71" s="49"/>
      <c r="D71" s="49"/>
      <c r="E71" s="50"/>
      <c r="F71" s="51" t="str">
        <f>"Цена от "&amp;MIN(F72:F82)&amp;" до "&amp;MAX(F72:F82)</f>
        <v>Цена от 360 до 34560</v>
      </c>
      <c r="G71" s="52"/>
      <c r="H71" s="52"/>
      <c r="I71" s="52"/>
      <c r="J71" s="53"/>
    </row>
    <row r="72" spans="1:10" ht="36" customHeight="1" x14ac:dyDescent="0.25">
      <c r="B72" s="60" t="s">
        <v>164</v>
      </c>
      <c r="C72" s="61"/>
      <c r="D72" s="61"/>
      <c r="E72" s="38"/>
      <c r="F72" s="39">
        <v>9720</v>
      </c>
      <c r="G72" s="40"/>
      <c r="H72" s="40"/>
      <c r="I72" s="40"/>
      <c r="J72" s="41"/>
    </row>
    <row r="73" spans="1:10" ht="36" customHeight="1" x14ac:dyDescent="0.25">
      <c r="B73" s="60" t="s">
        <v>165</v>
      </c>
      <c r="C73" s="61"/>
      <c r="D73" s="61"/>
      <c r="E73" s="38"/>
      <c r="F73" s="39">
        <v>19440</v>
      </c>
      <c r="G73" s="40"/>
      <c r="H73" s="40"/>
      <c r="I73" s="40"/>
      <c r="J73" s="41"/>
    </row>
    <row r="74" spans="1:10" ht="36" customHeight="1" x14ac:dyDescent="0.25">
      <c r="B74" s="60" t="s">
        <v>237</v>
      </c>
      <c r="C74" s="61"/>
      <c r="D74" s="61"/>
      <c r="E74" s="38"/>
      <c r="F74" s="39">
        <v>360</v>
      </c>
      <c r="G74" s="40"/>
      <c r="H74" s="40"/>
      <c r="I74" s="40"/>
      <c r="J74" s="41"/>
    </row>
    <row r="75" spans="1:10" ht="36" customHeight="1" x14ac:dyDescent="0.25">
      <c r="B75" s="62" t="s">
        <v>167</v>
      </c>
      <c r="C75" s="63"/>
      <c r="D75" s="63"/>
      <c r="E75" s="64"/>
      <c r="F75" s="65">
        <v>32400</v>
      </c>
      <c r="G75" s="66"/>
      <c r="H75" s="66"/>
      <c r="I75" s="66"/>
      <c r="J75" s="67"/>
    </row>
    <row r="76" spans="1:10" ht="36" customHeight="1" x14ac:dyDescent="0.25">
      <c r="B76" s="60" t="s">
        <v>168</v>
      </c>
      <c r="C76" s="61"/>
      <c r="D76" s="61"/>
      <c r="E76" s="38"/>
      <c r="F76" s="39">
        <v>9360</v>
      </c>
      <c r="G76" s="40"/>
      <c r="H76" s="40"/>
      <c r="I76" s="40"/>
      <c r="J76" s="41"/>
    </row>
    <row r="77" spans="1:10" ht="36" customHeight="1" x14ac:dyDescent="0.25">
      <c r="B77" s="60" t="s">
        <v>169</v>
      </c>
      <c r="C77" s="61"/>
      <c r="D77" s="61"/>
      <c r="E77" s="38"/>
      <c r="F77" s="39">
        <v>30240</v>
      </c>
      <c r="G77" s="40"/>
      <c r="H77" s="40"/>
      <c r="I77" s="40"/>
      <c r="J77" s="41"/>
    </row>
    <row r="78" spans="1:10" ht="36" customHeight="1" x14ac:dyDescent="0.25">
      <c r="B78" s="60" t="s">
        <v>170</v>
      </c>
      <c r="C78" s="61"/>
      <c r="D78" s="61"/>
      <c r="E78" s="38"/>
      <c r="F78" s="39">
        <v>1800</v>
      </c>
      <c r="G78" s="40"/>
      <c r="H78" s="40"/>
      <c r="I78" s="40"/>
      <c r="J78" s="41"/>
    </row>
    <row r="79" spans="1:10" ht="36" customHeight="1" x14ac:dyDescent="0.25">
      <c r="B79" s="60" t="s">
        <v>171</v>
      </c>
      <c r="C79" s="61"/>
      <c r="D79" s="61"/>
      <c r="E79" s="38"/>
      <c r="F79" s="39">
        <v>1800</v>
      </c>
      <c r="G79" s="40"/>
      <c r="H79" s="40"/>
      <c r="I79" s="40"/>
      <c r="J79" s="41"/>
    </row>
    <row r="80" spans="1:10" ht="36" customHeight="1" x14ac:dyDescent="0.25">
      <c r="B80" s="60" t="s">
        <v>172</v>
      </c>
      <c r="C80" s="61"/>
      <c r="D80" s="61"/>
      <c r="E80" s="38"/>
      <c r="F80" s="39">
        <v>3600</v>
      </c>
      <c r="G80" s="40"/>
      <c r="H80" s="40"/>
      <c r="I80" s="40"/>
      <c r="J80" s="41"/>
    </row>
    <row r="81" spans="1:10" ht="36" customHeight="1" x14ac:dyDescent="0.25">
      <c r="B81" s="60" t="s">
        <v>173</v>
      </c>
      <c r="C81" s="61"/>
      <c r="D81" s="61"/>
      <c r="E81" s="38"/>
      <c r="F81" s="39">
        <v>5400</v>
      </c>
      <c r="G81" s="40"/>
      <c r="H81" s="40"/>
      <c r="I81" s="40"/>
      <c r="J81" s="41"/>
    </row>
    <row r="82" spans="1:10" ht="36" customHeight="1" thickBot="1" x14ac:dyDescent="0.3">
      <c r="B82" s="60" t="s">
        <v>174</v>
      </c>
      <c r="C82" s="61"/>
      <c r="D82" s="61"/>
      <c r="E82" s="38"/>
      <c r="F82" s="39">
        <v>34560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3060 до 198000</v>
      </c>
      <c r="G83" s="235"/>
      <c r="H83" s="235"/>
      <c r="I83" s="235"/>
      <c r="J83" s="236"/>
    </row>
    <row r="84" spans="1:10" ht="24" customHeight="1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58752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5875.2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29376</v>
      </c>
      <c r="G87" s="84"/>
      <c r="H87" s="84"/>
      <c r="I87" s="84"/>
      <c r="J87" s="85"/>
    </row>
    <row r="88" spans="1:10" ht="24" customHeight="1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61200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39">
        <v>106560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39">
        <v>72000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39">
        <v>91440</v>
      </c>
      <c r="G92" s="40"/>
      <c r="H92" s="40"/>
      <c r="I92" s="40"/>
      <c r="J92" s="41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39">
        <v>109728</v>
      </c>
      <c r="G93" s="40"/>
      <c r="H93" s="40"/>
      <c r="I93" s="40"/>
      <c r="J93" s="41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39">
        <v>63360</v>
      </c>
      <c r="G94" s="40"/>
      <c r="H94" s="40"/>
      <c r="I94" s="40"/>
      <c r="J94" s="41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39">
        <v>61200</v>
      </c>
      <c r="G95" s="40"/>
      <c r="H95" s="40"/>
      <c r="I95" s="40"/>
      <c r="J95" s="41"/>
    </row>
    <row r="96" spans="1:10" ht="36" customHeight="1" x14ac:dyDescent="0.25">
      <c r="A96" s="7" t="s">
        <v>111</v>
      </c>
      <c r="B96" s="60" t="s">
        <v>186</v>
      </c>
      <c r="C96" s="61"/>
      <c r="D96" s="61"/>
      <c r="E96" s="38"/>
      <c r="F96" s="39">
        <v>77040</v>
      </c>
      <c r="G96" s="40"/>
      <c r="H96" s="40"/>
      <c r="I96" s="40"/>
      <c r="J96" s="41"/>
    </row>
    <row r="97" spans="1:10" ht="36" customHeight="1" x14ac:dyDescent="0.25">
      <c r="A97" s="7"/>
      <c r="B97" s="60" t="s">
        <v>187</v>
      </c>
      <c r="C97" s="61"/>
      <c r="D97" s="61"/>
      <c r="E97" s="38"/>
      <c r="F97" s="39">
        <v>162000</v>
      </c>
      <c r="G97" s="40"/>
      <c r="H97" s="40"/>
      <c r="I97" s="40"/>
      <c r="J97" s="41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39">
        <v>3060</v>
      </c>
      <c r="G98" s="40"/>
      <c r="H98" s="40"/>
      <c r="I98" s="40"/>
      <c r="J98" s="41"/>
    </row>
    <row r="99" spans="1:10" ht="36" customHeight="1" x14ac:dyDescent="0.25">
      <c r="A99" s="7"/>
      <c r="B99" s="34" t="s">
        <v>189</v>
      </c>
      <c r="C99" s="86"/>
      <c r="D99" s="86"/>
      <c r="E99" s="87"/>
      <c r="F99" s="39">
        <v>48240</v>
      </c>
      <c r="G99" s="40"/>
      <c r="H99" s="40"/>
      <c r="I99" s="40"/>
      <c r="J99" s="41"/>
    </row>
    <row r="100" spans="1:10" ht="36" customHeight="1" x14ac:dyDescent="0.25">
      <c r="B100" s="34" t="s">
        <v>190</v>
      </c>
      <c r="C100" s="86"/>
      <c r="D100" s="86"/>
      <c r="E100" s="87"/>
      <c r="F100" s="39">
        <v>40320</v>
      </c>
      <c r="G100" s="40"/>
      <c r="H100" s="40"/>
      <c r="I100" s="40"/>
      <c r="J100" s="41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39">
        <v>198000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192</v>
      </c>
      <c r="C102" s="61"/>
      <c r="D102" s="61"/>
      <c r="E102" s="38"/>
      <c r="F102" s="39">
        <v>63360</v>
      </c>
      <c r="G102" s="40"/>
      <c r="H102" s="40"/>
      <c r="I102" s="40"/>
      <c r="J102" s="41"/>
    </row>
    <row r="103" spans="1:10" ht="36" customHeight="1" x14ac:dyDescent="0.25">
      <c r="A103" s="7"/>
      <c r="B103" s="60" t="s">
        <v>193</v>
      </c>
      <c r="C103" s="61"/>
      <c r="D103" s="61"/>
      <c r="E103" s="38"/>
      <c r="F103" s="39">
        <v>7200</v>
      </c>
      <c r="G103" s="40"/>
      <c r="H103" s="40"/>
      <c r="I103" s="40"/>
      <c r="J103" s="41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39">
        <v>97200</v>
      </c>
      <c r="G104" s="40"/>
      <c r="H104" s="40"/>
      <c r="I104" s="40"/>
      <c r="J104" s="41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39">
        <v>60030</v>
      </c>
      <c r="G105" s="40"/>
      <c r="H105" s="40"/>
      <c r="I105" s="40"/>
      <c r="J105" s="41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39">
        <v>85680</v>
      </c>
      <c r="G106" s="40"/>
      <c r="H106" s="40"/>
      <c r="I106" s="40"/>
      <c r="J106" s="41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39">
        <v>149760</v>
      </c>
      <c r="G107" s="40"/>
      <c r="H107" s="40"/>
      <c r="I107" s="40"/>
      <c r="J107" s="41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39">
        <v>100800</v>
      </c>
      <c r="G108" s="40"/>
      <c r="H108" s="40"/>
      <c r="I108" s="40"/>
      <c r="J108" s="41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39">
        <v>128160</v>
      </c>
      <c r="G109" s="40"/>
      <c r="H109" s="40"/>
      <c r="I109" s="40"/>
      <c r="J109" s="41"/>
    </row>
    <row r="110" spans="1:10" ht="36" customHeight="1" x14ac:dyDescent="0.25">
      <c r="A110" s="7" t="s">
        <v>113</v>
      </c>
      <c r="B110" s="69" t="s">
        <v>200</v>
      </c>
      <c r="C110" s="70"/>
      <c r="D110" s="70"/>
      <c r="E110" s="71"/>
      <c r="F110" s="83">
        <v>153792</v>
      </c>
      <c r="G110" s="84"/>
      <c r="H110" s="84"/>
      <c r="I110" s="84"/>
      <c r="J110" s="85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39">
        <v>89280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39">
        <v>85680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39">
        <v>108000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39">
        <v>4320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39">
        <v>277200</v>
      </c>
      <c r="G115" s="40"/>
      <c r="H115" s="40"/>
      <c r="I115" s="40"/>
      <c r="J115" s="41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39">
        <v>89280</v>
      </c>
      <c r="G116" s="40"/>
      <c r="H116" s="40"/>
      <c r="I116" s="40"/>
      <c r="J116" s="41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45792</v>
      </c>
      <c r="G123" s="241">
        <f>H123*1.1</f>
        <v>41976</v>
      </c>
      <c r="H123" s="241">
        <v>38160</v>
      </c>
      <c r="I123" s="241">
        <f>H123*0.75</f>
        <v>28620</v>
      </c>
      <c r="J123" s="242">
        <f>H123*0.5</f>
        <v>19080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14400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38160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64800</v>
      </c>
      <c r="G126" s="241">
        <f>H126*1.1</f>
        <v>59400.000000000007</v>
      </c>
      <c r="H126" s="241">
        <v>54000</v>
      </c>
      <c r="I126" s="241">
        <f>H126*0.75</f>
        <v>40500</v>
      </c>
      <c r="J126" s="242">
        <f>H126*0.5</f>
        <v>27000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20160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54000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5"/>
      <c r="F129" s="107">
        <f>H129*1.2</f>
        <v>63072</v>
      </c>
      <c r="G129" s="107">
        <f>H129*1.1</f>
        <v>57816.000000000007</v>
      </c>
      <c r="H129" s="107">
        <v>52560</v>
      </c>
      <c r="I129" s="107">
        <f>H129*0.75</f>
        <v>39420</v>
      </c>
      <c r="J129" s="107">
        <f>H129*0.5</f>
        <v>26280</v>
      </c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60480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120960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151200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2160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90720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181440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226800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2880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customHeight="1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18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67.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0.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7" customHeight="1" x14ac:dyDescent="0.25">
      <c r="A145" s="7" t="s">
        <v>113</v>
      </c>
      <c r="B145" s="122" t="s">
        <v>232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0.5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18" customHeight="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6048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8640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396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576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1764 до 67032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1764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3528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7056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10584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14112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17640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21168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24696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28224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31752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35280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38808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42336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45864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49392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52920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56448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59976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63504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67032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5292 до 72324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5328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8136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5292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8820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12348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15876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19404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22932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26460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29988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33516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37044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40572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44100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47628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51156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54684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58212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61740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65268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68796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72324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23724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1980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5940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2124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18072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6048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12060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23724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46980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8280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828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2070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16992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12744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11340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25020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30024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7092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13464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13464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21600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46980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7452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1980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24030</v>
      </c>
      <c r="G94" s="40"/>
      <c r="H94" s="40"/>
      <c r="I94" s="40"/>
      <c r="J94" s="41"/>
    </row>
    <row r="95" spans="1:10" ht="36" customHeight="1" x14ac:dyDescent="0.25"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24480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18000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16560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35280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42336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10080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19440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19440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66240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10800</v>
      </c>
      <c r="G106" s="40"/>
      <c r="H106" s="40"/>
      <c r="I106" s="40"/>
      <c r="J106" s="41"/>
    </row>
    <row r="107" spans="1:10" ht="36" customHeight="1" thickBot="1" x14ac:dyDescent="0.3"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15292.8</v>
      </c>
      <c r="G113" s="241">
        <f>H113*1.1</f>
        <v>14018.400000000001</v>
      </c>
      <c r="H113" s="241">
        <v>12744</v>
      </c>
      <c r="I113" s="241">
        <f>H113*0.75</f>
        <v>9558</v>
      </c>
      <c r="J113" s="242">
        <f>H113*0.5</f>
        <v>6372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12744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6048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21600</v>
      </c>
      <c r="G116" s="241">
        <f>H116*1.1</f>
        <v>19800</v>
      </c>
      <c r="H116" s="241">
        <v>18000</v>
      </c>
      <c r="I116" s="241">
        <f>H116*0.75</f>
        <v>13500</v>
      </c>
      <c r="J116" s="242">
        <f>H116*0.5</f>
        <v>9000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18000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8640</v>
      </c>
      <c r="G118" s="40"/>
      <c r="H118" s="40"/>
      <c r="I118" s="40"/>
      <c r="J118" s="41"/>
    </row>
    <row r="119" spans="1:10" ht="36" customHeight="1" thickBot="1" x14ac:dyDescent="0.3">
      <c r="B119" s="60" t="s">
        <v>219</v>
      </c>
      <c r="C119" s="61"/>
      <c r="D119" s="61"/>
      <c r="E119" s="38"/>
      <c r="F119" s="240">
        <f>H119*1.2</f>
        <v>15292.8</v>
      </c>
      <c r="G119" s="241">
        <f>H119*1.1</f>
        <v>14018.400000000001</v>
      </c>
      <c r="H119" s="241">
        <v>12744</v>
      </c>
      <c r="I119" s="241">
        <f>H119*0.75</f>
        <v>9558</v>
      </c>
      <c r="J119" s="242">
        <f>H119*0.5</f>
        <v>6372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27612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55224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69048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41400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82836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103716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/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4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80"/>
      <c r="D8" s="180"/>
      <c r="E8" s="181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thickBot="1" x14ac:dyDescent="0.3">
      <c r="A9" s="7" t="s">
        <v>113</v>
      </c>
      <c r="B9" s="34" t="s">
        <v>114</v>
      </c>
      <c r="C9" s="86"/>
      <c r="D9" s="86"/>
      <c r="E9" s="87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24" customHeight="1" thickBot="1" x14ac:dyDescent="0.3">
      <c r="A10" s="7"/>
      <c r="B10" s="27"/>
      <c r="C10" s="28"/>
      <c r="D10" s="28"/>
      <c r="E10" s="29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80"/>
      <c r="D11" s="180"/>
      <c r="E11" s="181"/>
      <c r="F11" s="230">
        <v>13140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233">
        <v>28080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2664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12780 до 255600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12780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25560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38340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51120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63900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76680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89460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102240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115020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127800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140580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153360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166140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178920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191700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204480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217260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230040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242820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255600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14940 до 274770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14940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21240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31950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44730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57510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70290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83070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95850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108630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121410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134190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146970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159750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172530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185310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198090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210870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223650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236430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249210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261990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274770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2340 до 56340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8280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8280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4860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56340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13140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34740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2340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2340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4680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7020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40140</v>
      </c>
      <c r="G72" s="40"/>
      <c r="H72" s="40"/>
      <c r="I72" s="40"/>
      <c r="J72" s="41"/>
    </row>
    <row r="73" spans="1:10" ht="54" customHeight="1" thickBot="1" x14ac:dyDescent="0.3">
      <c r="A73" s="7"/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3240 до 787140</v>
      </c>
      <c r="G73" s="93"/>
      <c r="H73" s="93"/>
      <c r="I73" s="93"/>
      <c r="J73" s="94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75600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39">
        <v>7560</v>
      </c>
      <c r="G76" s="40"/>
      <c r="H76" s="40"/>
      <c r="I76" s="40"/>
      <c r="J76" s="41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39">
        <v>18900</v>
      </c>
      <c r="G77" s="40"/>
      <c r="H77" s="40"/>
      <c r="I77" s="40"/>
      <c r="J77" s="41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39">
        <v>74340</v>
      </c>
      <c r="G79" s="40"/>
      <c r="H79" s="40"/>
      <c r="I79" s="40"/>
      <c r="J79" s="41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59940</v>
      </c>
      <c r="G80" s="40"/>
      <c r="H80" s="40"/>
      <c r="I80" s="40"/>
      <c r="J80" s="41"/>
    </row>
    <row r="81" spans="1:10" ht="36" customHeight="1" x14ac:dyDescent="0.25">
      <c r="A81" s="7"/>
      <c r="B81" s="60" t="s">
        <v>284</v>
      </c>
      <c r="C81" s="61"/>
      <c r="D81" s="61"/>
      <c r="E81" s="38"/>
      <c r="F81" s="39">
        <v>787140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181</v>
      </c>
      <c r="C82" s="61"/>
      <c r="D82" s="61"/>
      <c r="E82" s="38"/>
      <c r="F82" s="39">
        <v>149940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182</v>
      </c>
      <c r="C83" s="61"/>
      <c r="D83" s="61"/>
      <c r="E83" s="38"/>
      <c r="F83" s="39">
        <v>74340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183</v>
      </c>
      <c r="C84" s="61"/>
      <c r="D84" s="61"/>
      <c r="E84" s="38"/>
      <c r="F84" s="39">
        <v>89208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184</v>
      </c>
      <c r="C85" s="61"/>
      <c r="D85" s="61"/>
      <c r="E85" s="38"/>
      <c r="F85" s="39">
        <v>67140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185</v>
      </c>
      <c r="C86" s="61"/>
      <c r="D86" s="61"/>
      <c r="E86" s="38"/>
      <c r="F86" s="39">
        <v>99540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60" t="s">
        <v>186</v>
      </c>
      <c r="C87" s="61"/>
      <c r="D87" s="61"/>
      <c r="E87" s="38"/>
      <c r="F87" s="39">
        <v>178740</v>
      </c>
      <c r="G87" s="40"/>
      <c r="H87" s="40"/>
      <c r="I87" s="40"/>
      <c r="J87" s="41"/>
    </row>
    <row r="88" spans="1:10" ht="36" customHeight="1" x14ac:dyDescent="0.25">
      <c r="A88" s="7"/>
      <c r="B88" s="60" t="s">
        <v>187</v>
      </c>
      <c r="C88" s="61"/>
      <c r="D88" s="61"/>
      <c r="E88" s="38"/>
      <c r="F88" s="39">
        <v>96120</v>
      </c>
      <c r="G88" s="40"/>
      <c r="H88" s="40"/>
      <c r="I88" s="40"/>
      <c r="J88" s="41"/>
    </row>
    <row r="89" spans="1:10" ht="36" customHeight="1" x14ac:dyDescent="0.25">
      <c r="A89" s="7" t="s">
        <v>111</v>
      </c>
      <c r="B89" s="62" t="s">
        <v>188</v>
      </c>
      <c r="C89" s="63"/>
      <c r="D89" s="63"/>
      <c r="E89" s="64"/>
      <c r="F89" s="39">
        <v>3240</v>
      </c>
      <c r="G89" s="40"/>
      <c r="H89" s="40"/>
      <c r="I89" s="40"/>
      <c r="J89" s="41"/>
    </row>
    <row r="90" spans="1:10" ht="36" customHeight="1" x14ac:dyDescent="0.25">
      <c r="A90" s="7"/>
      <c r="B90" s="60" t="s">
        <v>189</v>
      </c>
      <c r="C90" s="61"/>
      <c r="D90" s="61"/>
      <c r="E90" s="38"/>
      <c r="F90" s="39">
        <v>54000</v>
      </c>
      <c r="G90" s="40"/>
      <c r="H90" s="40"/>
      <c r="I90" s="40"/>
      <c r="J90" s="41"/>
    </row>
    <row r="91" spans="1:10" ht="36" customHeight="1" x14ac:dyDescent="0.25">
      <c r="B91" s="60" t="s">
        <v>190</v>
      </c>
      <c r="C91" s="61"/>
      <c r="D91" s="61"/>
      <c r="E91" s="38"/>
      <c r="F91" s="39">
        <v>45540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77940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8280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60030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60030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156240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126000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315360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156240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39">
        <v>187920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141120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209520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375840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2" t="s">
        <v>204</v>
      </c>
      <c r="C104" s="63"/>
      <c r="D104" s="63"/>
      <c r="E104" s="64"/>
      <c r="F104" s="39">
        <v>7200</v>
      </c>
      <c r="G104" s="40"/>
      <c r="H104" s="40"/>
      <c r="I104" s="40"/>
      <c r="J104" s="41"/>
    </row>
    <row r="105" spans="1:10" ht="36" customHeight="1" thickBot="1" x14ac:dyDescent="0.3">
      <c r="A105" s="7" t="s">
        <v>113</v>
      </c>
      <c r="B105" s="60" t="s">
        <v>206</v>
      </c>
      <c r="C105" s="61"/>
      <c r="D105" s="61"/>
      <c r="E105" s="38"/>
      <c r="F105" s="39">
        <v>164160</v>
      </c>
      <c r="G105" s="40"/>
      <c r="H105" s="40"/>
      <c r="I105" s="40"/>
      <c r="J105" s="41"/>
    </row>
    <row r="106" spans="1:10" ht="22.5" customHeight="1" x14ac:dyDescent="0.25">
      <c r="A106" s="7" t="s">
        <v>111</v>
      </c>
      <c r="B106" s="95" t="s">
        <v>208</v>
      </c>
      <c r="C106" s="96"/>
      <c r="D106" s="96"/>
      <c r="E106" s="96"/>
      <c r="F106" s="96"/>
      <c r="G106" s="96"/>
      <c r="H106" s="96"/>
      <c r="I106" s="96"/>
      <c r="J106" s="97"/>
    </row>
    <row r="107" spans="1:10" ht="36" customHeight="1" thickBot="1" x14ac:dyDescent="0.3">
      <c r="A107" s="7"/>
      <c r="B107" s="34" t="s">
        <v>191</v>
      </c>
      <c r="C107" s="86"/>
      <c r="D107" s="86"/>
      <c r="E107" s="87"/>
      <c r="F107" s="39">
        <v>40</v>
      </c>
      <c r="G107" s="40"/>
      <c r="H107" s="40"/>
      <c r="I107" s="40"/>
      <c r="J107" s="41"/>
    </row>
    <row r="108" spans="1:10" ht="36" customHeight="1" thickBot="1" x14ac:dyDescent="0.3">
      <c r="A108" s="7"/>
      <c r="B108" s="89" t="s">
        <v>207</v>
      </c>
      <c r="C108" s="90"/>
      <c r="D108" s="90"/>
      <c r="E108" s="91"/>
      <c r="F108" s="92"/>
      <c r="G108" s="93"/>
      <c r="H108" s="93"/>
      <c r="I108" s="93"/>
      <c r="J108" s="94"/>
    </row>
    <row r="109" spans="1:10" ht="36" customHeight="1" thickBot="1" x14ac:dyDescent="0.3">
      <c r="A109" s="7"/>
      <c r="B109" s="174" t="s">
        <v>208</v>
      </c>
      <c r="C109" s="175"/>
      <c r="D109" s="175"/>
      <c r="E109" s="175"/>
      <c r="F109" s="175"/>
      <c r="G109" s="175"/>
      <c r="H109" s="175"/>
      <c r="I109" s="175"/>
      <c r="J109" s="176"/>
    </row>
    <row r="110" spans="1:10" ht="36" customHeight="1" x14ac:dyDescent="0.25">
      <c r="A110" s="7"/>
      <c r="B110" s="54" t="s">
        <v>209</v>
      </c>
      <c r="C110" s="98"/>
      <c r="D110" s="98"/>
      <c r="E110" s="99"/>
      <c r="F110" s="39">
        <v>60</v>
      </c>
      <c r="G110" s="40"/>
      <c r="H110" s="40"/>
      <c r="I110" s="40"/>
      <c r="J110" s="41"/>
    </row>
    <row r="111" spans="1:10" ht="36" customHeight="1" x14ac:dyDescent="0.25">
      <c r="A111" s="7"/>
      <c r="B111" s="60" t="s">
        <v>210</v>
      </c>
      <c r="C111" s="61"/>
      <c r="D111" s="61"/>
      <c r="E111" s="38"/>
      <c r="F111" s="39">
        <v>99</v>
      </c>
      <c r="G111" s="40"/>
      <c r="H111" s="40"/>
      <c r="I111" s="40"/>
      <c r="J111" s="41"/>
    </row>
    <row r="112" spans="1:10" ht="36" customHeight="1" thickBot="1" x14ac:dyDescent="0.3">
      <c r="A112" s="7"/>
      <c r="B112" s="60" t="s">
        <v>211</v>
      </c>
      <c r="C112" s="61"/>
      <c r="D112" s="61"/>
      <c r="E112" s="38"/>
      <c r="F112" s="39">
        <v>150</v>
      </c>
      <c r="G112" s="40"/>
      <c r="H112" s="40"/>
      <c r="I112" s="40"/>
      <c r="J112" s="41"/>
    </row>
    <row r="113" spans="1:10" ht="36" customHeight="1" thickBot="1" x14ac:dyDescent="0.3">
      <c r="A113" s="7"/>
      <c r="B113" s="18" t="s">
        <v>212</v>
      </c>
      <c r="C113" s="19"/>
      <c r="D113" s="19"/>
      <c r="E113" s="20"/>
      <c r="F113" s="234"/>
      <c r="G113" s="235"/>
      <c r="H113" s="235"/>
      <c r="I113" s="235"/>
      <c r="J113" s="236"/>
    </row>
    <row r="114" spans="1:10" ht="36" customHeight="1" x14ac:dyDescent="0.25">
      <c r="A114" s="7" t="s">
        <v>111</v>
      </c>
      <c r="B114" s="60" t="s">
        <v>269</v>
      </c>
      <c r="C114" s="61"/>
      <c r="D114" s="61"/>
      <c r="E114" s="38"/>
      <c r="F114" s="39">
        <v>56340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39">
        <v>56340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39">
        <v>118800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287</v>
      </c>
      <c r="C117" s="61"/>
      <c r="D117" s="61"/>
      <c r="E117" s="38"/>
      <c r="F117" s="39">
        <v>118800</v>
      </c>
      <c r="G117" s="40"/>
      <c r="H117" s="40"/>
      <c r="I117" s="40"/>
      <c r="J117" s="41"/>
    </row>
    <row r="118" spans="1:10" ht="36" customHeight="1" thickBot="1" x14ac:dyDescent="0.3">
      <c r="A118" s="7"/>
      <c r="B118" s="60" t="s">
        <v>219</v>
      </c>
      <c r="C118" s="61"/>
      <c r="D118" s="61"/>
      <c r="E118" s="38"/>
      <c r="F118" s="39">
        <v>56340</v>
      </c>
      <c r="G118" s="40"/>
      <c r="H118" s="40"/>
      <c r="I118" s="40"/>
      <c r="J118" s="41"/>
    </row>
    <row r="119" spans="1:10" ht="54" customHeight="1" thickBot="1" x14ac:dyDescent="0.3">
      <c r="A119" s="7"/>
      <c r="B119" s="168" t="s">
        <v>220</v>
      </c>
      <c r="C119" s="169"/>
      <c r="D119" s="169"/>
      <c r="E119" s="170"/>
      <c r="F119" s="92"/>
      <c r="G119" s="93"/>
      <c r="H119" s="93"/>
      <c r="I119" s="93"/>
      <c r="J119" s="94"/>
    </row>
    <row r="120" spans="1:10" ht="36" customHeight="1" x14ac:dyDescent="0.25">
      <c r="A120" s="7"/>
      <c r="B120" s="60" t="s">
        <v>221</v>
      </c>
      <c r="C120" s="61"/>
      <c r="D120" s="61"/>
      <c r="E120" s="38"/>
      <c r="F120" s="39">
        <v>45540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222</v>
      </c>
      <c r="C121" s="61"/>
      <c r="D121" s="61"/>
      <c r="E121" s="38"/>
      <c r="F121" s="39">
        <v>92340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223</v>
      </c>
      <c r="C122" s="61"/>
      <c r="D122" s="61"/>
      <c r="E122" s="38"/>
      <c r="F122" s="39">
        <v>110340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224</v>
      </c>
      <c r="C123" s="61"/>
      <c r="D123" s="61"/>
      <c r="E123" s="38"/>
      <c r="F123" s="39">
        <v>1080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225</v>
      </c>
      <c r="C124" s="61"/>
      <c r="D124" s="61"/>
      <c r="E124" s="38"/>
      <c r="F124" s="39">
        <v>63540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226</v>
      </c>
      <c r="C125" s="61"/>
      <c r="D125" s="61"/>
      <c r="E125" s="38"/>
      <c r="F125" s="39">
        <v>131940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227</v>
      </c>
      <c r="C126" s="61"/>
      <c r="D126" s="61"/>
      <c r="E126" s="38"/>
      <c r="F126" s="39">
        <v>158940</v>
      </c>
      <c r="G126" s="40"/>
      <c r="H126" s="40"/>
      <c r="I126" s="40"/>
      <c r="J126" s="41"/>
    </row>
    <row r="127" spans="1:10" ht="36" customHeight="1" thickBot="1" x14ac:dyDescent="0.3">
      <c r="A127" s="7"/>
      <c r="B127" s="60" t="s">
        <v>228</v>
      </c>
      <c r="C127" s="61"/>
      <c r="D127" s="61"/>
      <c r="E127" s="38"/>
      <c r="F127" s="39">
        <v>1800</v>
      </c>
      <c r="G127" s="40"/>
      <c r="H127" s="40"/>
      <c r="I127" s="40"/>
      <c r="J127" s="41"/>
    </row>
    <row r="128" spans="1:10" ht="36" customHeight="1" x14ac:dyDescent="0.25">
      <c r="A128" s="7"/>
      <c r="B128" s="267" t="s">
        <v>208</v>
      </c>
      <c r="C128" s="268"/>
      <c r="D128" s="268"/>
      <c r="E128" s="268"/>
      <c r="F128" s="268"/>
      <c r="G128" s="268"/>
      <c r="H128" s="268"/>
      <c r="I128" s="268"/>
      <c r="J128" s="269"/>
    </row>
    <row r="129" spans="1:10" ht="36" customHeight="1" thickBot="1" x14ac:dyDescent="0.3">
      <c r="A129" s="7"/>
      <c r="B129" s="290" t="s">
        <v>229</v>
      </c>
      <c r="C129" s="290"/>
      <c r="D129" s="290"/>
      <c r="E129" s="290"/>
      <c r="F129" s="279">
        <v>150</v>
      </c>
      <c r="G129" s="279"/>
      <c r="H129" s="279"/>
      <c r="I129" s="279"/>
      <c r="J129" s="280"/>
    </row>
    <row r="130" spans="1:10" ht="24" customHeight="1" thickBot="1" x14ac:dyDescent="0.3">
      <c r="A130" s="7"/>
      <c r="B130" s="27"/>
      <c r="C130" s="78"/>
      <c r="D130" s="78"/>
      <c r="E130" s="79"/>
      <c r="F130" s="80"/>
      <c r="G130" s="81"/>
      <c r="H130" s="81"/>
      <c r="I130" s="81"/>
      <c r="J130" s="82"/>
    </row>
    <row r="131" spans="1:10" ht="18" customHeight="1" x14ac:dyDescent="0.25">
      <c r="A131" s="7"/>
      <c r="B131" s="117"/>
      <c r="C131" s="118"/>
      <c r="D131" s="118"/>
      <c r="E131" s="118"/>
      <c r="F131" s="119"/>
      <c r="G131" s="119"/>
      <c r="H131" s="119"/>
      <c r="I131" s="119"/>
      <c r="J131" s="119"/>
    </row>
    <row r="132" spans="1:10" ht="67.5" customHeight="1" x14ac:dyDescent="0.25">
      <c r="A132" s="7"/>
      <c r="B132" s="120" t="s">
        <v>291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27" customHeight="1" x14ac:dyDescent="0.25">
      <c r="A133" s="7" t="s">
        <v>113</v>
      </c>
      <c r="B133" s="120" t="s">
        <v>232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18" customHeight="1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s="312" customFormat="1" ht="36" customHeight="1" thickBot="1" x14ac:dyDescent="0.3">
      <c r="B135" s="313" t="s">
        <v>292</v>
      </c>
      <c r="C135" s="313"/>
      <c r="D135" s="313"/>
      <c r="E135" s="313"/>
      <c r="F135" s="313"/>
      <c r="G135" s="313"/>
      <c r="H135" s="313"/>
      <c r="I135" s="313"/>
    </row>
    <row r="136" spans="1:10" s="125" customFormat="1" ht="36" customHeight="1" thickBot="1" x14ac:dyDescent="0.3">
      <c r="B136" s="314" t="s">
        <v>293</v>
      </c>
      <c r="C136" s="315"/>
      <c r="D136" s="315"/>
      <c r="E136" s="315"/>
      <c r="F136" s="315"/>
      <c r="G136" s="315"/>
      <c r="H136" s="315"/>
      <c r="I136" s="316"/>
    </row>
    <row r="137" spans="1:10" ht="71.25" customHeight="1" thickBot="1" x14ac:dyDescent="0.3">
      <c r="B137" s="317" t="s">
        <v>294</v>
      </c>
      <c r="C137" s="318"/>
      <c r="D137" s="319" t="s">
        <v>295</v>
      </c>
      <c r="E137" s="320"/>
      <c r="F137" s="321"/>
      <c r="G137" s="320" t="s">
        <v>296</v>
      </c>
      <c r="H137" s="320"/>
      <c r="I137" s="321"/>
      <c r="J137" s="9"/>
    </row>
    <row r="138" spans="1:10" ht="36" customHeight="1" x14ac:dyDescent="0.25">
      <c r="B138" s="322" t="s">
        <v>297</v>
      </c>
      <c r="C138" s="323"/>
      <c r="D138" s="324" t="s">
        <v>298</v>
      </c>
      <c r="E138" s="324"/>
      <c r="F138" s="324"/>
      <c r="G138" s="325">
        <v>2190</v>
      </c>
      <c r="H138" s="324"/>
      <c r="I138" s="326"/>
      <c r="J138" s="9"/>
    </row>
    <row r="139" spans="1:10" ht="36" customHeight="1" x14ac:dyDescent="0.25">
      <c r="B139" s="327" t="s">
        <v>299</v>
      </c>
      <c r="C139" s="328"/>
      <c r="D139" s="329"/>
      <c r="E139" s="329"/>
      <c r="F139" s="329"/>
      <c r="G139" s="330">
        <v>1590</v>
      </c>
      <c r="H139" s="329"/>
      <c r="I139" s="331"/>
      <c r="J139" s="9"/>
    </row>
    <row r="140" spans="1:10" ht="36" customHeight="1" x14ac:dyDescent="0.25">
      <c r="B140" s="327" t="s">
        <v>300</v>
      </c>
      <c r="C140" s="328"/>
      <c r="D140" s="329"/>
      <c r="E140" s="329"/>
      <c r="F140" s="329"/>
      <c r="G140" s="330">
        <v>1440</v>
      </c>
      <c r="H140" s="329"/>
      <c r="I140" s="331"/>
      <c r="J140" s="9"/>
    </row>
    <row r="141" spans="1:10" ht="54" customHeight="1" x14ac:dyDescent="0.25">
      <c r="B141" s="327" t="s">
        <v>301</v>
      </c>
      <c r="C141" s="328"/>
      <c r="D141" s="329"/>
      <c r="E141" s="329"/>
      <c r="F141" s="329"/>
      <c r="G141" s="330">
        <v>1290</v>
      </c>
      <c r="H141" s="329"/>
      <c r="I141" s="331"/>
      <c r="J141" s="9"/>
    </row>
    <row r="142" spans="1:10" ht="21" x14ac:dyDescent="0.25">
      <c r="B142" s="332"/>
      <c r="C142" s="332"/>
      <c r="D142" s="333"/>
      <c r="E142" s="333"/>
      <c r="F142" s="333"/>
      <c r="G142" s="334"/>
      <c r="H142" s="333"/>
      <c r="I142" s="333"/>
      <c r="J142" s="9"/>
    </row>
    <row r="143" spans="1:10" ht="40.5" customHeight="1" x14ac:dyDescent="0.25">
      <c r="A143" s="7"/>
      <c r="B143" s="124" t="s">
        <v>233</v>
      </c>
      <c r="C143" s="124"/>
      <c r="D143" s="124"/>
      <c r="E143" s="124"/>
      <c r="F143" s="124"/>
      <c r="G143" s="124"/>
      <c r="H143" s="124"/>
      <c r="I143" s="124"/>
      <c r="J143" s="124"/>
    </row>
    <row r="144" spans="1:10" ht="18" customHeight="1" x14ac:dyDescent="0.25">
      <c r="A144" s="7"/>
    </row>
  </sheetData>
  <sheetProtection selectLockedCells="1" selectUnlockedCells="1"/>
  <mergeCells count="266">
    <mergeCell ref="B143:J143"/>
    <mergeCell ref="B138:C138"/>
    <mergeCell ref="D138:F141"/>
    <mergeCell ref="G138:I138"/>
    <mergeCell ref="B139:C139"/>
    <mergeCell ref="G139:I139"/>
    <mergeCell ref="B140:C140"/>
    <mergeCell ref="G140:I140"/>
    <mergeCell ref="B141:C141"/>
    <mergeCell ref="G141:I141"/>
    <mergeCell ref="B132:J132"/>
    <mergeCell ref="B133:J133"/>
    <mergeCell ref="B135:I135"/>
    <mergeCell ref="B136:I136"/>
    <mergeCell ref="B137:C137"/>
    <mergeCell ref="D137:F137"/>
    <mergeCell ref="G137:I137"/>
    <mergeCell ref="B127:E127"/>
    <mergeCell ref="F127:J127"/>
    <mergeCell ref="B128:J128"/>
    <mergeCell ref="B129:E129"/>
    <mergeCell ref="F129:J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F108:J108"/>
    <mergeCell ref="B109:J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8280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12240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5040 до 100800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5040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10080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15120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20160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25200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30240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35280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40320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45360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50400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55440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60480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65520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70560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75600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80640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85680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90720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95760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100800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4320 до 108360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4320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4680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12600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17640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22680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27720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32760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37800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42840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47880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52920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57960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63000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68040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73080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78120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83160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88200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93240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98280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103320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108360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720 до 8640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5040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8640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720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5040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3960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5040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6120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108000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21600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2160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10800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28800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18000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28800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30600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36720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12240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20160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108000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12240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10080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73440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15480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7200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72900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40320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25200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40320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43200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51840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17280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25200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28800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102960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22320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14688</v>
      </c>
      <c r="G113" s="241">
        <f>H113*1.1</f>
        <v>13464.000000000002</v>
      </c>
      <c r="H113" s="241">
        <v>12240</v>
      </c>
      <c r="I113" s="241">
        <f>H113*0.75</f>
        <v>9180</v>
      </c>
      <c r="J113" s="242">
        <f>H113*0.5</f>
        <v>6120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6480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5760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20736</v>
      </c>
      <c r="G116" s="241">
        <f>H116*1.1</f>
        <v>19008</v>
      </c>
      <c r="H116" s="241">
        <v>17280</v>
      </c>
      <c r="I116" s="241">
        <f>H116*0.75</f>
        <v>12960</v>
      </c>
      <c r="J116" s="242">
        <f>H116*0.5</f>
        <v>8640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9360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8640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14688</v>
      </c>
      <c r="G119" s="107">
        <f>H119*1.1</f>
        <v>13464.000000000002</v>
      </c>
      <c r="H119" s="107">
        <v>12240</v>
      </c>
      <c r="I119" s="107">
        <f>H119*0.75</f>
        <v>9180</v>
      </c>
      <c r="J119" s="107">
        <f>H119*0.5</f>
        <v>6120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18000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36000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45000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302</v>
      </c>
      <c r="C125" s="61"/>
      <c r="D125" s="61"/>
      <c r="E125" s="38"/>
      <c r="F125" s="39">
        <v>27000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303</v>
      </c>
      <c r="C126" s="61"/>
      <c r="D126" s="61"/>
      <c r="E126" s="38"/>
      <c r="F126" s="39">
        <v>54000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304</v>
      </c>
      <c r="C127" s="61"/>
      <c r="D127" s="61"/>
      <c r="E127" s="38"/>
      <c r="F127" s="39">
        <v>67680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305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5"/>
  <sheetViews>
    <sheetView view="pageBreakPreview" topLeftCell="B1" zoomScale="65" zoomScaleNormal="60" zoomScaleSheetLayoutView="65" workbookViewId="0">
      <pane ySplit="4" topLeftCell="A26" activePane="bottomLeft" state="frozen"/>
      <selection activeCell="N15" sqref="N15"/>
      <selection pane="bottomLeft" activeCell="N15" sqref="N15"/>
    </sheetView>
  </sheetViews>
  <sheetFormatPr defaultColWidth="7.42578125" defaultRowHeight="21" outlineLevelRow="1" x14ac:dyDescent="0.25"/>
  <cols>
    <col min="1" max="1" width="21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78"/>
      <c r="D7" s="78"/>
      <c r="E7" s="79"/>
      <c r="F7" s="80"/>
      <c r="G7" s="81"/>
      <c r="H7" s="81"/>
      <c r="I7" s="82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230">
        <v>22320</v>
      </c>
      <c r="G8" s="231"/>
      <c r="H8" s="231"/>
      <c r="I8" s="232"/>
    </row>
    <row r="9" spans="1:9" ht="36" customHeight="1" thickBot="1" x14ac:dyDescent="0.3">
      <c r="A9" s="128" t="s">
        <v>113</v>
      </c>
      <c r="B9" s="30" t="s">
        <v>234</v>
      </c>
      <c r="C9" s="31"/>
      <c r="D9" s="31"/>
      <c r="E9" s="64"/>
      <c r="F9" s="68">
        <v>31680</v>
      </c>
      <c r="G9" s="40"/>
      <c r="H9" s="40"/>
      <c r="I9" s="41"/>
    </row>
    <row r="10" spans="1:9" ht="24" customHeight="1" thickBot="1" x14ac:dyDescent="0.3">
      <c r="B10" s="27"/>
      <c r="C10" s="78"/>
      <c r="D10" s="78"/>
      <c r="E10" s="79"/>
      <c r="F10" s="80"/>
      <c r="G10" s="81"/>
      <c r="H10" s="81"/>
      <c r="I10" s="82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9576</v>
      </c>
      <c r="G11" s="231"/>
      <c r="H11" s="231"/>
      <c r="I11" s="232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13680</v>
      </c>
      <c r="G12" s="183"/>
      <c r="H12" s="183"/>
      <c r="I12" s="184"/>
    </row>
    <row r="13" spans="1:9" ht="24" customHeight="1" thickBot="1" x14ac:dyDescent="0.3">
      <c r="B13" s="27"/>
      <c r="C13" s="78"/>
      <c r="D13" s="78"/>
      <c r="E13" s="79"/>
      <c r="F13" s="80"/>
      <c r="G13" s="81"/>
      <c r="H13" s="81"/>
      <c r="I13" s="82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204">
        <v>720</v>
      </c>
      <c r="G14" s="231"/>
      <c r="H14" s="231"/>
      <c r="I14" s="232"/>
    </row>
    <row r="15" spans="1:9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39">
        <v>1008</v>
      </c>
      <c r="G15" s="40"/>
      <c r="H15" s="40"/>
      <c r="I15" s="41"/>
    </row>
    <row r="16" spans="1:9" ht="24" customHeight="1" thickBot="1" x14ac:dyDescent="0.3">
      <c r="B16" s="27"/>
      <c r="C16" s="78"/>
      <c r="D16" s="78"/>
      <c r="E16" s="79"/>
      <c r="F16" s="80"/>
      <c r="G16" s="81"/>
      <c r="H16" s="81"/>
      <c r="I16" s="82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1440 до 28800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1440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2880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4320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5760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7200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8640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10080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11520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12960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14400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15840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17280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18720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20160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21600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23040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24480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25920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27360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28800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3600 до 30960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8856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14868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3600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5040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6480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7920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9360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10800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12240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13680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15120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16560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18000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19440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20880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22320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23760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25200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26640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28080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29520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30960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36468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4248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6048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2484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36468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9576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21600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17712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3204 до 48492</v>
      </c>
      <c r="G73" s="93"/>
      <c r="H73" s="93"/>
      <c r="I73" s="94"/>
    </row>
    <row r="74" spans="1:9" ht="24" customHeight="1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7200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720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1800</v>
      </c>
      <c r="G77" s="40"/>
      <c r="H77" s="40"/>
      <c r="I77" s="41"/>
    </row>
    <row r="78" spans="1:9" ht="24" customHeight="1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19476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28332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31860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32220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38664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17712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17712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48492</v>
      </c>
      <c r="G86" s="40"/>
      <c r="H86" s="40"/>
      <c r="I86" s="41"/>
    </row>
    <row r="87" spans="1:9" ht="36" customHeight="1" x14ac:dyDescent="0.25">
      <c r="B87" s="60" t="s">
        <v>187</v>
      </c>
      <c r="C87" s="61"/>
      <c r="D87" s="61"/>
      <c r="E87" s="38"/>
      <c r="F87" s="39">
        <v>10260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3204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12060</v>
      </c>
      <c r="G89" s="40"/>
      <c r="H89" s="40"/>
      <c r="I89" s="41"/>
    </row>
    <row r="90" spans="1:9" ht="36" customHeight="1" x14ac:dyDescent="0.25">
      <c r="A90" s="9"/>
      <c r="B90" s="34" t="s">
        <v>190</v>
      </c>
      <c r="C90" s="86"/>
      <c r="D90" s="86"/>
      <c r="E90" s="87"/>
      <c r="F90" s="39">
        <v>10620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32580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38952</v>
      </c>
      <c r="G92" s="40"/>
      <c r="H92" s="40"/>
      <c r="I92" s="41"/>
    </row>
    <row r="93" spans="1:9" ht="36" customHeight="1" x14ac:dyDescent="0.25">
      <c r="A93" s="7"/>
      <c r="B93" s="60" t="s">
        <v>193</v>
      </c>
      <c r="C93" s="61"/>
      <c r="D93" s="61"/>
      <c r="E93" s="38"/>
      <c r="F93" s="39">
        <v>2160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18090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27360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197</v>
      </c>
      <c r="C97" s="61"/>
      <c r="D97" s="61"/>
      <c r="E97" s="38"/>
      <c r="F97" s="39">
        <v>40320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44640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45360</v>
      </c>
      <c r="G99" s="40"/>
      <c r="H99" s="40"/>
      <c r="I99" s="41"/>
    </row>
    <row r="100" spans="1:9" ht="36" customHeight="1" x14ac:dyDescent="0.25">
      <c r="A100" s="128" t="s">
        <v>113</v>
      </c>
      <c r="B100" s="69" t="s">
        <v>243</v>
      </c>
      <c r="C100" s="70"/>
      <c r="D100" s="70"/>
      <c r="E100" s="71"/>
      <c r="F100" s="83">
        <v>54432</v>
      </c>
      <c r="G100" s="84"/>
      <c r="H100" s="84"/>
      <c r="I100" s="85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25200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25200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68400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5040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46080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54720</v>
      </c>
      <c r="G106" s="40"/>
      <c r="H106" s="40"/>
      <c r="I106" s="41"/>
    </row>
    <row r="107" spans="1:9" ht="27" customHeight="1" thickBot="1" x14ac:dyDescent="0.3">
      <c r="B107" s="171" t="s">
        <v>207</v>
      </c>
      <c r="C107" s="172"/>
      <c r="D107" s="172"/>
      <c r="E107" s="173"/>
      <c r="F107" s="171"/>
      <c r="G107" s="172"/>
      <c r="H107" s="172"/>
      <c r="I107" s="173"/>
    </row>
    <row r="108" spans="1:9" ht="19.5" customHeight="1" thickBot="1" x14ac:dyDescent="0.3">
      <c r="B108" s="174" t="s">
        <v>208</v>
      </c>
      <c r="C108" s="175"/>
      <c r="D108" s="175"/>
      <c r="E108" s="175"/>
      <c r="F108" s="174"/>
      <c r="G108" s="175"/>
      <c r="H108" s="175"/>
      <c r="I108" s="176"/>
    </row>
    <row r="109" spans="1:9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7"/>
    </row>
    <row r="110" spans="1:9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1"/>
    </row>
    <row r="111" spans="1:9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1"/>
    </row>
    <row r="112" spans="1:9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</row>
    <row r="113" spans="1:9" ht="36" customHeight="1" x14ac:dyDescent="0.25">
      <c r="A113" s="128" t="s">
        <v>111</v>
      </c>
      <c r="B113" s="60" t="s">
        <v>269</v>
      </c>
      <c r="C113" s="61"/>
      <c r="D113" s="61"/>
      <c r="E113" s="38"/>
      <c r="F113" s="39">
        <v>7812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7452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24444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208">
        <v>11520</v>
      </c>
      <c r="G116" s="273"/>
      <c r="H116" s="273"/>
      <c r="I116" s="274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10800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34560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7812</v>
      </c>
      <c r="G119" s="40"/>
      <c r="H119" s="40"/>
      <c r="I119" s="40"/>
    </row>
    <row r="120" spans="1:9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2"/>
    </row>
    <row r="121" spans="1:9" ht="36" customHeight="1" x14ac:dyDescent="0.25">
      <c r="B121" s="62" t="s">
        <v>221</v>
      </c>
      <c r="C121" s="63"/>
      <c r="D121" s="63"/>
      <c r="E121" s="64"/>
      <c r="F121" s="65">
        <v>15228</v>
      </c>
      <c r="G121" s="66"/>
      <c r="H121" s="66"/>
      <c r="I121" s="67"/>
    </row>
    <row r="122" spans="1:9" ht="36" customHeight="1" x14ac:dyDescent="0.25">
      <c r="B122" s="60" t="s">
        <v>222</v>
      </c>
      <c r="C122" s="61"/>
      <c r="D122" s="61"/>
      <c r="E122" s="38"/>
      <c r="F122" s="39">
        <v>30456</v>
      </c>
      <c r="G122" s="40"/>
      <c r="H122" s="40"/>
      <c r="I122" s="41"/>
    </row>
    <row r="123" spans="1:9" ht="36" customHeight="1" x14ac:dyDescent="0.25">
      <c r="B123" s="60" t="s">
        <v>223</v>
      </c>
      <c r="C123" s="61"/>
      <c r="D123" s="61"/>
      <c r="E123" s="38"/>
      <c r="F123" s="39">
        <v>38232</v>
      </c>
      <c r="G123" s="40"/>
      <c r="H123" s="40"/>
      <c r="I123" s="41"/>
    </row>
    <row r="124" spans="1:9" ht="36" customHeight="1" x14ac:dyDescent="0.25">
      <c r="B124" s="60" t="s">
        <v>224</v>
      </c>
      <c r="C124" s="61"/>
      <c r="D124" s="61"/>
      <c r="E124" s="38"/>
      <c r="F124" s="39">
        <v>360</v>
      </c>
      <c r="G124" s="40"/>
      <c r="H124" s="40"/>
      <c r="I124" s="41"/>
    </row>
    <row r="125" spans="1:9" ht="36" customHeight="1" x14ac:dyDescent="0.25">
      <c r="B125" s="60" t="s">
        <v>225</v>
      </c>
      <c r="C125" s="61"/>
      <c r="D125" s="61"/>
      <c r="E125" s="38"/>
      <c r="F125" s="39">
        <v>23040</v>
      </c>
      <c r="G125" s="40"/>
      <c r="H125" s="40"/>
      <c r="I125" s="41"/>
    </row>
    <row r="126" spans="1:9" ht="36" customHeight="1" x14ac:dyDescent="0.25">
      <c r="B126" s="60" t="s">
        <v>226</v>
      </c>
      <c r="C126" s="61"/>
      <c r="D126" s="61"/>
      <c r="E126" s="38"/>
      <c r="F126" s="39">
        <v>46080</v>
      </c>
      <c r="G126" s="40"/>
      <c r="H126" s="40"/>
      <c r="I126" s="41"/>
    </row>
    <row r="127" spans="1:9" ht="36" customHeight="1" x14ac:dyDescent="0.25">
      <c r="B127" s="60" t="s">
        <v>227</v>
      </c>
      <c r="C127" s="61"/>
      <c r="D127" s="61"/>
      <c r="E127" s="38"/>
      <c r="F127" s="39">
        <v>57348</v>
      </c>
      <c r="G127" s="40"/>
      <c r="H127" s="40"/>
      <c r="I127" s="41"/>
    </row>
    <row r="128" spans="1:9" ht="36" customHeight="1" thickBot="1" x14ac:dyDescent="0.3">
      <c r="B128" s="108" t="s">
        <v>228</v>
      </c>
      <c r="C128" s="109"/>
      <c r="D128" s="109"/>
      <c r="E128" s="110"/>
      <c r="F128" s="182">
        <v>720</v>
      </c>
      <c r="G128" s="183"/>
      <c r="H128" s="183"/>
      <c r="I128" s="184"/>
    </row>
    <row r="129" spans="1:9" ht="36" customHeight="1" x14ac:dyDescent="0.25">
      <c r="A129" s="348" t="s">
        <v>208</v>
      </c>
      <c r="B129" s="349"/>
      <c r="C129" s="349"/>
      <c r="D129" s="349"/>
      <c r="E129" s="349"/>
      <c r="F129" s="349"/>
      <c r="G129" s="349"/>
      <c r="H129" s="349"/>
      <c r="I129" s="350"/>
    </row>
    <row r="130" spans="1:9" ht="36" customHeight="1" thickBot="1" x14ac:dyDescent="0.3">
      <c r="A130" s="351" t="s">
        <v>229</v>
      </c>
      <c r="B130" s="352"/>
      <c r="C130" s="352"/>
      <c r="D130" s="352"/>
      <c r="E130" s="352"/>
      <c r="F130" s="182">
        <v>90</v>
      </c>
      <c r="G130" s="183"/>
      <c r="H130" s="183"/>
      <c r="I130" s="184"/>
    </row>
    <row r="131" spans="1:9" ht="24" thickBot="1" x14ac:dyDescent="0.3">
      <c r="B131" s="27"/>
      <c r="C131" s="78"/>
      <c r="D131" s="78"/>
      <c r="E131" s="79"/>
      <c r="F131" s="80"/>
      <c r="G131" s="81"/>
      <c r="H131" s="81"/>
      <c r="I131" s="82"/>
    </row>
    <row r="132" spans="1:9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</row>
    <row r="133" spans="1:9" ht="27" customHeight="1" x14ac:dyDescent="0.25">
      <c r="A133" s="7" t="s">
        <v>113</v>
      </c>
      <c r="B133" s="122" t="s">
        <v>306</v>
      </c>
      <c r="C133" s="122"/>
      <c r="D133" s="122"/>
      <c r="E133" s="122"/>
      <c r="F133" s="122"/>
      <c r="G133" s="122"/>
      <c r="H133" s="122"/>
      <c r="I133" s="122"/>
    </row>
    <row r="134" spans="1:9" ht="40.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18" customHeight="1" x14ac:dyDescent="0.25">
      <c r="A135" s="7"/>
    </row>
  </sheetData>
  <sheetProtection selectLockedCells="1" selectUnlockedCells="1"/>
  <mergeCells count="259">
    <mergeCell ref="B134:I134"/>
    <mergeCell ref="A129:I129"/>
    <mergeCell ref="A130:E130"/>
    <mergeCell ref="F130:I130"/>
    <mergeCell ref="B131:E131"/>
    <mergeCell ref="F131:I131"/>
    <mergeCell ref="B133:I133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6372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1800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4248 до 84960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4248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8496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12744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16992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21240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25488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29736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33984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38232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42480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46728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50976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55224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59472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63720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67968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72216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76464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80712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84960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7812 до 91332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12060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10620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14868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19116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23364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27612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31860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36108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40356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44604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48852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53100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57348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61596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65844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70092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74340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78588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82836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87084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91332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23724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3600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12744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2124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7452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6732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4608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23724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38952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6912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691.19999999999993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1728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14868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8856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30096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29376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35251.199999999997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8856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12060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36108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30060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23760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38952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3600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9090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20880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12960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42480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41760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50112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12960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17280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51120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33840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54720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12744</v>
      </c>
      <c r="G113" s="241">
        <f>H113*1.1</f>
        <v>11682.000000000002</v>
      </c>
      <c r="H113" s="241">
        <v>10620</v>
      </c>
      <c r="I113" s="241">
        <f>H113*0.75</f>
        <v>7965</v>
      </c>
      <c r="J113" s="242">
        <f>H113*0.5</f>
        <v>5310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10620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22680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18144</v>
      </c>
      <c r="G116" s="241">
        <f>H116*1.1</f>
        <v>16632</v>
      </c>
      <c r="H116" s="241">
        <v>15120</v>
      </c>
      <c r="I116" s="241">
        <f>H116*0.75</f>
        <v>11340</v>
      </c>
      <c r="J116" s="242">
        <f>H116*0.5</f>
        <v>7560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15120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32400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10620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26928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53820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67248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40356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80712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100872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9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10080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14400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1800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2520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12240 до 465120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12240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24480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48960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73440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97920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122400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146880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171360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195840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220320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244800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269280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293760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318240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342720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367200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391680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416160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440640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465120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10800 до 501840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10800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14400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36720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61200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85680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110160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134640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159120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183600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208080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232560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257040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281520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306000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330480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354960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379440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403920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428400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452880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477360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501840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46800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8280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15840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2880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46800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9000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27000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9" t="s">
        <v>174</v>
      </c>
      <c r="C72" s="70"/>
      <c r="D72" s="70"/>
      <c r="E72" s="71"/>
      <c r="F72" s="83">
        <v>28800</v>
      </c>
      <c r="G72" s="84"/>
      <c r="H72" s="84"/>
      <c r="I72" s="84"/>
      <c r="J72" s="85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"&amp;MIN(F75,F79:J80,H113,F81:F92)&amp;" до "&amp;MAX(F75,F79:J80,H113,F81:F92)</f>
        <v>Цена от 3060 до 155520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38880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3888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19440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46800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31680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109800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50400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60480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61200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38160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109800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90000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22320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18720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155520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82800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7200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43200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65520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44640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154080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70560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84672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85680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54000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154080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208">
        <v>218160</v>
      </c>
      <c r="G105" s="273"/>
      <c r="H105" s="273"/>
      <c r="I105" s="273"/>
      <c r="J105" s="274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115920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30240</v>
      </c>
      <c r="G113" s="241">
        <f>H113*1.1</f>
        <v>27720.000000000004</v>
      </c>
      <c r="H113" s="241">
        <v>25200</v>
      </c>
      <c r="I113" s="241">
        <f>H113*0.75</f>
        <v>18900</v>
      </c>
      <c r="J113" s="242">
        <f>H113*0.5</f>
        <v>12600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18360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65">
        <v>30960</v>
      </c>
      <c r="G115" s="66"/>
      <c r="H115" s="66"/>
      <c r="I115" s="66"/>
      <c r="J115" s="67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36000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216</v>
      </c>
      <c r="C117" s="61"/>
      <c r="D117" s="61"/>
      <c r="E117" s="38"/>
      <c r="F117" s="240">
        <f>H117*1.2</f>
        <v>42336</v>
      </c>
      <c r="G117" s="241">
        <f>H117*1.1</f>
        <v>38808</v>
      </c>
      <c r="H117" s="241">
        <v>35280</v>
      </c>
      <c r="I117" s="241">
        <f>H117*0.75</f>
        <v>26460</v>
      </c>
      <c r="J117" s="242">
        <f>H117*0.5</f>
        <v>17640</v>
      </c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25920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287</v>
      </c>
      <c r="C119" s="61"/>
      <c r="D119" s="61"/>
      <c r="E119" s="38"/>
      <c r="F119" s="39">
        <v>43920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0" t="s">
        <v>218</v>
      </c>
      <c r="C120" s="61"/>
      <c r="D120" s="61"/>
      <c r="E120" s="38"/>
      <c r="F120" s="39">
        <v>50400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219</v>
      </c>
      <c r="C121" s="61"/>
      <c r="D121" s="61"/>
      <c r="E121" s="35"/>
      <c r="F121" s="107">
        <f>H121*1.2</f>
        <v>30240</v>
      </c>
      <c r="G121" s="107">
        <f>H121*1.1</f>
        <v>27720.000000000004</v>
      </c>
      <c r="H121" s="107">
        <v>25200</v>
      </c>
      <c r="I121" s="107">
        <f>H121*0.75</f>
        <v>18900</v>
      </c>
      <c r="J121" s="107">
        <f>H121*0.5</f>
        <v>12600</v>
      </c>
    </row>
    <row r="122" spans="1:10" ht="54" customHeight="1" thickBot="1" x14ac:dyDescent="0.3">
      <c r="A122" s="7"/>
      <c r="B122" s="18" t="s">
        <v>220</v>
      </c>
      <c r="C122" s="19"/>
      <c r="D122" s="19"/>
      <c r="E122" s="20"/>
      <c r="F122" s="100"/>
      <c r="G122" s="101"/>
      <c r="H122" s="101"/>
      <c r="I122" s="101"/>
      <c r="J122" s="102"/>
    </row>
    <row r="123" spans="1:10" ht="36" customHeight="1" x14ac:dyDescent="0.25">
      <c r="A123" s="7"/>
      <c r="B123" s="62" t="s">
        <v>221</v>
      </c>
      <c r="C123" s="63"/>
      <c r="D123" s="63"/>
      <c r="E123" s="64"/>
      <c r="F123" s="65">
        <v>60480</v>
      </c>
      <c r="G123" s="66"/>
      <c r="H123" s="66"/>
      <c r="I123" s="66"/>
      <c r="J123" s="67"/>
    </row>
    <row r="124" spans="1:10" ht="36" customHeight="1" x14ac:dyDescent="0.25">
      <c r="A124" s="7"/>
      <c r="B124" s="60" t="s">
        <v>222</v>
      </c>
      <c r="C124" s="61"/>
      <c r="D124" s="61"/>
      <c r="E124" s="38"/>
      <c r="F124" s="39">
        <v>120960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223</v>
      </c>
      <c r="C125" s="61"/>
      <c r="D125" s="61"/>
      <c r="E125" s="38"/>
      <c r="F125" s="39">
        <v>151200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224</v>
      </c>
      <c r="C126" s="61"/>
      <c r="D126" s="61"/>
      <c r="E126" s="38"/>
      <c r="F126" s="39">
        <v>2160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225</v>
      </c>
      <c r="C127" s="61"/>
      <c r="D127" s="61"/>
      <c r="E127" s="38"/>
      <c r="F127" s="39">
        <v>90720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226</v>
      </c>
      <c r="C128" s="61"/>
      <c r="D128" s="61"/>
      <c r="E128" s="38"/>
      <c r="F128" s="39">
        <v>181440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227</v>
      </c>
      <c r="C129" s="61"/>
      <c r="D129" s="61"/>
      <c r="E129" s="38"/>
      <c r="F129" s="39">
        <v>226800</v>
      </c>
      <c r="G129" s="40"/>
      <c r="H129" s="40"/>
      <c r="I129" s="40"/>
      <c r="J129" s="41"/>
    </row>
    <row r="130" spans="1:10" ht="36" customHeight="1" thickBot="1" x14ac:dyDescent="0.3">
      <c r="A130" s="7"/>
      <c r="B130" s="108" t="s">
        <v>228</v>
      </c>
      <c r="C130" s="109"/>
      <c r="D130" s="109"/>
      <c r="E130" s="110"/>
      <c r="F130" s="111">
        <v>2880</v>
      </c>
      <c r="G130" s="112"/>
      <c r="H130" s="112"/>
      <c r="I130" s="112"/>
      <c r="J130" s="113"/>
    </row>
    <row r="131" spans="1:10" ht="36" customHeight="1" x14ac:dyDescent="0.25">
      <c r="A131" s="7"/>
      <c r="B131" s="267" t="s">
        <v>208</v>
      </c>
      <c r="C131" s="268"/>
      <c r="D131" s="268"/>
      <c r="E131" s="268"/>
      <c r="F131" s="268"/>
      <c r="G131" s="268"/>
      <c r="H131" s="268"/>
      <c r="I131" s="268"/>
      <c r="J131" s="269"/>
    </row>
    <row r="132" spans="1:10" ht="36" customHeight="1" thickBot="1" x14ac:dyDescent="0.3">
      <c r="A132" s="7"/>
      <c r="B132" s="290" t="s">
        <v>229</v>
      </c>
      <c r="C132" s="290"/>
      <c r="D132" s="290"/>
      <c r="E132" s="290"/>
      <c r="F132" s="279">
        <v>90</v>
      </c>
      <c r="G132" s="279"/>
      <c r="H132" s="279"/>
      <c r="I132" s="279"/>
      <c r="J132" s="280"/>
    </row>
    <row r="133" spans="1:10" ht="24" customHeight="1" thickBot="1" x14ac:dyDescent="0.3">
      <c r="A133" s="7"/>
      <c r="B133" s="27"/>
      <c r="C133" s="78"/>
      <c r="D133" s="78"/>
      <c r="E133" s="79"/>
      <c r="F133" s="80"/>
      <c r="G133" s="81"/>
      <c r="H133" s="81"/>
      <c r="I133" s="81"/>
      <c r="J133" s="82"/>
    </row>
    <row r="134" spans="1:10" ht="18" customHeight="1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ht="67.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40.5" customHeight="1" x14ac:dyDescent="0.25">
      <c r="A136" s="7"/>
      <c r="B136" s="120" t="s">
        <v>231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27" customHeight="1" x14ac:dyDescent="0.25">
      <c r="A137" s="7" t="s">
        <v>113</v>
      </c>
      <c r="B137" s="122" t="s">
        <v>232</v>
      </c>
      <c r="C137" s="122"/>
      <c r="D137" s="122"/>
      <c r="E137" s="122"/>
      <c r="F137" s="122"/>
      <c r="G137" s="122"/>
      <c r="H137" s="122"/>
      <c r="I137" s="122"/>
      <c r="J137" s="122"/>
    </row>
    <row r="138" spans="1:10" ht="40.5" customHeight="1" x14ac:dyDescent="0.25">
      <c r="A138" s="7"/>
      <c r="B138" s="124" t="s">
        <v>233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18" customHeight="1" x14ac:dyDescent="0.25">
      <c r="A139" s="7"/>
    </row>
  </sheetData>
  <sheetProtection selectLockedCells="1" selectUnlockedCells="1"/>
  <mergeCells count="257">
    <mergeCell ref="B133:E133"/>
    <mergeCell ref="F133:J133"/>
    <mergeCell ref="B135:J135"/>
    <mergeCell ref="B136:J136"/>
    <mergeCell ref="B137:J137"/>
    <mergeCell ref="B138:J138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32.7109375" style="128" hidden="1" customWidth="1"/>
    <col min="2" max="2" width="30.7109375" style="126" customWidth="1"/>
    <col min="3" max="5" width="30.7109375" style="9" customWidth="1"/>
    <col min="6" max="8" width="24.7109375" style="127" customWidth="1"/>
    <col min="9" max="9" width="20.28515625" style="127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9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53" t="s">
        <v>106</v>
      </c>
      <c r="G6" s="353" t="s">
        <v>107</v>
      </c>
      <c r="H6" s="353" t="s">
        <v>108</v>
      </c>
      <c r="I6" s="353" t="s">
        <v>109</v>
      </c>
      <c r="J6" s="354" t="s">
        <v>110</v>
      </c>
    </row>
    <row r="7" spans="1:10" ht="24" thickBot="1" x14ac:dyDescent="0.3">
      <c r="B7" s="27"/>
      <c r="C7" s="78"/>
      <c r="D7" s="78"/>
      <c r="E7" s="79"/>
      <c r="F7" s="335"/>
      <c r="G7" s="81"/>
      <c r="H7" s="81"/>
      <c r="I7" s="81"/>
      <c r="J7" s="82"/>
    </row>
    <row r="8" spans="1:10" ht="36" customHeight="1" x14ac:dyDescent="0.25">
      <c r="A8" s="128" t="s">
        <v>111</v>
      </c>
      <c r="B8" s="179" t="s">
        <v>112</v>
      </c>
      <c r="C8" s="197"/>
      <c r="D8" s="197"/>
      <c r="E8" s="198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thickBot="1" x14ac:dyDescent="0.3">
      <c r="A9" s="128" t="s">
        <v>113</v>
      </c>
      <c r="B9" s="34" t="s">
        <v>114</v>
      </c>
      <c r="C9" s="86"/>
      <c r="D9" s="86"/>
      <c r="E9" s="87"/>
      <c r="F9" s="36">
        <f>H9*1.2</f>
        <v>45792</v>
      </c>
      <c r="G9" s="36">
        <f t="shared" ref="G9" si="0">H9*1.1</f>
        <v>41976</v>
      </c>
      <c r="H9" s="36">
        <v>38160</v>
      </c>
      <c r="I9" s="36">
        <f t="shared" ref="I9" si="1">H9*0.75</f>
        <v>28620</v>
      </c>
      <c r="J9" s="36">
        <f t="shared" ref="J9" si="2">H9*0.5</f>
        <v>19080</v>
      </c>
    </row>
    <row r="10" spans="1:10" ht="21.75" thickBot="1" x14ac:dyDescent="0.3">
      <c r="B10" s="27"/>
      <c r="C10" s="78"/>
      <c r="D10" s="78"/>
      <c r="E10" s="78"/>
      <c r="F10" s="27"/>
      <c r="G10" s="28"/>
      <c r="H10" s="28"/>
      <c r="I10" s="28"/>
      <c r="J10" s="355"/>
    </row>
    <row r="11" spans="1:10" ht="36" customHeight="1" x14ac:dyDescent="0.25">
      <c r="A11" s="128" t="s">
        <v>111</v>
      </c>
      <c r="B11" s="179" t="s">
        <v>115</v>
      </c>
      <c r="C11" s="197"/>
      <c r="D11" s="197"/>
      <c r="E11" s="198"/>
      <c r="F11" s="281">
        <v>6048</v>
      </c>
      <c r="G11" s="282"/>
      <c r="H11" s="282"/>
      <c r="I11" s="282"/>
      <c r="J11" s="283"/>
    </row>
    <row r="12" spans="1:10" ht="36" customHeight="1" thickBot="1" x14ac:dyDescent="0.3">
      <c r="A12" s="128" t="s">
        <v>113</v>
      </c>
      <c r="B12" s="114" t="s">
        <v>116</v>
      </c>
      <c r="C12" s="205"/>
      <c r="D12" s="205"/>
      <c r="E12" s="206"/>
      <c r="F12" s="207">
        <v>8640</v>
      </c>
      <c r="G12" s="356"/>
      <c r="H12" s="356"/>
      <c r="I12" s="356"/>
      <c r="J12" s="357"/>
    </row>
    <row r="13" spans="1:10" ht="21.75" thickBot="1" x14ac:dyDescent="0.3">
      <c r="B13" s="133"/>
      <c r="C13" s="134"/>
      <c r="D13" s="134"/>
      <c r="E13" s="135"/>
      <c r="F13" s="27"/>
      <c r="G13" s="28"/>
      <c r="H13" s="28"/>
      <c r="I13" s="28"/>
      <c r="J13" s="355"/>
    </row>
    <row r="14" spans="1:10" ht="36" customHeight="1" x14ac:dyDescent="0.25">
      <c r="A14" s="128" t="s">
        <v>111</v>
      </c>
      <c r="B14" s="179" t="s">
        <v>117</v>
      </c>
      <c r="C14" s="197"/>
      <c r="D14" s="197"/>
      <c r="E14" s="198"/>
      <c r="F14" s="142">
        <v>1080</v>
      </c>
      <c r="G14" s="143"/>
      <c r="H14" s="143"/>
      <c r="I14" s="143"/>
      <c r="J14" s="144"/>
    </row>
    <row r="15" spans="1:10" ht="36" customHeight="1" thickBot="1" x14ac:dyDescent="0.3">
      <c r="A15" s="128" t="s">
        <v>113</v>
      </c>
      <c r="B15" s="34" t="s">
        <v>118</v>
      </c>
      <c r="C15" s="35"/>
      <c r="D15" s="35"/>
      <c r="E15" s="38"/>
      <c r="F15" s="148">
        <v>1512</v>
      </c>
      <c r="G15" s="88"/>
      <c r="H15" s="88"/>
      <c r="I15" s="88"/>
      <c r="J15" s="149"/>
    </row>
    <row r="16" spans="1:10" ht="21.75" thickBot="1" x14ac:dyDescent="0.3">
      <c r="B16" s="27"/>
      <c r="C16" s="78"/>
      <c r="D16" s="78"/>
      <c r="E16" s="79"/>
      <c r="F16" s="27"/>
      <c r="G16" s="28"/>
      <c r="H16" s="28"/>
      <c r="I16" s="28"/>
      <c r="J16" s="29"/>
    </row>
    <row r="17" spans="2:10" ht="36" customHeight="1" thickBot="1" x14ac:dyDescent="0.3">
      <c r="B17" s="358" t="s">
        <v>119</v>
      </c>
      <c r="C17" s="359"/>
      <c r="D17" s="359"/>
      <c r="E17" s="360"/>
      <c r="F17" s="361" t="str">
        <f>"Цена от "&amp;MIN($F$18:F37)&amp;" до "&amp;MAX($F$18:F37)</f>
        <v>Цена от 6030 до 120600</v>
      </c>
      <c r="G17" s="362"/>
      <c r="H17" s="362"/>
      <c r="I17" s="362"/>
      <c r="J17" s="363"/>
    </row>
    <row r="18" spans="2:10" ht="36" customHeight="1" outlineLevel="1" x14ac:dyDescent="0.25">
      <c r="B18" s="179" t="s">
        <v>120</v>
      </c>
      <c r="C18" s="197"/>
      <c r="D18" s="197"/>
      <c r="E18" s="198"/>
      <c r="F18" s="142">
        <v>6030</v>
      </c>
      <c r="G18" s="143"/>
      <c r="H18" s="143"/>
      <c r="I18" s="143"/>
      <c r="J18" s="144"/>
    </row>
    <row r="19" spans="2:10" ht="36" customHeight="1" outlineLevel="1" x14ac:dyDescent="0.25">
      <c r="B19" s="34" t="s">
        <v>121</v>
      </c>
      <c r="C19" s="35"/>
      <c r="D19" s="35"/>
      <c r="E19" s="38"/>
      <c r="F19" s="148">
        <v>12060</v>
      </c>
      <c r="G19" s="88"/>
      <c r="H19" s="88"/>
      <c r="I19" s="88"/>
      <c r="J19" s="149"/>
    </row>
    <row r="20" spans="2:10" ht="36" customHeight="1" outlineLevel="1" x14ac:dyDescent="0.25">
      <c r="B20" s="34" t="s">
        <v>122</v>
      </c>
      <c r="C20" s="35"/>
      <c r="D20" s="35"/>
      <c r="E20" s="38"/>
      <c r="F20" s="148">
        <v>18090</v>
      </c>
      <c r="G20" s="88"/>
      <c r="H20" s="88"/>
      <c r="I20" s="88"/>
      <c r="J20" s="149"/>
    </row>
    <row r="21" spans="2:10" ht="36" customHeight="1" outlineLevel="1" x14ac:dyDescent="0.25">
      <c r="B21" s="34" t="s">
        <v>123</v>
      </c>
      <c r="C21" s="35"/>
      <c r="D21" s="35"/>
      <c r="E21" s="38"/>
      <c r="F21" s="148">
        <v>24120</v>
      </c>
      <c r="G21" s="88"/>
      <c r="H21" s="88"/>
      <c r="I21" s="88"/>
      <c r="J21" s="149"/>
    </row>
    <row r="22" spans="2:10" ht="36" customHeight="1" outlineLevel="1" x14ac:dyDescent="0.25">
      <c r="B22" s="34" t="s">
        <v>124</v>
      </c>
      <c r="C22" s="35"/>
      <c r="D22" s="35"/>
      <c r="E22" s="38"/>
      <c r="F22" s="148">
        <v>30150</v>
      </c>
      <c r="G22" s="88"/>
      <c r="H22" s="88"/>
      <c r="I22" s="88"/>
      <c r="J22" s="149"/>
    </row>
    <row r="23" spans="2:10" ht="36" customHeight="1" outlineLevel="1" x14ac:dyDescent="0.25">
      <c r="B23" s="34" t="s">
        <v>125</v>
      </c>
      <c r="C23" s="35"/>
      <c r="D23" s="35"/>
      <c r="E23" s="38"/>
      <c r="F23" s="148">
        <v>36180</v>
      </c>
      <c r="G23" s="88"/>
      <c r="H23" s="88"/>
      <c r="I23" s="88"/>
      <c r="J23" s="149"/>
    </row>
    <row r="24" spans="2:10" ht="36" customHeight="1" outlineLevel="1" x14ac:dyDescent="0.25">
      <c r="B24" s="34" t="s">
        <v>126</v>
      </c>
      <c r="C24" s="35"/>
      <c r="D24" s="35"/>
      <c r="E24" s="38"/>
      <c r="F24" s="148">
        <v>42210</v>
      </c>
      <c r="G24" s="88"/>
      <c r="H24" s="88"/>
      <c r="I24" s="88"/>
      <c r="J24" s="149"/>
    </row>
    <row r="25" spans="2:10" ht="36" customHeight="1" outlineLevel="1" x14ac:dyDescent="0.25">
      <c r="B25" s="34" t="s">
        <v>127</v>
      </c>
      <c r="C25" s="35"/>
      <c r="D25" s="35"/>
      <c r="E25" s="38"/>
      <c r="F25" s="148">
        <v>48240</v>
      </c>
      <c r="G25" s="88"/>
      <c r="H25" s="88"/>
      <c r="I25" s="88"/>
      <c r="J25" s="149"/>
    </row>
    <row r="26" spans="2:10" ht="36" customHeight="1" outlineLevel="1" x14ac:dyDescent="0.25">
      <c r="B26" s="34" t="s">
        <v>128</v>
      </c>
      <c r="C26" s="35"/>
      <c r="D26" s="35"/>
      <c r="E26" s="38"/>
      <c r="F26" s="148">
        <v>54270</v>
      </c>
      <c r="G26" s="88"/>
      <c r="H26" s="88"/>
      <c r="I26" s="88"/>
      <c r="J26" s="149"/>
    </row>
    <row r="27" spans="2:10" ht="36" customHeight="1" outlineLevel="1" x14ac:dyDescent="0.25">
      <c r="B27" s="34" t="s">
        <v>129</v>
      </c>
      <c r="C27" s="35"/>
      <c r="D27" s="35"/>
      <c r="E27" s="38"/>
      <c r="F27" s="148">
        <v>60300</v>
      </c>
      <c r="G27" s="88"/>
      <c r="H27" s="88"/>
      <c r="I27" s="88"/>
      <c r="J27" s="149"/>
    </row>
    <row r="28" spans="2:10" ht="36" customHeight="1" outlineLevel="1" x14ac:dyDescent="0.25">
      <c r="B28" s="34" t="s">
        <v>130</v>
      </c>
      <c r="C28" s="35"/>
      <c r="D28" s="35"/>
      <c r="E28" s="38"/>
      <c r="F28" s="148">
        <v>66330</v>
      </c>
      <c r="G28" s="88"/>
      <c r="H28" s="88"/>
      <c r="I28" s="88"/>
      <c r="J28" s="149"/>
    </row>
    <row r="29" spans="2:10" ht="36" customHeight="1" outlineLevel="1" x14ac:dyDescent="0.25">
      <c r="B29" s="34" t="s">
        <v>131</v>
      </c>
      <c r="C29" s="35"/>
      <c r="D29" s="35"/>
      <c r="E29" s="38"/>
      <c r="F29" s="148">
        <v>72360</v>
      </c>
      <c r="G29" s="88"/>
      <c r="H29" s="88"/>
      <c r="I29" s="88"/>
      <c r="J29" s="149"/>
    </row>
    <row r="30" spans="2:10" ht="36" customHeight="1" outlineLevel="1" x14ac:dyDescent="0.25">
      <c r="B30" s="34" t="s">
        <v>132</v>
      </c>
      <c r="C30" s="35"/>
      <c r="D30" s="35"/>
      <c r="E30" s="38"/>
      <c r="F30" s="148">
        <v>78390</v>
      </c>
      <c r="G30" s="88"/>
      <c r="H30" s="88"/>
      <c r="I30" s="88"/>
      <c r="J30" s="149"/>
    </row>
    <row r="31" spans="2:10" ht="36" customHeight="1" outlineLevel="1" x14ac:dyDescent="0.25">
      <c r="B31" s="34" t="s">
        <v>133</v>
      </c>
      <c r="C31" s="35"/>
      <c r="D31" s="35"/>
      <c r="E31" s="38"/>
      <c r="F31" s="148">
        <v>84420</v>
      </c>
      <c r="G31" s="88"/>
      <c r="H31" s="88"/>
      <c r="I31" s="88"/>
      <c r="J31" s="149"/>
    </row>
    <row r="32" spans="2:10" ht="36" customHeight="1" outlineLevel="1" x14ac:dyDescent="0.25">
      <c r="B32" s="34" t="s">
        <v>134</v>
      </c>
      <c r="C32" s="35"/>
      <c r="D32" s="35"/>
      <c r="E32" s="38"/>
      <c r="F32" s="148">
        <v>90450</v>
      </c>
      <c r="G32" s="88"/>
      <c r="H32" s="88"/>
      <c r="I32" s="88"/>
      <c r="J32" s="149"/>
    </row>
    <row r="33" spans="2:10" ht="36" customHeight="1" outlineLevel="1" x14ac:dyDescent="0.25">
      <c r="B33" s="34" t="s">
        <v>135</v>
      </c>
      <c r="C33" s="35"/>
      <c r="D33" s="35"/>
      <c r="E33" s="38"/>
      <c r="F33" s="148">
        <v>96480</v>
      </c>
      <c r="G33" s="88"/>
      <c r="H33" s="88"/>
      <c r="I33" s="88"/>
      <c r="J33" s="149"/>
    </row>
    <row r="34" spans="2:10" ht="36" customHeight="1" outlineLevel="1" x14ac:dyDescent="0.25">
      <c r="B34" s="34" t="s">
        <v>136</v>
      </c>
      <c r="C34" s="35"/>
      <c r="D34" s="35"/>
      <c r="E34" s="38"/>
      <c r="F34" s="148">
        <v>102510</v>
      </c>
      <c r="G34" s="88"/>
      <c r="H34" s="88"/>
      <c r="I34" s="88"/>
      <c r="J34" s="149"/>
    </row>
    <row r="35" spans="2:10" ht="36" customHeight="1" outlineLevel="1" x14ac:dyDescent="0.25">
      <c r="B35" s="34" t="s">
        <v>137</v>
      </c>
      <c r="C35" s="35"/>
      <c r="D35" s="35"/>
      <c r="E35" s="38"/>
      <c r="F35" s="148">
        <v>108540</v>
      </c>
      <c r="G35" s="88"/>
      <c r="H35" s="88"/>
      <c r="I35" s="88"/>
      <c r="J35" s="149"/>
    </row>
    <row r="36" spans="2:10" ht="36" customHeight="1" outlineLevel="1" x14ac:dyDescent="0.25">
      <c r="B36" s="34" t="s">
        <v>138</v>
      </c>
      <c r="C36" s="35"/>
      <c r="D36" s="35"/>
      <c r="E36" s="38"/>
      <c r="F36" s="148">
        <v>114570</v>
      </c>
      <c r="G36" s="88"/>
      <c r="H36" s="88"/>
      <c r="I36" s="88"/>
      <c r="J36" s="149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148">
        <v>120600</v>
      </c>
      <c r="G37" s="88"/>
      <c r="H37" s="88"/>
      <c r="I37" s="88"/>
      <c r="J37" s="149"/>
    </row>
    <row r="38" spans="2:10" ht="36" customHeight="1" thickBot="1" x14ac:dyDescent="0.3">
      <c r="B38" s="42" t="s">
        <v>140</v>
      </c>
      <c r="C38" s="43"/>
      <c r="D38" s="43"/>
      <c r="E38" s="44"/>
      <c r="F38" s="361" t="str">
        <f>"Цена от "&amp;MIN(F39:F60)&amp;" до "&amp;MAX(F39:F60)</f>
        <v>Цена от 7812 до 129645</v>
      </c>
      <c r="G38" s="362"/>
      <c r="H38" s="362"/>
      <c r="I38" s="362"/>
      <c r="J38" s="363"/>
    </row>
    <row r="39" spans="2:10" ht="36" customHeight="1" outlineLevel="1" x14ac:dyDescent="0.25">
      <c r="B39" s="54" t="s">
        <v>141</v>
      </c>
      <c r="C39" s="55"/>
      <c r="D39" s="55"/>
      <c r="E39" s="56"/>
      <c r="F39" s="364">
        <v>7812</v>
      </c>
      <c r="G39" s="364"/>
      <c r="H39" s="364"/>
      <c r="I39" s="364"/>
      <c r="J39" s="365"/>
    </row>
    <row r="40" spans="2:10" ht="36" customHeight="1" outlineLevel="1" x14ac:dyDescent="0.25">
      <c r="B40" s="34" t="s">
        <v>142</v>
      </c>
      <c r="C40" s="35"/>
      <c r="D40" s="35"/>
      <c r="E40" s="38"/>
      <c r="F40" s="88">
        <v>12060</v>
      </c>
      <c r="G40" s="88"/>
      <c r="H40" s="88"/>
      <c r="I40" s="88"/>
      <c r="J40" s="149"/>
    </row>
    <row r="41" spans="2:10" ht="36" customHeight="1" outlineLevel="1" x14ac:dyDescent="0.25">
      <c r="B41" s="34" t="s">
        <v>143</v>
      </c>
      <c r="C41" s="35"/>
      <c r="D41" s="35"/>
      <c r="E41" s="38"/>
      <c r="F41" s="88">
        <v>15075</v>
      </c>
      <c r="G41" s="88"/>
      <c r="H41" s="88"/>
      <c r="I41" s="88"/>
      <c r="J41" s="149"/>
    </row>
    <row r="42" spans="2:10" ht="36" customHeight="1" outlineLevel="1" x14ac:dyDescent="0.25">
      <c r="B42" s="34" t="s">
        <v>144</v>
      </c>
      <c r="C42" s="35"/>
      <c r="D42" s="35"/>
      <c r="E42" s="38"/>
      <c r="F42" s="88">
        <v>21105</v>
      </c>
      <c r="G42" s="88"/>
      <c r="H42" s="88"/>
      <c r="I42" s="88"/>
      <c r="J42" s="149"/>
    </row>
    <row r="43" spans="2:10" ht="36" customHeight="1" outlineLevel="1" x14ac:dyDescent="0.25">
      <c r="B43" s="34" t="s">
        <v>145</v>
      </c>
      <c r="C43" s="35"/>
      <c r="D43" s="35"/>
      <c r="E43" s="38"/>
      <c r="F43" s="88">
        <v>27135</v>
      </c>
      <c r="G43" s="88"/>
      <c r="H43" s="88"/>
      <c r="I43" s="88"/>
      <c r="J43" s="149"/>
    </row>
    <row r="44" spans="2:10" ht="36" customHeight="1" outlineLevel="1" x14ac:dyDescent="0.25">
      <c r="B44" s="34" t="s">
        <v>146</v>
      </c>
      <c r="C44" s="35"/>
      <c r="D44" s="35"/>
      <c r="E44" s="38"/>
      <c r="F44" s="88">
        <v>33165</v>
      </c>
      <c r="G44" s="88"/>
      <c r="H44" s="88"/>
      <c r="I44" s="88"/>
      <c r="J44" s="149"/>
    </row>
    <row r="45" spans="2:10" ht="36" customHeight="1" outlineLevel="1" x14ac:dyDescent="0.25">
      <c r="B45" s="34" t="s">
        <v>147</v>
      </c>
      <c r="C45" s="35"/>
      <c r="D45" s="35"/>
      <c r="E45" s="38"/>
      <c r="F45" s="88">
        <v>39195</v>
      </c>
      <c r="G45" s="88"/>
      <c r="H45" s="88"/>
      <c r="I45" s="88"/>
      <c r="J45" s="149"/>
    </row>
    <row r="46" spans="2:10" ht="36" customHeight="1" outlineLevel="1" x14ac:dyDescent="0.25">
      <c r="B46" s="34" t="s">
        <v>148</v>
      </c>
      <c r="C46" s="35"/>
      <c r="D46" s="35"/>
      <c r="E46" s="38"/>
      <c r="F46" s="88">
        <v>45225</v>
      </c>
      <c r="G46" s="88"/>
      <c r="H46" s="88"/>
      <c r="I46" s="88"/>
      <c r="J46" s="149"/>
    </row>
    <row r="47" spans="2:10" ht="36" customHeight="1" outlineLevel="1" x14ac:dyDescent="0.25">
      <c r="B47" s="34" t="s">
        <v>149</v>
      </c>
      <c r="C47" s="35"/>
      <c r="D47" s="35"/>
      <c r="E47" s="38"/>
      <c r="F47" s="88">
        <v>51255</v>
      </c>
      <c r="G47" s="88"/>
      <c r="H47" s="88"/>
      <c r="I47" s="88"/>
      <c r="J47" s="149"/>
    </row>
    <row r="48" spans="2:10" ht="36" customHeight="1" outlineLevel="1" x14ac:dyDescent="0.25">
      <c r="B48" s="34" t="s">
        <v>150</v>
      </c>
      <c r="C48" s="35"/>
      <c r="D48" s="35"/>
      <c r="E48" s="38"/>
      <c r="F48" s="88">
        <v>57285</v>
      </c>
      <c r="G48" s="88"/>
      <c r="H48" s="88"/>
      <c r="I48" s="88"/>
      <c r="J48" s="149"/>
    </row>
    <row r="49" spans="2:10" ht="36" customHeight="1" outlineLevel="1" x14ac:dyDescent="0.25">
      <c r="B49" s="34" t="s">
        <v>151</v>
      </c>
      <c r="C49" s="35"/>
      <c r="D49" s="35"/>
      <c r="E49" s="38"/>
      <c r="F49" s="88">
        <v>63315</v>
      </c>
      <c r="G49" s="88"/>
      <c r="H49" s="88"/>
      <c r="I49" s="88"/>
      <c r="J49" s="149"/>
    </row>
    <row r="50" spans="2:10" ht="36" customHeight="1" outlineLevel="1" x14ac:dyDescent="0.25">
      <c r="B50" s="34" t="s">
        <v>152</v>
      </c>
      <c r="C50" s="35"/>
      <c r="D50" s="35"/>
      <c r="E50" s="38"/>
      <c r="F50" s="88">
        <v>69345</v>
      </c>
      <c r="G50" s="88"/>
      <c r="H50" s="88"/>
      <c r="I50" s="88"/>
      <c r="J50" s="149"/>
    </row>
    <row r="51" spans="2:10" ht="36" customHeight="1" outlineLevel="1" x14ac:dyDescent="0.25">
      <c r="B51" s="34" t="s">
        <v>153</v>
      </c>
      <c r="C51" s="35"/>
      <c r="D51" s="35"/>
      <c r="E51" s="38"/>
      <c r="F51" s="88">
        <v>75375</v>
      </c>
      <c r="G51" s="88"/>
      <c r="H51" s="88"/>
      <c r="I51" s="88"/>
      <c r="J51" s="149"/>
    </row>
    <row r="52" spans="2:10" ht="36" customHeight="1" outlineLevel="1" x14ac:dyDescent="0.25">
      <c r="B52" s="34" t="s">
        <v>154</v>
      </c>
      <c r="C52" s="35"/>
      <c r="D52" s="35"/>
      <c r="E52" s="38"/>
      <c r="F52" s="88">
        <v>81405</v>
      </c>
      <c r="G52" s="88"/>
      <c r="H52" s="88"/>
      <c r="I52" s="88"/>
      <c r="J52" s="149"/>
    </row>
    <row r="53" spans="2:10" ht="36" customHeight="1" outlineLevel="1" x14ac:dyDescent="0.25">
      <c r="B53" s="34" t="s">
        <v>155</v>
      </c>
      <c r="C53" s="35"/>
      <c r="D53" s="35"/>
      <c r="E53" s="38"/>
      <c r="F53" s="88">
        <v>87435</v>
      </c>
      <c r="G53" s="88"/>
      <c r="H53" s="88"/>
      <c r="I53" s="88"/>
      <c r="J53" s="149"/>
    </row>
    <row r="54" spans="2:10" ht="36" customHeight="1" outlineLevel="1" x14ac:dyDescent="0.25">
      <c r="B54" s="34" t="s">
        <v>156</v>
      </c>
      <c r="C54" s="35"/>
      <c r="D54" s="35"/>
      <c r="E54" s="38"/>
      <c r="F54" s="88">
        <v>93465</v>
      </c>
      <c r="G54" s="88"/>
      <c r="H54" s="88"/>
      <c r="I54" s="88"/>
      <c r="J54" s="149"/>
    </row>
    <row r="55" spans="2:10" ht="36" customHeight="1" outlineLevel="1" x14ac:dyDescent="0.25">
      <c r="B55" s="34" t="s">
        <v>157</v>
      </c>
      <c r="C55" s="35"/>
      <c r="D55" s="35"/>
      <c r="E55" s="38"/>
      <c r="F55" s="88">
        <v>99495</v>
      </c>
      <c r="G55" s="88"/>
      <c r="H55" s="88"/>
      <c r="I55" s="88"/>
      <c r="J55" s="149"/>
    </row>
    <row r="56" spans="2:10" ht="36" customHeight="1" outlineLevel="1" x14ac:dyDescent="0.25">
      <c r="B56" s="34" t="s">
        <v>158</v>
      </c>
      <c r="C56" s="35"/>
      <c r="D56" s="35"/>
      <c r="E56" s="38"/>
      <c r="F56" s="88">
        <v>105525</v>
      </c>
      <c r="G56" s="88"/>
      <c r="H56" s="88"/>
      <c r="I56" s="88"/>
      <c r="J56" s="149"/>
    </row>
    <row r="57" spans="2:10" ht="36" customHeight="1" outlineLevel="1" x14ac:dyDescent="0.25">
      <c r="B57" s="34" t="s">
        <v>159</v>
      </c>
      <c r="C57" s="35"/>
      <c r="D57" s="35"/>
      <c r="E57" s="38"/>
      <c r="F57" s="88">
        <v>111555</v>
      </c>
      <c r="G57" s="88"/>
      <c r="H57" s="88"/>
      <c r="I57" s="88"/>
      <c r="J57" s="149"/>
    </row>
    <row r="58" spans="2:10" ht="36" customHeight="1" outlineLevel="1" x14ac:dyDescent="0.25">
      <c r="B58" s="34" t="s">
        <v>160</v>
      </c>
      <c r="C58" s="35"/>
      <c r="D58" s="35"/>
      <c r="E58" s="38"/>
      <c r="F58" s="88">
        <v>117585</v>
      </c>
      <c r="G58" s="88"/>
      <c r="H58" s="88"/>
      <c r="I58" s="88"/>
      <c r="J58" s="149"/>
    </row>
    <row r="59" spans="2:10" ht="36" customHeight="1" outlineLevel="1" x14ac:dyDescent="0.25">
      <c r="B59" s="34" t="s">
        <v>161</v>
      </c>
      <c r="C59" s="35"/>
      <c r="D59" s="35"/>
      <c r="E59" s="38"/>
      <c r="F59" s="88">
        <v>123615</v>
      </c>
      <c r="G59" s="88"/>
      <c r="H59" s="88"/>
      <c r="I59" s="88"/>
      <c r="J59" s="149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37">
        <v>129645</v>
      </c>
      <c r="G60" s="337"/>
      <c r="H60" s="337"/>
      <c r="I60" s="337"/>
      <c r="J60" s="338"/>
    </row>
    <row r="61" spans="2:10" ht="36" customHeight="1" thickBot="1" x14ac:dyDescent="0.3">
      <c r="B61" s="48" t="s">
        <v>163</v>
      </c>
      <c r="C61" s="49"/>
      <c r="D61" s="49"/>
      <c r="E61" s="50"/>
      <c r="F61" s="361" t="str">
        <f>"Цена от "&amp;MIN(F62:F72)&amp;" до "&amp;MAX(F62:F72)</f>
        <v>Цена от 1440 до 30096</v>
      </c>
      <c r="G61" s="362"/>
      <c r="H61" s="362"/>
      <c r="I61" s="362"/>
      <c r="J61" s="363"/>
    </row>
    <row r="62" spans="2:10" ht="36" customHeight="1" x14ac:dyDescent="0.25">
      <c r="B62" s="60" t="s">
        <v>164</v>
      </c>
      <c r="C62" s="61"/>
      <c r="D62" s="61"/>
      <c r="E62" s="38"/>
      <c r="F62" s="364">
        <v>3780</v>
      </c>
      <c r="G62" s="364"/>
      <c r="H62" s="364"/>
      <c r="I62" s="364"/>
      <c r="J62" s="365"/>
    </row>
    <row r="63" spans="2:10" ht="36" customHeight="1" x14ac:dyDescent="0.25">
      <c r="B63" s="60" t="s">
        <v>165</v>
      </c>
      <c r="C63" s="61"/>
      <c r="D63" s="61"/>
      <c r="E63" s="38"/>
      <c r="F63" s="88">
        <v>12744</v>
      </c>
      <c r="G63" s="88"/>
      <c r="H63" s="88"/>
      <c r="I63" s="88"/>
      <c r="J63" s="149"/>
    </row>
    <row r="64" spans="2:10" ht="36" customHeight="1" x14ac:dyDescent="0.25">
      <c r="B64" s="60" t="s">
        <v>237</v>
      </c>
      <c r="C64" s="61"/>
      <c r="D64" s="61"/>
      <c r="E64" s="38"/>
      <c r="F64" s="88">
        <v>1620</v>
      </c>
      <c r="G64" s="88"/>
      <c r="H64" s="88"/>
      <c r="I64" s="88"/>
      <c r="J64" s="149"/>
    </row>
    <row r="65" spans="1:10" ht="36" customHeight="1" x14ac:dyDescent="0.25">
      <c r="B65" s="60" t="s">
        <v>167</v>
      </c>
      <c r="C65" s="61"/>
      <c r="D65" s="61"/>
      <c r="E65" s="38"/>
      <c r="F65" s="88">
        <v>15228</v>
      </c>
      <c r="G65" s="88"/>
      <c r="H65" s="88"/>
      <c r="I65" s="88"/>
      <c r="J65" s="149"/>
    </row>
    <row r="66" spans="1:10" ht="36" customHeight="1" x14ac:dyDescent="0.25">
      <c r="B66" s="60" t="s">
        <v>168</v>
      </c>
      <c r="C66" s="61"/>
      <c r="D66" s="61"/>
      <c r="E66" s="38"/>
      <c r="F66" s="88">
        <v>6048</v>
      </c>
      <c r="G66" s="88"/>
      <c r="H66" s="88"/>
      <c r="I66" s="88"/>
      <c r="J66" s="149"/>
    </row>
    <row r="67" spans="1:10" ht="36" customHeight="1" x14ac:dyDescent="0.25">
      <c r="B67" s="60" t="s">
        <v>169</v>
      </c>
      <c r="C67" s="61"/>
      <c r="D67" s="61"/>
      <c r="E67" s="38"/>
      <c r="F67" s="88">
        <v>9216</v>
      </c>
      <c r="G67" s="88"/>
      <c r="H67" s="88"/>
      <c r="I67" s="88"/>
      <c r="J67" s="149"/>
    </row>
    <row r="68" spans="1:10" ht="36" customHeight="1" x14ac:dyDescent="0.25">
      <c r="B68" s="60" t="s">
        <v>170</v>
      </c>
      <c r="C68" s="61"/>
      <c r="D68" s="61"/>
      <c r="E68" s="38"/>
      <c r="F68" s="88">
        <v>1440</v>
      </c>
      <c r="G68" s="88"/>
      <c r="H68" s="88"/>
      <c r="I68" s="88"/>
      <c r="J68" s="149"/>
    </row>
    <row r="69" spans="1:10" ht="36" customHeight="1" x14ac:dyDescent="0.25">
      <c r="B69" s="60" t="s">
        <v>171</v>
      </c>
      <c r="C69" s="61"/>
      <c r="D69" s="61"/>
      <c r="E69" s="38"/>
      <c r="F69" s="88">
        <v>1440</v>
      </c>
      <c r="G69" s="88"/>
      <c r="H69" s="88"/>
      <c r="I69" s="88"/>
      <c r="J69" s="149"/>
    </row>
    <row r="70" spans="1:10" ht="36" customHeight="1" x14ac:dyDescent="0.25">
      <c r="B70" s="60" t="s">
        <v>172</v>
      </c>
      <c r="C70" s="61"/>
      <c r="D70" s="61"/>
      <c r="E70" s="38"/>
      <c r="F70" s="88">
        <v>2880</v>
      </c>
      <c r="G70" s="88"/>
      <c r="H70" s="88"/>
      <c r="I70" s="88"/>
      <c r="J70" s="149"/>
    </row>
    <row r="71" spans="1:10" ht="36" customHeight="1" x14ac:dyDescent="0.25">
      <c r="B71" s="60" t="s">
        <v>173</v>
      </c>
      <c r="C71" s="61"/>
      <c r="D71" s="61"/>
      <c r="E71" s="38"/>
      <c r="F71" s="88">
        <v>4320</v>
      </c>
      <c r="G71" s="88"/>
      <c r="H71" s="88"/>
      <c r="I71" s="88"/>
      <c r="J71" s="149"/>
    </row>
    <row r="72" spans="1:10" ht="36" customHeight="1" thickBot="1" x14ac:dyDescent="0.3">
      <c r="B72" s="60" t="s">
        <v>174</v>
      </c>
      <c r="C72" s="61"/>
      <c r="D72" s="61"/>
      <c r="E72" s="38"/>
      <c r="F72" s="337">
        <v>30096</v>
      </c>
      <c r="G72" s="337"/>
      <c r="H72" s="337"/>
      <c r="I72" s="337"/>
      <c r="J72" s="338"/>
    </row>
    <row r="73" spans="1:10" ht="54" customHeight="1" thickBot="1" x14ac:dyDescent="0.3">
      <c r="B73" s="168" t="s">
        <v>238</v>
      </c>
      <c r="C73" s="169"/>
      <c r="D73" s="169"/>
      <c r="E73" s="170"/>
      <c r="F73" s="223" t="str">
        <f>"Цена от "&amp;MIN(F75,F79:J80,H113,F81:F92)&amp;" до "&amp;MAX(F75,F79:J80,H113,F81:F92)</f>
        <v>Цена от 3024 до 38952</v>
      </c>
      <c r="G73" s="366"/>
      <c r="H73" s="366"/>
      <c r="I73" s="366"/>
      <c r="J73" s="367"/>
    </row>
    <row r="74" spans="1:10" ht="24" thickBot="1" x14ac:dyDescent="0.3">
      <c r="B74" s="27"/>
      <c r="C74" s="78"/>
      <c r="D74" s="78"/>
      <c r="E74" s="79"/>
      <c r="F74" s="196"/>
      <c r="G74" s="265"/>
      <c r="H74" s="265"/>
      <c r="I74" s="265"/>
      <c r="J74" s="266"/>
    </row>
    <row r="75" spans="1:10" ht="36" customHeight="1" x14ac:dyDescent="0.25">
      <c r="B75" s="60" t="s">
        <v>176</v>
      </c>
      <c r="C75" s="61"/>
      <c r="D75" s="61"/>
      <c r="E75" s="38"/>
      <c r="F75" s="88">
        <v>19800</v>
      </c>
      <c r="G75" s="88"/>
      <c r="H75" s="88"/>
      <c r="I75" s="88"/>
      <c r="J75" s="149"/>
    </row>
    <row r="76" spans="1:10" ht="36" customHeight="1" x14ac:dyDescent="0.25">
      <c r="B76" s="60" t="s">
        <v>177</v>
      </c>
      <c r="C76" s="61"/>
      <c r="D76" s="61"/>
      <c r="E76" s="38"/>
      <c r="F76" s="88">
        <v>1980</v>
      </c>
      <c r="G76" s="88"/>
      <c r="H76" s="88"/>
      <c r="I76" s="88"/>
      <c r="J76" s="149"/>
    </row>
    <row r="77" spans="1:10" ht="36" customHeight="1" thickBot="1" x14ac:dyDescent="0.3">
      <c r="B77" s="60" t="s">
        <v>178</v>
      </c>
      <c r="C77" s="61"/>
      <c r="D77" s="61"/>
      <c r="E77" s="38"/>
      <c r="F77" s="88">
        <v>4950</v>
      </c>
      <c r="G77" s="88"/>
      <c r="H77" s="88"/>
      <c r="I77" s="88"/>
      <c r="J77" s="149"/>
    </row>
    <row r="78" spans="1:10" ht="24" thickBot="1" x14ac:dyDescent="0.3">
      <c r="B78" s="27"/>
      <c r="C78" s="78"/>
      <c r="D78" s="78"/>
      <c r="E78" s="79"/>
      <c r="F78" s="196"/>
      <c r="G78" s="265"/>
      <c r="H78" s="265"/>
      <c r="I78" s="265"/>
      <c r="J78" s="266"/>
    </row>
    <row r="79" spans="1:10" ht="36" customHeight="1" x14ac:dyDescent="0.25">
      <c r="A79" s="128" t="s">
        <v>111</v>
      </c>
      <c r="B79" s="60" t="s">
        <v>179</v>
      </c>
      <c r="C79" s="61"/>
      <c r="D79" s="61"/>
      <c r="E79" s="38"/>
      <c r="F79" s="88">
        <v>15228</v>
      </c>
      <c r="G79" s="88"/>
      <c r="H79" s="88"/>
      <c r="I79" s="88"/>
      <c r="J79" s="149"/>
    </row>
    <row r="80" spans="1:10" ht="36" customHeight="1" x14ac:dyDescent="0.25">
      <c r="A80" s="128" t="s">
        <v>111</v>
      </c>
      <c r="B80" s="34" t="s">
        <v>180</v>
      </c>
      <c r="C80" s="86"/>
      <c r="D80" s="86"/>
      <c r="E80" s="87"/>
      <c r="F80" s="88">
        <v>9216</v>
      </c>
      <c r="G80" s="88"/>
      <c r="H80" s="88"/>
      <c r="I80" s="88"/>
      <c r="J80" s="149"/>
    </row>
    <row r="81" spans="1:10" ht="36" customHeight="1" x14ac:dyDescent="0.25">
      <c r="A81" s="128" t="s">
        <v>111</v>
      </c>
      <c r="B81" s="60" t="s">
        <v>181</v>
      </c>
      <c r="C81" s="61"/>
      <c r="D81" s="61"/>
      <c r="E81" s="38"/>
      <c r="F81" s="88">
        <v>30096</v>
      </c>
      <c r="G81" s="88"/>
      <c r="H81" s="88"/>
      <c r="I81" s="88"/>
      <c r="J81" s="149"/>
    </row>
    <row r="82" spans="1:10" ht="36" customHeight="1" x14ac:dyDescent="0.25">
      <c r="A82" s="128" t="s">
        <v>111</v>
      </c>
      <c r="B82" s="60" t="s">
        <v>182</v>
      </c>
      <c r="C82" s="61"/>
      <c r="D82" s="61"/>
      <c r="E82" s="38"/>
      <c r="F82" s="88">
        <v>24120</v>
      </c>
      <c r="G82" s="88"/>
      <c r="H82" s="88"/>
      <c r="I82" s="88"/>
      <c r="J82" s="149"/>
    </row>
    <row r="83" spans="1:10" ht="36" customHeight="1" x14ac:dyDescent="0.25">
      <c r="A83" s="128" t="s">
        <v>111</v>
      </c>
      <c r="B83" s="60" t="s">
        <v>183</v>
      </c>
      <c r="C83" s="61"/>
      <c r="D83" s="61"/>
      <c r="E83" s="38"/>
      <c r="F83" s="88">
        <v>28944</v>
      </c>
      <c r="G83" s="88"/>
      <c r="H83" s="88"/>
      <c r="I83" s="88"/>
      <c r="J83" s="149"/>
    </row>
    <row r="84" spans="1:10" ht="36" customHeight="1" x14ac:dyDescent="0.25">
      <c r="A84" s="128" t="s">
        <v>111</v>
      </c>
      <c r="B84" s="60" t="s">
        <v>184</v>
      </c>
      <c r="C84" s="61"/>
      <c r="D84" s="61"/>
      <c r="E84" s="38"/>
      <c r="F84" s="88">
        <v>14868</v>
      </c>
      <c r="G84" s="88"/>
      <c r="H84" s="88"/>
      <c r="I84" s="88"/>
      <c r="J84" s="149"/>
    </row>
    <row r="85" spans="1:10" ht="36" customHeight="1" x14ac:dyDescent="0.25">
      <c r="A85" s="128" t="s">
        <v>111</v>
      </c>
      <c r="B85" s="60" t="s">
        <v>185</v>
      </c>
      <c r="C85" s="61"/>
      <c r="D85" s="61"/>
      <c r="E85" s="38"/>
      <c r="F85" s="88">
        <v>12060</v>
      </c>
      <c r="G85" s="88"/>
      <c r="H85" s="88"/>
      <c r="I85" s="88"/>
      <c r="J85" s="149"/>
    </row>
    <row r="86" spans="1:10" ht="36" customHeight="1" x14ac:dyDescent="0.25">
      <c r="A86" s="128" t="s">
        <v>111</v>
      </c>
      <c r="B86" s="60" t="s">
        <v>186</v>
      </c>
      <c r="C86" s="61"/>
      <c r="D86" s="61"/>
      <c r="E86" s="38"/>
      <c r="F86" s="88">
        <v>38952</v>
      </c>
      <c r="G86" s="88"/>
      <c r="H86" s="88"/>
      <c r="I86" s="88"/>
      <c r="J86" s="149"/>
    </row>
    <row r="87" spans="1:10" ht="36" customHeight="1" x14ac:dyDescent="0.25">
      <c r="B87" s="60" t="s">
        <v>187</v>
      </c>
      <c r="C87" s="61"/>
      <c r="D87" s="61"/>
      <c r="E87" s="38"/>
      <c r="F87" s="88">
        <v>30060</v>
      </c>
      <c r="G87" s="88"/>
      <c r="H87" s="88"/>
      <c r="I87" s="88"/>
      <c r="J87" s="149"/>
    </row>
    <row r="88" spans="1:10" ht="36" customHeight="1" x14ac:dyDescent="0.25">
      <c r="A88" s="128" t="s">
        <v>111</v>
      </c>
      <c r="B88" s="62" t="s">
        <v>188</v>
      </c>
      <c r="C88" s="63"/>
      <c r="D88" s="63"/>
      <c r="E88" s="64"/>
      <c r="F88" s="88">
        <v>3024</v>
      </c>
      <c r="G88" s="88"/>
      <c r="H88" s="88"/>
      <c r="I88" s="88"/>
      <c r="J88" s="149"/>
    </row>
    <row r="89" spans="1:10" ht="36" customHeight="1" x14ac:dyDescent="0.25">
      <c r="B89" s="34" t="s">
        <v>189</v>
      </c>
      <c r="C89" s="86"/>
      <c r="D89" s="86"/>
      <c r="E89" s="87"/>
      <c r="F89" s="88">
        <v>10620</v>
      </c>
      <c r="G89" s="88"/>
      <c r="H89" s="88"/>
      <c r="I89" s="88"/>
      <c r="J89" s="149"/>
    </row>
    <row r="90" spans="1:10" ht="36" customHeight="1" x14ac:dyDescent="0.25">
      <c r="A90" s="9"/>
      <c r="B90" s="34" t="s">
        <v>190</v>
      </c>
      <c r="C90" s="86"/>
      <c r="D90" s="86"/>
      <c r="E90" s="87"/>
      <c r="F90" s="88">
        <v>7092</v>
      </c>
      <c r="G90" s="88"/>
      <c r="H90" s="88"/>
      <c r="I90" s="88"/>
      <c r="J90" s="149"/>
    </row>
    <row r="91" spans="1:10" ht="36" customHeight="1" x14ac:dyDescent="0.25">
      <c r="A91" s="128" t="s">
        <v>111</v>
      </c>
      <c r="B91" s="34" t="s">
        <v>191</v>
      </c>
      <c r="C91" s="86"/>
      <c r="D91" s="86"/>
      <c r="E91" s="87"/>
      <c r="F91" s="88">
        <v>38952</v>
      </c>
      <c r="G91" s="88"/>
      <c r="H91" s="88"/>
      <c r="I91" s="88"/>
      <c r="J91" s="149"/>
    </row>
    <row r="92" spans="1:10" ht="36" customHeight="1" x14ac:dyDescent="0.25">
      <c r="A92" s="128" t="s">
        <v>111</v>
      </c>
      <c r="B92" s="60" t="s">
        <v>192</v>
      </c>
      <c r="C92" s="61"/>
      <c r="D92" s="61"/>
      <c r="E92" s="38"/>
      <c r="F92" s="88">
        <v>14868</v>
      </c>
      <c r="G92" s="88"/>
      <c r="H92" s="88"/>
      <c r="I92" s="88"/>
      <c r="J92" s="149"/>
    </row>
    <row r="93" spans="1:10" ht="36" customHeight="1" x14ac:dyDescent="0.25">
      <c r="A93" s="7"/>
      <c r="B93" s="60" t="s">
        <v>193</v>
      </c>
      <c r="C93" s="61"/>
      <c r="D93" s="61"/>
      <c r="E93" s="38"/>
      <c r="F93" s="88">
        <v>3780</v>
      </c>
      <c r="G93" s="88"/>
      <c r="H93" s="88"/>
      <c r="I93" s="88"/>
      <c r="J93" s="149"/>
    </row>
    <row r="94" spans="1:10" ht="36" customHeight="1" x14ac:dyDescent="0.25">
      <c r="A94" s="7"/>
      <c r="B94" s="60" t="s">
        <v>194</v>
      </c>
      <c r="C94" s="61"/>
      <c r="D94" s="61"/>
      <c r="E94" s="38"/>
      <c r="F94" s="88">
        <v>27090</v>
      </c>
      <c r="G94" s="88"/>
      <c r="H94" s="88"/>
      <c r="I94" s="88"/>
      <c r="J94" s="149"/>
    </row>
    <row r="95" spans="1:10" ht="36" customHeight="1" x14ac:dyDescent="0.25">
      <c r="A95" s="7"/>
      <c r="B95" s="60" t="s">
        <v>195</v>
      </c>
      <c r="C95" s="61"/>
      <c r="D95" s="61"/>
      <c r="E95" s="35"/>
      <c r="F95" s="88">
        <v>24030</v>
      </c>
      <c r="G95" s="88"/>
      <c r="H95" s="88"/>
      <c r="I95" s="88"/>
      <c r="J95" s="149"/>
    </row>
    <row r="96" spans="1:10" ht="36" customHeight="1" x14ac:dyDescent="0.25">
      <c r="A96" s="128" t="s">
        <v>113</v>
      </c>
      <c r="B96" s="60" t="s">
        <v>196</v>
      </c>
      <c r="C96" s="61"/>
      <c r="D96" s="61"/>
      <c r="E96" s="38"/>
      <c r="F96" s="88">
        <v>21600</v>
      </c>
      <c r="G96" s="88"/>
      <c r="H96" s="88"/>
      <c r="I96" s="88"/>
      <c r="J96" s="149"/>
    </row>
    <row r="97" spans="1:10" ht="36" customHeight="1" x14ac:dyDescent="0.25">
      <c r="A97" s="128" t="s">
        <v>113</v>
      </c>
      <c r="B97" s="34" t="s">
        <v>197</v>
      </c>
      <c r="C97" s="86"/>
      <c r="D97" s="86"/>
      <c r="E97" s="87"/>
      <c r="F97" s="88">
        <v>12960</v>
      </c>
      <c r="G97" s="88"/>
      <c r="H97" s="88"/>
      <c r="I97" s="88"/>
      <c r="J97" s="149"/>
    </row>
    <row r="98" spans="1:10" ht="36" customHeight="1" x14ac:dyDescent="0.25">
      <c r="A98" s="128" t="s">
        <v>113</v>
      </c>
      <c r="B98" s="60" t="s">
        <v>198</v>
      </c>
      <c r="C98" s="61"/>
      <c r="D98" s="61"/>
      <c r="E98" s="38"/>
      <c r="F98" s="88">
        <v>42480</v>
      </c>
      <c r="G98" s="88"/>
      <c r="H98" s="88"/>
      <c r="I98" s="88"/>
      <c r="J98" s="149"/>
    </row>
    <row r="99" spans="1:10" ht="36" customHeight="1" x14ac:dyDescent="0.25">
      <c r="A99" s="128" t="s">
        <v>113</v>
      </c>
      <c r="B99" s="60" t="s">
        <v>199</v>
      </c>
      <c r="C99" s="61"/>
      <c r="D99" s="61"/>
      <c r="E99" s="38"/>
      <c r="F99" s="88">
        <v>33840</v>
      </c>
      <c r="G99" s="88"/>
      <c r="H99" s="88"/>
      <c r="I99" s="88"/>
      <c r="J99" s="149"/>
    </row>
    <row r="100" spans="1:10" ht="36" customHeight="1" x14ac:dyDescent="0.25">
      <c r="A100" s="128" t="s">
        <v>113</v>
      </c>
      <c r="B100" s="69" t="s">
        <v>200</v>
      </c>
      <c r="C100" s="70"/>
      <c r="D100" s="70"/>
      <c r="E100" s="71"/>
      <c r="F100" s="88">
        <v>40608</v>
      </c>
      <c r="G100" s="88"/>
      <c r="H100" s="88"/>
      <c r="I100" s="88"/>
      <c r="J100" s="149"/>
    </row>
    <row r="101" spans="1:10" ht="36" customHeight="1" x14ac:dyDescent="0.25">
      <c r="A101" s="128" t="s">
        <v>113</v>
      </c>
      <c r="B101" s="60" t="s">
        <v>201</v>
      </c>
      <c r="C101" s="61"/>
      <c r="D101" s="61"/>
      <c r="E101" s="38"/>
      <c r="F101" s="88">
        <v>20880</v>
      </c>
      <c r="G101" s="88"/>
      <c r="H101" s="88"/>
      <c r="I101" s="88"/>
      <c r="J101" s="149"/>
    </row>
    <row r="102" spans="1:10" ht="36" customHeight="1" x14ac:dyDescent="0.25">
      <c r="A102" s="128" t="s">
        <v>113</v>
      </c>
      <c r="B102" s="60" t="s">
        <v>202</v>
      </c>
      <c r="C102" s="61"/>
      <c r="D102" s="61"/>
      <c r="E102" s="38"/>
      <c r="F102" s="88">
        <v>17280</v>
      </c>
      <c r="G102" s="88"/>
      <c r="H102" s="88"/>
      <c r="I102" s="88"/>
      <c r="J102" s="149"/>
    </row>
    <row r="103" spans="1:10" ht="36" customHeight="1" x14ac:dyDescent="0.25">
      <c r="A103" s="128" t="s">
        <v>113</v>
      </c>
      <c r="B103" s="60" t="s">
        <v>203</v>
      </c>
      <c r="C103" s="61"/>
      <c r="D103" s="61"/>
      <c r="E103" s="38"/>
      <c r="F103" s="88">
        <v>54720</v>
      </c>
      <c r="G103" s="88"/>
      <c r="H103" s="88"/>
      <c r="I103" s="88"/>
      <c r="J103" s="149"/>
    </row>
    <row r="104" spans="1:10" ht="36" customHeight="1" x14ac:dyDescent="0.25">
      <c r="A104" s="128" t="s">
        <v>113</v>
      </c>
      <c r="B104" s="60" t="s">
        <v>204</v>
      </c>
      <c r="C104" s="61"/>
      <c r="D104" s="61"/>
      <c r="E104" s="38"/>
      <c r="F104" s="88">
        <v>4320</v>
      </c>
      <c r="G104" s="88"/>
      <c r="H104" s="88"/>
      <c r="I104" s="88"/>
      <c r="J104" s="149"/>
    </row>
    <row r="105" spans="1:10" ht="36" customHeight="1" x14ac:dyDescent="0.25">
      <c r="A105" s="128" t="s">
        <v>113</v>
      </c>
      <c r="B105" s="60" t="s">
        <v>205</v>
      </c>
      <c r="C105" s="61"/>
      <c r="D105" s="61"/>
      <c r="E105" s="38"/>
      <c r="F105" s="88">
        <v>54720</v>
      </c>
      <c r="G105" s="88"/>
      <c r="H105" s="88"/>
      <c r="I105" s="88"/>
      <c r="J105" s="149"/>
    </row>
    <row r="106" spans="1:10" ht="36" customHeight="1" thickBot="1" x14ac:dyDescent="0.3">
      <c r="A106" s="128" t="s">
        <v>113</v>
      </c>
      <c r="B106" s="60" t="s">
        <v>206</v>
      </c>
      <c r="C106" s="61"/>
      <c r="D106" s="61"/>
      <c r="E106" s="38"/>
      <c r="F106" s="337">
        <v>20880</v>
      </c>
      <c r="G106" s="337"/>
      <c r="H106" s="337"/>
      <c r="I106" s="337"/>
      <c r="J106" s="338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128" t="s">
        <v>111</v>
      </c>
      <c r="B113" s="60" t="s">
        <v>213</v>
      </c>
      <c r="C113" s="61"/>
      <c r="D113" s="61"/>
      <c r="E113" s="38"/>
      <c r="F113" s="240">
        <f>1.2*H113</f>
        <v>18360</v>
      </c>
      <c r="G113" s="241">
        <f>1.1*H113</f>
        <v>16830</v>
      </c>
      <c r="H113" s="240">
        <v>15300</v>
      </c>
      <c r="I113" s="241">
        <f>H113*0.75</f>
        <v>11475</v>
      </c>
      <c r="J113" s="242">
        <f>H113*0.5</f>
        <v>7650</v>
      </c>
    </row>
    <row r="114" spans="1:10" ht="36" customHeight="1" x14ac:dyDescent="0.25">
      <c r="A114" s="128" t="s">
        <v>111</v>
      </c>
      <c r="B114" s="60" t="s">
        <v>214</v>
      </c>
      <c r="C114" s="61"/>
      <c r="D114" s="61"/>
      <c r="E114" s="38"/>
      <c r="F114" s="88">
        <v>10620</v>
      </c>
      <c r="G114" s="88"/>
      <c r="H114" s="88"/>
      <c r="I114" s="88"/>
      <c r="J114" s="149"/>
    </row>
    <row r="115" spans="1:10" ht="36" customHeight="1" x14ac:dyDescent="0.25">
      <c r="A115" s="128" t="s">
        <v>111</v>
      </c>
      <c r="B115" s="60" t="s">
        <v>215</v>
      </c>
      <c r="C115" s="61"/>
      <c r="D115" s="61"/>
      <c r="E115" s="38"/>
      <c r="F115" s="88">
        <v>9216</v>
      </c>
      <c r="G115" s="88"/>
      <c r="H115" s="88"/>
      <c r="I115" s="88"/>
      <c r="J115" s="149"/>
    </row>
    <row r="116" spans="1:10" ht="36" customHeight="1" x14ac:dyDescent="0.25">
      <c r="A116" s="128" t="s">
        <v>113</v>
      </c>
      <c r="B116" s="60" t="s">
        <v>216</v>
      </c>
      <c r="C116" s="61"/>
      <c r="D116" s="61"/>
      <c r="E116" s="38"/>
      <c r="F116" s="240">
        <f>H116*1.2</f>
        <v>25920</v>
      </c>
      <c r="G116" s="241">
        <f>H116*1.1</f>
        <v>23760.000000000004</v>
      </c>
      <c r="H116" s="240">
        <v>21600</v>
      </c>
      <c r="I116" s="241">
        <f>H116*0.75</f>
        <v>16200</v>
      </c>
      <c r="J116" s="242">
        <f>H116*0.5</f>
        <v>10800</v>
      </c>
    </row>
    <row r="117" spans="1:10" ht="36" customHeight="1" x14ac:dyDescent="0.25">
      <c r="A117" s="128" t="s">
        <v>113</v>
      </c>
      <c r="B117" s="60" t="s">
        <v>217</v>
      </c>
      <c r="C117" s="61"/>
      <c r="D117" s="61"/>
      <c r="E117" s="38"/>
      <c r="F117" s="88">
        <v>15120</v>
      </c>
      <c r="G117" s="88"/>
      <c r="H117" s="88"/>
      <c r="I117" s="88"/>
      <c r="J117" s="149"/>
    </row>
    <row r="118" spans="1:10" ht="36" customHeight="1" x14ac:dyDescent="0.25">
      <c r="A118" s="128" t="s">
        <v>113</v>
      </c>
      <c r="B118" s="60" t="s">
        <v>218</v>
      </c>
      <c r="C118" s="61"/>
      <c r="D118" s="61"/>
      <c r="E118" s="38"/>
      <c r="F118" s="88">
        <v>12960</v>
      </c>
      <c r="G118" s="88"/>
      <c r="H118" s="88"/>
      <c r="I118" s="88"/>
      <c r="J118" s="149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12744</v>
      </c>
      <c r="G119" s="107">
        <f>H119*1.1</f>
        <v>11682.000000000002</v>
      </c>
      <c r="H119" s="107">
        <v>10620</v>
      </c>
      <c r="I119" s="107">
        <f>H119*0.75</f>
        <v>7965</v>
      </c>
      <c r="J119" s="107">
        <f>H119*0.5</f>
        <v>5310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223"/>
      <c r="G120" s="366"/>
      <c r="H120" s="366"/>
      <c r="I120" s="366"/>
      <c r="J120" s="367"/>
    </row>
    <row r="121" spans="1:10" ht="36" customHeight="1" x14ac:dyDescent="0.25">
      <c r="B121" s="62" t="s">
        <v>221</v>
      </c>
      <c r="C121" s="63"/>
      <c r="D121" s="63"/>
      <c r="E121" s="64"/>
      <c r="F121" s="364">
        <v>28332</v>
      </c>
      <c r="G121" s="364"/>
      <c r="H121" s="364"/>
      <c r="I121" s="364"/>
      <c r="J121" s="365"/>
    </row>
    <row r="122" spans="1:10" ht="36" customHeight="1" x14ac:dyDescent="0.25">
      <c r="B122" s="60" t="s">
        <v>222</v>
      </c>
      <c r="C122" s="61"/>
      <c r="D122" s="61"/>
      <c r="E122" s="38"/>
      <c r="F122" s="88">
        <v>56664</v>
      </c>
      <c r="G122" s="88"/>
      <c r="H122" s="88"/>
      <c r="I122" s="88"/>
      <c r="J122" s="149"/>
    </row>
    <row r="123" spans="1:10" ht="36" customHeight="1" x14ac:dyDescent="0.25">
      <c r="B123" s="60" t="s">
        <v>223</v>
      </c>
      <c r="C123" s="61"/>
      <c r="D123" s="61"/>
      <c r="E123" s="38"/>
      <c r="F123" s="88">
        <v>70920</v>
      </c>
      <c r="G123" s="88"/>
      <c r="H123" s="88"/>
      <c r="I123" s="88"/>
      <c r="J123" s="149"/>
    </row>
    <row r="124" spans="1:10" ht="36" customHeight="1" x14ac:dyDescent="0.25">
      <c r="B124" s="60" t="s">
        <v>224</v>
      </c>
      <c r="C124" s="61"/>
      <c r="D124" s="61"/>
      <c r="E124" s="38"/>
      <c r="F124" s="88">
        <v>1080</v>
      </c>
      <c r="G124" s="88"/>
      <c r="H124" s="88"/>
      <c r="I124" s="88"/>
      <c r="J124" s="149"/>
    </row>
    <row r="125" spans="1:10" ht="36" customHeight="1" x14ac:dyDescent="0.25">
      <c r="B125" s="60" t="s">
        <v>225</v>
      </c>
      <c r="C125" s="61"/>
      <c r="D125" s="61"/>
      <c r="E125" s="38"/>
      <c r="F125" s="88">
        <v>42480</v>
      </c>
      <c r="G125" s="88"/>
      <c r="H125" s="88"/>
      <c r="I125" s="88"/>
      <c r="J125" s="149"/>
    </row>
    <row r="126" spans="1:10" ht="36" customHeight="1" x14ac:dyDescent="0.25">
      <c r="B126" s="60" t="s">
        <v>226</v>
      </c>
      <c r="C126" s="61"/>
      <c r="D126" s="61"/>
      <c r="E126" s="38"/>
      <c r="F126" s="88">
        <v>84960</v>
      </c>
      <c r="G126" s="88"/>
      <c r="H126" s="88"/>
      <c r="I126" s="88"/>
      <c r="J126" s="149"/>
    </row>
    <row r="127" spans="1:10" ht="36" customHeight="1" x14ac:dyDescent="0.25">
      <c r="B127" s="60" t="s">
        <v>227</v>
      </c>
      <c r="C127" s="61"/>
      <c r="D127" s="61"/>
      <c r="E127" s="38"/>
      <c r="F127" s="88">
        <v>106200</v>
      </c>
      <c r="G127" s="88"/>
      <c r="H127" s="88"/>
      <c r="I127" s="88"/>
      <c r="J127" s="149"/>
    </row>
    <row r="128" spans="1:10" ht="36" customHeight="1" thickBot="1" x14ac:dyDescent="0.3">
      <c r="B128" s="108" t="s">
        <v>228</v>
      </c>
      <c r="C128" s="109"/>
      <c r="D128" s="109"/>
      <c r="E128" s="110"/>
      <c r="F128" s="337">
        <v>1440</v>
      </c>
      <c r="G128" s="337"/>
      <c r="H128" s="337"/>
      <c r="I128" s="337"/>
      <c r="J128" s="338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196"/>
      <c r="G131" s="265"/>
      <c r="H131" s="265"/>
      <c r="I131" s="265"/>
      <c r="J131" s="266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9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I13"/>
    <mergeCell ref="B6:E6"/>
    <mergeCell ref="B7:E7"/>
    <mergeCell ref="F7:J7"/>
    <mergeCell ref="B8:E8"/>
    <mergeCell ref="B9:E9"/>
    <mergeCell ref="B10:E10"/>
    <mergeCell ref="F10:I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48427.199999999997</v>
      </c>
      <c r="G8" s="32">
        <f>H8*1.1</f>
        <v>44391.600000000006</v>
      </c>
      <c r="H8" s="32">
        <v>40356</v>
      </c>
      <c r="I8" s="32">
        <f>H8*0.75</f>
        <v>30267</v>
      </c>
      <c r="J8" s="32">
        <f>H8*0.5</f>
        <v>20178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68256</v>
      </c>
      <c r="G9" s="36">
        <f>H9*1.1</f>
        <v>62568.000000000007</v>
      </c>
      <c r="H9" s="36">
        <v>56880</v>
      </c>
      <c r="I9" s="36">
        <f>H9*0.75</f>
        <v>42660</v>
      </c>
      <c r="J9" s="36">
        <f>H9*0.5</f>
        <v>28440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7632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5184 до 103680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5184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10368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15552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20736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25920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31104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36288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41472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46656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51840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57024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62208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67392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72576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77760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82944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88128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93312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98496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103680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7776 до 57024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9360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12744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7776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10368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12960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15552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18144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20736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23328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25920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28512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31104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33696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36288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38880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41472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44064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46656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49248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51840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54432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57024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1296 до 11088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4680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9360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1296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11088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5112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7272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1728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1728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3456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5184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6840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"&amp;MIN(F75,F79:J80,H112,F81:J92)&amp;" до "&amp;MAX(F75,F79:J80,H112,F81:J92)</f>
        <v>Цена от 3672 до 36720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11520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1152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2880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10656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5976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5112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25488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30585.599999999999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5112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5112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5112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12096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3672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12744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8532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36720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4320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4680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7560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196</v>
      </c>
      <c r="C95" s="61"/>
      <c r="D95" s="61"/>
      <c r="E95" s="38"/>
      <c r="F95" s="39">
        <v>15120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197</v>
      </c>
      <c r="C96" s="61"/>
      <c r="D96" s="61"/>
      <c r="E96" s="38"/>
      <c r="F96" s="39">
        <v>8640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198</v>
      </c>
      <c r="C97" s="61"/>
      <c r="D97" s="61"/>
      <c r="E97" s="38"/>
      <c r="F97" s="39">
        <v>7200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199</v>
      </c>
      <c r="C98" s="61"/>
      <c r="D98" s="61"/>
      <c r="E98" s="38"/>
      <c r="F98" s="39">
        <v>36000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9" t="s">
        <v>200</v>
      </c>
      <c r="C99" s="70"/>
      <c r="D99" s="70"/>
      <c r="E99" s="71"/>
      <c r="F99" s="83">
        <v>43200</v>
      </c>
      <c r="G99" s="84"/>
      <c r="H99" s="84"/>
      <c r="I99" s="84"/>
      <c r="J99" s="85"/>
    </row>
    <row r="100" spans="1:10" ht="36" customHeight="1" x14ac:dyDescent="0.25">
      <c r="A100" s="7" t="s">
        <v>113</v>
      </c>
      <c r="B100" s="60" t="s">
        <v>201</v>
      </c>
      <c r="C100" s="61"/>
      <c r="D100" s="61"/>
      <c r="E100" s="38"/>
      <c r="F100" s="39">
        <v>7200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202</v>
      </c>
      <c r="C101" s="61"/>
      <c r="D101" s="61"/>
      <c r="E101" s="38"/>
      <c r="F101" s="39">
        <v>7200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203</v>
      </c>
      <c r="C102" s="61"/>
      <c r="D102" s="61"/>
      <c r="E102" s="38"/>
      <c r="F102" s="39">
        <v>7200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204</v>
      </c>
      <c r="C103" s="61"/>
      <c r="D103" s="61"/>
      <c r="E103" s="38"/>
      <c r="F103" s="39">
        <v>5760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205</v>
      </c>
      <c r="C104" s="61"/>
      <c r="D104" s="61"/>
      <c r="E104" s="38"/>
      <c r="F104" s="39">
        <v>51840</v>
      </c>
      <c r="G104" s="40"/>
      <c r="H104" s="40"/>
      <c r="I104" s="40"/>
      <c r="J104" s="41"/>
    </row>
    <row r="105" spans="1:10" ht="36" customHeight="1" thickBot="1" x14ac:dyDescent="0.3">
      <c r="A105" s="7" t="s">
        <v>113</v>
      </c>
      <c r="B105" s="60" t="s">
        <v>206</v>
      </c>
      <c r="C105" s="61"/>
      <c r="D105" s="61"/>
      <c r="E105" s="38"/>
      <c r="F105" s="39">
        <v>6480</v>
      </c>
      <c r="G105" s="40"/>
      <c r="H105" s="40"/>
      <c r="I105" s="40"/>
      <c r="J105" s="41"/>
    </row>
    <row r="106" spans="1:10" ht="36" customHeight="1" thickBot="1" x14ac:dyDescent="0.3">
      <c r="A106" s="7"/>
      <c r="B106" s="237" t="s">
        <v>207</v>
      </c>
      <c r="C106" s="238"/>
      <c r="D106" s="238"/>
      <c r="E106" s="239"/>
      <c r="F106" s="234"/>
      <c r="G106" s="235"/>
      <c r="H106" s="235"/>
      <c r="I106" s="235"/>
      <c r="J106" s="236"/>
    </row>
    <row r="107" spans="1:10" ht="22.5" customHeight="1" thickBot="1" x14ac:dyDescent="0.3">
      <c r="A107" s="7" t="s">
        <v>111</v>
      </c>
      <c r="B107" s="174" t="s">
        <v>208</v>
      </c>
      <c r="C107" s="175"/>
      <c r="D107" s="175"/>
      <c r="E107" s="175"/>
      <c r="F107" s="175"/>
      <c r="G107" s="175"/>
      <c r="H107" s="175"/>
      <c r="I107" s="175"/>
      <c r="J107" s="176"/>
    </row>
    <row r="108" spans="1:10" ht="36" customHeight="1" x14ac:dyDescent="0.25">
      <c r="A108" s="7"/>
      <c r="B108" s="30" t="s">
        <v>209</v>
      </c>
      <c r="C108" s="177"/>
      <c r="D108" s="177"/>
      <c r="E108" s="178"/>
      <c r="F108" s="65">
        <v>60</v>
      </c>
      <c r="G108" s="66"/>
      <c r="H108" s="66"/>
      <c r="I108" s="66"/>
      <c r="J108" s="67"/>
    </row>
    <row r="109" spans="1:10" ht="36" customHeight="1" x14ac:dyDescent="0.25">
      <c r="A109" s="7"/>
      <c r="B109" s="60" t="s">
        <v>210</v>
      </c>
      <c r="C109" s="61"/>
      <c r="D109" s="61"/>
      <c r="E109" s="38"/>
      <c r="F109" s="39">
        <v>60</v>
      </c>
      <c r="G109" s="40"/>
      <c r="H109" s="40"/>
      <c r="I109" s="40"/>
      <c r="J109" s="41"/>
    </row>
    <row r="110" spans="1:10" ht="36" customHeight="1" thickBot="1" x14ac:dyDescent="0.3">
      <c r="A110" s="7"/>
      <c r="B110" s="60" t="s">
        <v>211</v>
      </c>
      <c r="C110" s="61"/>
      <c r="D110" s="61"/>
      <c r="E110" s="38"/>
      <c r="F110" s="39">
        <v>120</v>
      </c>
      <c r="G110" s="40"/>
      <c r="H110" s="40"/>
      <c r="I110" s="40"/>
      <c r="J110" s="41"/>
    </row>
    <row r="111" spans="1:10" ht="36" customHeight="1" thickBot="1" x14ac:dyDescent="0.3">
      <c r="A111" s="7"/>
      <c r="B111" s="18" t="s">
        <v>212</v>
      </c>
      <c r="C111" s="19"/>
      <c r="D111" s="19"/>
      <c r="E111" s="20"/>
      <c r="F111" s="234"/>
      <c r="G111" s="235"/>
      <c r="H111" s="235"/>
      <c r="I111" s="235"/>
      <c r="J111" s="236"/>
    </row>
    <row r="112" spans="1:10" ht="36" customHeight="1" x14ac:dyDescent="0.25">
      <c r="A112" s="7" t="s">
        <v>111</v>
      </c>
      <c r="B112" s="60" t="s">
        <v>213</v>
      </c>
      <c r="C112" s="61"/>
      <c r="D112" s="61"/>
      <c r="E112" s="38"/>
      <c r="F112" s="240">
        <f>H112*1.2</f>
        <v>13305.6</v>
      </c>
      <c r="G112" s="241">
        <f>H112*1.1</f>
        <v>12196.800000000001</v>
      </c>
      <c r="H112" s="241">
        <v>11088</v>
      </c>
      <c r="I112" s="241">
        <f>H112*0.75</f>
        <v>8316</v>
      </c>
      <c r="J112" s="242">
        <f>H112*0.5</f>
        <v>5544</v>
      </c>
    </row>
    <row r="113" spans="1:10" ht="36" customHeight="1" x14ac:dyDescent="0.25">
      <c r="A113" s="7" t="s">
        <v>111</v>
      </c>
      <c r="B113" s="60" t="s">
        <v>214</v>
      </c>
      <c r="C113" s="61"/>
      <c r="D113" s="61"/>
      <c r="E113" s="38"/>
      <c r="F113" s="39">
        <v>9360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0" t="s">
        <v>215</v>
      </c>
      <c r="C114" s="61"/>
      <c r="D114" s="61"/>
      <c r="E114" s="38"/>
      <c r="F114" s="39">
        <v>7632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216</v>
      </c>
      <c r="C115" s="61"/>
      <c r="D115" s="61"/>
      <c r="E115" s="38"/>
      <c r="F115" s="240">
        <f>H115*1.2</f>
        <v>19008</v>
      </c>
      <c r="G115" s="241">
        <f>H115*1.1</f>
        <v>17424</v>
      </c>
      <c r="H115" s="241">
        <v>15840</v>
      </c>
      <c r="I115" s="241">
        <f>H115*0.75</f>
        <v>11880</v>
      </c>
      <c r="J115" s="242">
        <f>H115*0.5</f>
        <v>7920</v>
      </c>
    </row>
    <row r="116" spans="1:10" ht="36" customHeight="1" x14ac:dyDescent="0.25">
      <c r="A116" s="7" t="s">
        <v>113</v>
      </c>
      <c r="B116" s="60" t="s">
        <v>217</v>
      </c>
      <c r="C116" s="61"/>
      <c r="D116" s="61"/>
      <c r="E116" s="38"/>
      <c r="F116" s="39">
        <v>13680</v>
      </c>
      <c r="G116" s="40"/>
      <c r="H116" s="40"/>
      <c r="I116" s="40"/>
      <c r="J116" s="41"/>
    </row>
    <row r="117" spans="1:10" ht="36" customHeight="1" thickBot="1" x14ac:dyDescent="0.3">
      <c r="A117" s="7" t="s">
        <v>113</v>
      </c>
      <c r="B117" s="60" t="s">
        <v>218</v>
      </c>
      <c r="C117" s="61"/>
      <c r="D117" s="61"/>
      <c r="E117" s="38"/>
      <c r="F117" s="39">
        <v>10800</v>
      </c>
      <c r="G117" s="40"/>
      <c r="H117" s="40"/>
      <c r="I117" s="40"/>
      <c r="J117" s="41"/>
    </row>
    <row r="118" spans="1:10" ht="54" customHeight="1" thickBot="1" x14ac:dyDescent="0.3">
      <c r="A118" s="7"/>
      <c r="B118" s="18" t="s">
        <v>220</v>
      </c>
      <c r="C118" s="19"/>
      <c r="D118" s="19"/>
      <c r="E118" s="20"/>
      <c r="F118" s="100"/>
      <c r="G118" s="101"/>
      <c r="H118" s="101"/>
      <c r="I118" s="101"/>
      <c r="J118" s="102"/>
    </row>
    <row r="119" spans="1:10" ht="36" customHeight="1" x14ac:dyDescent="0.25">
      <c r="A119" s="7"/>
      <c r="B119" s="62" t="s">
        <v>221</v>
      </c>
      <c r="C119" s="63"/>
      <c r="D119" s="63"/>
      <c r="E119" s="64"/>
      <c r="F119" s="65">
        <v>34848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222</v>
      </c>
      <c r="C120" s="61"/>
      <c r="D120" s="61"/>
      <c r="E120" s="38"/>
      <c r="F120" s="39">
        <v>69768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223</v>
      </c>
      <c r="C121" s="61"/>
      <c r="D121" s="61"/>
      <c r="E121" s="38"/>
      <c r="F121" s="39">
        <v>87120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224</v>
      </c>
      <c r="C122" s="61"/>
      <c r="D122" s="61"/>
      <c r="E122" s="38"/>
      <c r="F122" s="39">
        <v>1296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225</v>
      </c>
      <c r="C123" s="61"/>
      <c r="D123" s="61"/>
      <c r="E123" s="38"/>
      <c r="F123" s="39">
        <v>52272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226</v>
      </c>
      <c r="C124" s="61"/>
      <c r="D124" s="61"/>
      <c r="E124" s="38"/>
      <c r="F124" s="39">
        <v>104508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227</v>
      </c>
      <c r="C125" s="61"/>
      <c r="D125" s="61"/>
      <c r="E125" s="38"/>
      <c r="F125" s="39">
        <v>130824</v>
      </c>
      <c r="G125" s="40"/>
      <c r="H125" s="40"/>
      <c r="I125" s="40"/>
      <c r="J125" s="41"/>
    </row>
    <row r="126" spans="1:10" ht="36" customHeight="1" thickBot="1" x14ac:dyDescent="0.3">
      <c r="A126" s="7"/>
      <c r="B126" s="108" t="s">
        <v>228</v>
      </c>
      <c r="C126" s="109"/>
      <c r="D126" s="109"/>
      <c r="E126" s="110"/>
      <c r="F126" s="111">
        <v>1728</v>
      </c>
      <c r="G126" s="112"/>
      <c r="H126" s="112"/>
      <c r="I126" s="112"/>
      <c r="J126" s="113"/>
    </row>
    <row r="127" spans="1:10" ht="36" customHeight="1" x14ac:dyDescent="0.25">
      <c r="A127" s="7"/>
      <c r="B127" s="267" t="s">
        <v>208</v>
      </c>
      <c r="C127" s="268"/>
      <c r="D127" s="268"/>
      <c r="E127" s="268"/>
      <c r="F127" s="268"/>
      <c r="G127" s="268"/>
      <c r="H127" s="268"/>
      <c r="I127" s="268"/>
      <c r="J127" s="269"/>
    </row>
    <row r="128" spans="1:10" ht="36" customHeight="1" thickBot="1" x14ac:dyDescent="0.3">
      <c r="A128" s="7"/>
      <c r="B128" s="290" t="s">
        <v>229</v>
      </c>
      <c r="C128" s="290"/>
      <c r="D128" s="290"/>
      <c r="E128" s="290"/>
      <c r="F128" s="279">
        <v>90</v>
      </c>
      <c r="G128" s="279"/>
      <c r="H128" s="279"/>
      <c r="I128" s="279"/>
      <c r="J128" s="280"/>
    </row>
    <row r="129" spans="1:10" ht="24" thickBot="1" x14ac:dyDescent="0.3">
      <c r="A129" s="7"/>
      <c r="B129" s="27"/>
      <c r="C129" s="78"/>
      <c r="D129" s="78"/>
      <c r="E129" s="79"/>
      <c r="F129" s="80"/>
      <c r="G129" s="81"/>
      <c r="H129" s="81"/>
      <c r="I129" s="81"/>
      <c r="J129" s="82"/>
    </row>
    <row r="130" spans="1:10" ht="21" customHeight="1" x14ac:dyDescent="0.25">
      <c r="A130" s="7"/>
      <c r="B130" s="117"/>
      <c r="C130" s="118"/>
      <c r="D130" s="118"/>
      <c r="E130" s="118"/>
      <c r="F130" s="119"/>
      <c r="G130" s="119"/>
      <c r="H130" s="119"/>
      <c r="I130" s="119"/>
      <c r="J130" s="119"/>
    </row>
    <row r="131" spans="1:10" ht="56.25" customHeight="1" x14ac:dyDescent="0.25">
      <c r="A131" s="7"/>
      <c r="B131" s="120" t="s">
        <v>268</v>
      </c>
      <c r="C131" s="120"/>
      <c r="D131" s="120"/>
      <c r="E131" s="120"/>
      <c r="F131" s="120"/>
      <c r="G131" s="120"/>
      <c r="H131" s="120"/>
      <c r="I131" s="120"/>
      <c r="J131" s="120"/>
    </row>
    <row r="132" spans="1:10" ht="41.25" customHeight="1" x14ac:dyDescent="0.25">
      <c r="A132" s="7"/>
      <c r="B132" s="120" t="s">
        <v>231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21" x14ac:dyDescent="0.25">
      <c r="A133" s="7" t="s">
        <v>113</v>
      </c>
      <c r="B133" s="122" t="s">
        <v>272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2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  <c r="J134" s="124"/>
    </row>
    <row r="135" spans="1:10" ht="21" x14ac:dyDescent="0.25">
      <c r="A135" s="7"/>
    </row>
  </sheetData>
  <sheetProtection selectLockedCells="1" selectUnlockedCells="1"/>
  <mergeCells count="250">
    <mergeCell ref="B129:E129"/>
    <mergeCell ref="F129:J129"/>
    <mergeCell ref="B131:J131"/>
    <mergeCell ref="B132:J132"/>
    <mergeCell ref="B133:J133"/>
    <mergeCell ref="B134:J134"/>
    <mergeCell ref="B125:E125"/>
    <mergeCell ref="F125:J125"/>
    <mergeCell ref="B126:E126"/>
    <mergeCell ref="F126:J126"/>
    <mergeCell ref="B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F106:J106"/>
    <mergeCell ref="B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4032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5760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960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1344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4224 до 84480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4224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8448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12672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16896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21120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25344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29568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33792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38016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42240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46464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50688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54912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59136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63360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67584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71808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76032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80256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84480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5208 до 90816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5208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8040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10560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14784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19008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23232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27456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31680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35904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40128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44352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48576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52800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57024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61248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65472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69696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73920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78144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82368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86592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90816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960 до 22416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2832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5208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1416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22416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4488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13440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960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960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1920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2880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15816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2016 до 47664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14736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1473.6</v>
      </c>
      <c r="G76" s="84"/>
      <c r="H76" s="84"/>
      <c r="I76" s="84"/>
      <c r="J76" s="85"/>
    </row>
    <row r="77" spans="1:10" ht="36" customHeight="1" thickBot="1" x14ac:dyDescent="0.3">
      <c r="A77" s="7"/>
      <c r="B77" s="60" t="s">
        <v>178</v>
      </c>
      <c r="C77" s="61"/>
      <c r="D77" s="61"/>
      <c r="E77" s="38"/>
      <c r="F77" s="83">
        <v>3684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7080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15120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39648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14640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17568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21000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28080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47664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12840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2016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9912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8040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47664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21000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2832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18060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12000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10080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21600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55680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20640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24768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29760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39360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67200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2880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67200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29760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14745.599999999999</v>
      </c>
      <c r="G113" s="241">
        <f>H113*1.1</f>
        <v>13516.800000000001</v>
      </c>
      <c r="H113" s="241">
        <v>12288</v>
      </c>
      <c r="I113" s="241">
        <f>H113*0.75</f>
        <v>9216</v>
      </c>
      <c r="J113" s="242">
        <f>H113*0.5</f>
        <v>6144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13800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15120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20736</v>
      </c>
      <c r="G116" s="241">
        <f>H116*1.1</f>
        <v>19008</v>
      </c>
      <c r="H116" s="241">
        <v>17280</v>
      </c>
      <c r="I116" s="241">
        <f>H116*0.75</f>
        <v>12960</v>
      </c>
      <c r="J116" s="242">
        <f>H116*0.5</f>
        <v>8640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19680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21600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7560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22176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44400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55464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33360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66552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83304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1200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customHeight="1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6048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8640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3456 до 69120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3456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6912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10368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13824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17280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20736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24192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27648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31104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34560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38016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41472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44928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48384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51840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55296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58752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62208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65664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69120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7812 до 74304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12060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8640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12096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15552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19008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22464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25920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29376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32832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36288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39744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43200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46656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50112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53568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57024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60480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63936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67392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70848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74304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1080 до 33624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4248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16992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1080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33624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6732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20160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23724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50544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28800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2880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7200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24840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18072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14868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42120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50544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10620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14868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20880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18000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36108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8856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4248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21060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35280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25920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20880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59040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70848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15120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20880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29520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51120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12960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12744</v>
      </c>
      <c r="G113" s="241">
        <f>H113*1.1</f>
        <v>11682.000000000002</v>
      </c>
      <c r="H113" s="241">
        <v>10620</v>
      </c>
      <c r="I113" s="241">
        <f>H113*0.75</f>
        <v>7965</v>
      </c>
      <c r="J113" s="242">
        <f>H113*0.5</f>
        <v>5310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13464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18072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18144</v>
      </c>
      <c r="G116" s="241">
        <f>H116*1.1</f>
        <v>16632</v>
      </c>
      <c r="H116" s="241">
        <v>15120</v>
      </c>
      <c r="I116" s="241">
        <f>H116*0.75</f>
        <v>11340</v>
      </c>
      <c r="J116" s="242">
        <f>H116*0.5</f>
        <v>7560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19440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25920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12744</v>
      </c>
      <c r="G119" s="107">
        <f>H119*1.1</f>
        <v>11682.000000000002</v>
      </c>
      <c r="H119" s="107">
        <v>10620</v>
      </c>
      <c r="I119" s="107">
        <f>H119*0.75</f>
        <v>7965</v>
      </c>
      <c r="J119" s="107">
        <f>H119*0.5</f>
        <v>5310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33264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66600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83196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50040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99828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124956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1800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32832</v>
      </c>
      <c r="G8" s="32">
        <f>H8*1.1</f>
        <v>30096.000000000004</v>
      </c>
      <c r="H8" s="32">
        <v>27360</v>
      </c>
      <c r="I8" s="32">
        <f>H8*0.75</f>
        <v>20520</v>
      </c>
      <c r="J8" s="32">
        <f>H8*0.5</f>
        <v>13680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24" customHeight="1" thickBot="1" x14ac:dyDescent="0.3">
      <c r="A10" s="7" t="s">
        <v>113</v>
      </c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7560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customHeight="1" thickBot="1" x14ac:dyDescent="0.3">
      <c r="A13" s="7" t="s">
        <v>113</v>
      </c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900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1296</v>
      </c>
      <c r="G15" s="40"/>
      <c r="H15" s="40"/>
      <c r="I15" s="40"/>
      <c r="J15" s="41"/>
    </row>
    <row r="16" spans="1:10" ht="24" customHeight="1" thickBot="1" x14ac:dyDescent="0.3">
      <c r="A16" s="7" t="s">
        <v>113</v>
      </c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"&amp;MIN(F18:F67)&amp;" до "&amp;MAX(F18:F67)</f>
        <v>Цена от 5760 до 288000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11520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17280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23040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28800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34560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40320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46080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51840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57600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63360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69120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74880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80640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86400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92160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97920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103680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109440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115200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120960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126720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132480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138240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144000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149760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155520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161280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167040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172800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178560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184320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190080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195840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201600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207360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213120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218880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224640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282</v>
      </c>
      <c r="C57" s="35"/>
      <c r="D57" s="35"/>
      <c r="E57" s="38"/>
      <c r="F57" s="39">
        <v>230400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307</v>
      </c>
      <c r="C58" s="35"/>
      <c r="D58" s="35"/>
      <c r="E58" s="38"/>
      <c r="F58" s="39">
        <v>236160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308</v>
      </c>
      <c r="C59" s="35"/>
      <c r="D59" s="35"/>
      <c r="E59" s="38"/>
      <c r="F59" s="39">
        <v>241920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309</v>
      </c>
      <c r="C60" s="35"/>
      <c r="D60" s="35"/>
      <c r="E60" s="38"/>
      <c r="F60" s="39">
        <v>247680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310</v>
      </c>
      <c r="C61" s="35"/>
      <c r="D61" s="35"/>
      <c r="E61" s="38"/>
      <c r="F61" s="39">
        <v>253440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311</v>
      </c>
      <c r="C62" s="35"/>
      <c r="D62" s="35"/>
      <c r="E62" s="38"/>
      <c r="F62" s="39">
        <v>259200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312</v>
      </c>
      <c r="C63" s="35"/>
      <c r="D63" s="35"/>
      <c r="E63" s="38"/>
      <c r="F63" s="39">
        <v>264960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313</v>
      </c>
      <c r="C64" s="35"/>
      <c r="D64" s="35"/>
      <c r="E64" s="38"/>
      <c r="F64" s="39">
        <v>270720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314</v>
      </c>
      <c r="C65" s="35"/>
      <c r="D65" s="35"/>
      <c r="E65" s="38"/>
      <c r="F65" s="39">
        <v>276480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315</v>
      </c>
      <c r="C66" s="35"/>
      <c r="D66" s="35"/>
      <c r="E66" s="38"/>
      <c r="F66" s="39">
        <v>282240</v>
      </c>
      <c r="G66" s="40"/>
      <c r="H66" s="40"/>
      <c r="I66" s="40"/>
      <c r="J66" s="41"/>
    </row>
    <row r="67" spans="1:10" ht="36" customHeight="1" outlineLevel="1" thickBot="1" x14ac:dyDescent="0.3">
      <c r="A67" s="7"/>
      <c r="B67" s="34" t="s">
        <v>316</v>
      </c>
      <c r="C67" s="35"/>
      <c r="D67" s="35"/>
      <c r="E67" s="38"/>
      <c r="F67" s="39">
        <v>288000</v>
      </c>
      <c r="G67" s="40"/>
      <c r="H67" s="40"/>
      <c r="I67" s="40"/>
      <c r="J67" s="41"/>
    </row>
    <row r="68" spans="1:10" ht="36" customHeight="1" thickBot="1" x14ac:dyDescent="0.3">
      <c r="A68" s="7"/>
      <c r="B68" s="48" t="s">
        <v>140</v>
      </c>
      <c r="C68" s="49"/>
      <c r="D68" s="49"/>
      <c r="E68" s="50"/>
      <c r="F68" s="51" t="str">
        <f>"Цена от "&amp;MIN(F69:F90)&amp;" до "&amp;MAX(F69:F90)</f>
        <v>Цена от 12240 до 123840</v>
      </c>
      <c r="G68" s="52"/>
      <c r="H68" s="52"/>
      <c r="I68" s="52"/>
      <c r="J68" s="53"/>
    </row>
    <row r="69" spans="1:10" ht="36" customHeight="1" outlineLevel="1" x14ac:dyDescent="0.25">
      <c r="A69" s="7"/>
      <c r="B69" s="54" t="s">
        <v>141</v>
      </c>
      <c r="C69" s="55"/>
      <c r="D69" s="55"/>
      <c r="E69" s="56"/>
      <c r="F69" s="57">
        <v>12240</v>
      </c>
      <c r="G69" s="58"/>
      <c r="H69" s="58"/>
      <c r="I69" s="58"/>
      <c r="J69" s="59"/>
    </row>
    <row r="70" spans="1:10" ht="36" customHeight="1" outlineLevel="1" x14ac:dyDescent="0.25">
      <c r="A70" s="7"/>
      <c r="B70" s="34" t="s">
        <v>142</v>
      </c>
      <c r="C70" s="35"/>
      <c r="D70" s="35"/>
      <c r="E70" s="38"/>
      <c r="F70" s="39">
        <v>18000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143</v>
      </c>
      <c r="C71" s="35"/>
      <c r="D71" s="35"/>
      <c r="E71" s="38"/>
      <c r="F71" s="39">
        <v>14400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144</v>
      </c>
      <c r="C72" s="35"/>
      <c r="D72" s="35"/>
      <c r="E72" s="38"/>
      <c r="F72" s="39">
        <v>20160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145</v>
      </c>
      <c r="C73" s="35"/>
      <c r="D73" s="35"/>
      <c r="E73" s="38"/>
      <c r="F73" s="39">
        <v>25920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146</v>
      </c>
      <c r="C74" s="35"/>
      <c r="D74" s="35"/>
      <c r="E74" s="38"/>
      <c r="F74" s="39">
        <v>31680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147</v>
      </c>
      <c r="C75" s="35"/>
      <c r="D75" s="35"/>
      <c r="E75" s="38"/>
      <c r="F75" s="39">
        <v>37440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148</v>
      </c>
      <c r="C76" s="35"/>
      <c r="D76" s="35"/>
      <c r="E76" s="38"/>
      <c r="F76" s="39">
        <v>43200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149</v>
      </c>
      <c r="C77" s="35"/>
      <c r="D77" s="35"/>
      <c r="E77" s="38"/>
      <c r="F77" s="39">
        <v>48960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150</v>
      </c>
      <c r="C78" s="35"/>
      <c r="D78" s="35"/>
      <c r="E78" s="38"/>
      <c r="F78" s="39">
        <v>54720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151</v>
      </c>
      <c r="C79" s="35"/>
      <c r="D79" s="35"/>
      <c r="E79" s="38"/>
      <c r="F79" s="39">
        <v>60480</v>
      </c>
      <c r="G79" s="40"/>
      <c r="H79" s="40"/>
      <c r="I79" s="40"/>
      <c r="J79" s="41"/>
    </row>
    <row r="80" spans="1:10" ht="36" customHeight="1" outlineLevel="1" x14ac:dyDescent="0.25">
      <c r="A80" s="7"/>
      <c r="B80" s="34" t="s">
        <v>152</v>
      </c>
      <c r="C80" s="35"/>
      <c r="D80" s="35"/>
      <c r="E80" s="38"/>
      <c r="F80" s="39">
        <v>66240</v>
      </c>
      <c r="G80" s="40"/>
      <c r="H80" s="40"/>
      <c r="I80" s="40"/>
      <c r="J80" s="41"/>
    </row>
    <row r="81" spans="1:10" ht="36" customHeight="1" outlineLevel="1" x14ac:dyDescent="0.25">
      <c r="A81" s="7"/>
      <c r="B81" s="34" t="s">
        <v>153</v>
      </c>
      <c r="C81" s="35"/>
      <c r="D81" s="35"/>
      <c r="E81" s="38"/>
      <c r="F81" s="39">
        <v>72000</v>
      </c>
      <c r="G81" s="40"/>
      <c r="H81" s="40"/>
      <c r="I81" s="40"/>
      <c r="J81" s="41"/>
    </row>
    <row r="82" spans="1:10" ht="36" customHeight="1" outlineLevel="1" x14ac:dyDescent="0.25">
      <c r="A82" s="7"/>
      <c r="B82" s="34" t="s">
        <v>154</v>
      </c>
      <c r="C82" s="35"/>
      <c r="D82" s="35"/>
      <c r="E82" s="38"/>
      <c r="F82" s="39">
        <v>77760</v>
      </c>
      <c r="G82" s="40"/>
      <c r="H82" s="40"/>
      <c r="I82" s="40"/>
      <c r="J82" s="41"/>
    </row>
    <row r="83" spans="1:10" ht="36" customHeight="1" outlineLevel="1" x14ac:dyDescent="0.25">
      <c r="A83" s="7"/>
      <c r="B83" s="34" t="s">
        <v>155</v>
      </c>
      <c r="C83" s="35"/>
      <c r="D83" s="35"/>
      <c r="E83" s="38"/>
      <c r="F83" s="39">
        <v>83520</v>
      </c>
      <c r="G83" s="40"/>
      <c r="H83" s="40"/>
      <c r="I83" s="40"/>
      <c r="J83" s="41"/>
    </row>
    <row r="84" spans="1:10" ht="36" customHeight="1" outlineLevel="1" x14ac:dyDescent="0.25">
      <c r="A84" s="7"/>
      <c r="B84" s="34" t="s">
        <v>156</v>
      </c>
      <c r="C84" s="35"/>
      <c r="D84" s="35"/>
      <c r="E84" s="38"/>
      <c r="F84" s="39">
        <v>89280</v>
      </c>
      <c r="G84" s="40"/>
      <c r="H84" s="40"/>
      <c r="I84" s="40"/>
      <c r="J84" s="41"/>
    </row>
    <row r="85" spans="1:10" ht="36" customHeight="1" outlineLevel="1" x14ac:dyDescent="0.25">
      <c r="A85" s="7"/>
      <c r="B85" s="34" t="s">
        <v>157</v>
      </c>
      <c r="C85" s="35"/>
      <c r="D85" s="35"/>
      <c r="E85" s="38"/>
      <c r="F85" s="39">
        <v>95040</v>
      </c>
      <c r="G85" s="40"/>
      <c r="H85" s="40"/>
      <c r="I85" s="40"/>
      <c r="J85" s="41"/>
    </row>
    <row r="86" spans="1:10" ht="36" customHeight="1" outlineLevel="1" x14ac:dyDescent="0.25">
      <c r="A86" s="7"/>
      <c r="B86" s="34" t="s">
        <v>158</v>
      </c>
      <c r="C86" s="35"/>
      <c r="D86" s="35"/>
      <c r="E86" s="38"/>
      <c r="F86" s="39">
        <v>100800</v>
      </c>
      <c r="G86" s="40"/>
      <c r="H86" s="40"/>
      <c r="I86" s="40"/>
      <c r="J86" s="41"/>
    </row>
    <row r="87" spans="1:10" ht="36" customHeight="1" outlineLevel="1" x14ac:dyDescent="0.25">
      <c r="A87" s="7"/>
      <c r="B87" s="34" t="s">
        <v>159</v>
      </c>
      <c r="C87" s="35"/>
      <c r="D87" s="35"/>
      <c r="E87" s="38"/>
      <c r="F87" s="39">
        <v>106560</v>
      </c>
      <c r="G87" s="40"/>
      <c r="H87" s="40"/>
      <c r="I87" s="40"/>
      <c r="J87" s="41"/>
    </row>
    <row r="88" spans="1:10" ht="36" customHeight="1" outlineLevel="1" x14ac:dyDescent="0.25">
      <c r="A88" s="7"/>
      <c r="B88" s="34" t="s">
        <v>160</v>
      </c>
      <c r="C88" s="35"/>
      <c r="D88" s="35"/>
      <c r="E88" s="38"/>
      <c r="F88" s="39">
        <v>112320</v>
      </c>
      <c r="G88" s="40"/>
      <c r="H88" s="40"/>
      <c r="I88" s="40"/>
      <c r="J88" s="41"/>
    </row>
    <row r="89" spans="1:10" ht="36" customHeight="1" outlineLevel="1" x14ac:dyDescent="0.25">
      <c r="A89" s="7"/>
      <c r="B89" s="34" t="s">
        <v>161</v>
      </c>
      <c r="C89" s="35"/>
      <c r="D89" s="35"/>
      <c r="E89" s="38"/>
      <c r="F89" s="39">
        <v>118080</v>
      </c>
      <c r="G89" s="40"/>
      <c r="H89" s="40"/>
      <c r="I89" s="40"/>
      <c r="J89" s="41"/>
    </row>
    <row r="90" spans="1:10" ht="36" customHeight="1" outlineLevel="1" thickBot="1" x14ac:dyDescent="0.3">
      <c r="A90" s="7"/>
      <c r="B90" s="34" t="s">
        <v>162</v>
      </c>
      <c r="C90" s="35"/>
      <c r="D90" s="35"/>
      <c r="E90" s="38"/>
      <c r="F90" s="39">
        <v>123840</v>
      </c>
      <c r="G90" s="40"/>
      <c r="H90" s="40"/>
      <c r="I90" s="40"/>
      <c r="J90" s="41"/>
    </row>
    <row r="91" spans="1:10" ht="36" customHeight="1" thickBot="1" x14ac:dyDescent="0.3">
      <c r="A91" s="7"/>
      <c r="B91" s="48" t="s">
        <v>163</v>
      </c>
      <c r="C91" s="49"/>
      <c r="D91" s="49"/>
      <c r="E91" s="50"/>
      <c r="F91" s="51" t="str">
        <f>"Цена от "&amp;MIN(F92:F102)&amp;" до "&amp;MAX(F92:F102)</f>
        <v>Цена от 1800 до 47520</v>
      </c>
      <c r="G91" s="52"/>
      <c r="H91" s="52"/>
      <c r="I91" s="52"/>
      <c r="J91" s="53"/>
    </row>
    <row r="92" spans="1:10" ht="36" customHeight="1" x14ac:dyDescent="0.25">
      <c r="A92" s="7"/>
      <c r="B92" s="60" t="s">
        <v>164</v>
      </c>
      <c r="C92" s="61"/>
      <c r="D92" s="61"/>
      <c r="E92" s="38"/>
      <c r="F92" s="39">
        <v>4968</v>
      </c>
      <c r="G92" s="40"/>
      <c r="H92" s="40"/>
      <c r="I92" s="40"/>
      <c r="J92" s="41"/>
    </row>
    <row r="93" spans="1:10" ht="36" customHeight="1" x14ac:dyDescent="0.25">
      <c r="A93" s="7"/>
      <c r="B93" s="60" t="s">
        <v>165</v>
      </c>
      <c r="C93" s="61"/>
      <c r="D93" s="61"/>
      <c r="E93" s="38"/>
      <c r="F93" s="39">
        <v>12960</v>
      </c>
      <c r="G93" s="40"/>
      <c r="H93" s="40"/>
      <c r="I93" s="40"/>
      <c r="J93" s="41"/>
    </row>
    <row r="94" spans="1:10" ht="36" customHeight="1" x14ac:dyDescent="0.25">
      <c r="A94" s="7"/>
      <c r="B94" s="60" t="s">
        <v>237</v>
      </c>
      <c r="C94" s="61"/>
      <c r="D94" s="61"/>
      <c r="E94" s="38"/>
      <c r="F94" s="39">
        <v>2520</v>
      </c>
      <c r="G94" s="40"/>
      <c r="H94" s="40"/>
      <c r="I94" s="40"/>
      <c r="J94" s="41"/>
    </row>
    <row r="95" spans="1:10" ht="36" customHeight="1" x14ac:dyDescent="0.25">
      <c r="A95" s="7"/>
      <c r="B95" s="62" t="s">
        <v>167</v>
      </c>
      <c r="C95" s="63"/>
      <c r="D95" s="63"/>
      <c r="E95" s="64"/>
      <c r="F95" s="65">
        <v>47520</v>
      </c>
      <c r="G95" s="66"/>
      <c r="H95" s="66"/>
      <c r="I95" s="66"/>
      <c r="J95" s="67"/>
    </row>
    <row r="96" spans="1:10" ht="36" customHeight="1" x14ac:dyDescent="0.25">
      <c r="A96" s="7"/>
      <c r="B96" s="60" t="s">
        <v>168</v>
      </c>
      <c r="C96" s="61"/>
      <c r="D96" s="61"/>
      <c r="E96" s="38"/>
      <c r="F96" s="39">
        <v>9360</v>
      </c>
      <c r="G96" s="40"/>
      <c r="H96" s="40"/>
      <c r="I96" s="40"/>
      <c r="J96" s="41"/>
    </row>
    <row r="97" spans="1:10" ht="36" customHeight="1" x14ac:dyDescent="0.25">
      <c r="A97" s="7"/>
      <c r="B97" s="60" t="s">
        <v>169</v>
      </c>
      <c r="C97" s="61"/>
      <c r="D97" s="61"/>
      <c r="E97" s="38"/>
      <c r="F97" s="39">
        <v>31680</v>
      </c>
      <c r="G97" s="40"/>
      <c r="H97" s="40"/>
      <c r="I97" s="40"/>
      <c r="J97" s="41"/>
    </row>
    <row r="98" spans="1:10" ht="36" customHeight="1" x14ac:dyDescent="0.25">
      <c r="A98" s="7"/>
      <c r="B98" s="60" t="s">
        <v>170</v>
      </c>
      <c r="C98" s="61"/>
      <c r="D98" s="61"/>
      <c r="E98" s="38"/>
      <c r="F98" s="39">
        <v>1800</v>
      </c>
      <c r="G98" s="40"/>
      <c r="H98" s="40"/>
      <c r="I98" s="40"/>
      <c r="J98" s="41"/>
    </row>
    <row r="99" spans="1:10" ht="36" customHeight="1" x14ac:dyDescent="0.25">
      <c r="A99" s="7"/>
      <c r="B99" s="60" t="s">
        <v>171</v>
      </c>
      <c r="C99" s="61"/>
      <c r="D99" s="61"/>
      <c r="E99" s="38"/>
      <c r="F99" s="39">
        <v>1800</v>
      </c>
      <c r="G99" s="40"/>
      <c r="H99" s="40"/>
      <c r="I99" s="40"/>
      <c r="J99" s="41"/>
    </row>
    <row r="100" spans="1:10" ht="36" customHeight="1" x14ac:dyDescent="0.25">
      <c r="A100" s="7"/>
      <c r="B100" s="60" t="s">
        <v>172</v>
      </c>
      <c r="C100" s="61"/>
      <c r="D100" s="61"/>
      <c r="E100" s="38"/>
      <c r="F100" s="39">
        <v>3600</v>
      </c>
      <c r="G100" s="40"/>
      <c r="H100" s="40"/>
      <c r="I100" s="40"/>
      <c r="J100" s="41"/>
    </row>
    <row r="101" spans="1:10" ht="36" customHeight="1" x14ac:dyDescent="0.25">
      <c r="A101" s="7"/>
      <c r="B101" s="60" t="s">
        <v>173</v>
      </c>
      <c r="C101" s="61"/>
      <c r="D101" s="61"/>
      <c r="E101" s="38"/>
      <c r="F101" s="39">
        <v>5400</v>
      </c>
      <c r="G101" s="40"/>
      <c r="H101" s="40"/>
      <c r="I101" s="40"/>
      <c r="J101" s="41"/>
    </row>
    <row r="102" spans="1:10" ht="36" customHeight="1" thickBot="1" x14ac:dyDescent="0.3">
      <c r="A102" s="7"/>
      <c r="B102" s="60" t="s">
        <v>174</v>
      </c>
      <c r="C102" s="61"/>
      <c r="D102" s="61"/>
      <c r="E102" s="38"/>
      <c r="F102" s="39">
        <v>26640</v>
      </c>
      <c r="G102" s="40"/>
      <c r="H102" s="40"/>
      <c r="I102" s="40"/>
      <c r="J102" s="41"/>
    </row>
    <row r="103" spans="1:10" ht="54" customHeight="1" thickBot="1" x14ac:dyDescent="0.3">
      <c r="A103" s="7"/>
      <c r="B103" s="215" t="s">
        <v>238</v>
      </c>
      <c r="C103" s="216"/>
      <c r="D103" s="216"/>
      <c r="E103" s="217"/>
      <c r="F103" s="234" t="str">
        <f>"Цена от "&amp;MIN(F105,F109:J110,H143,F111:J122)&amp;" до "&amp;MAX(F105,F109:J110,H143,F111:J122)</f>
        <v>Цена от 3240 до 154800</v>
      </c>
      <c r="G103" s="235"/>
      <c r="H103" s="235"/>
      <c r="I103" s="235"/>
      <c r="J103" s="236"/>
    </row>
    <row r="104" spans="1:10" ht="24" thickBot="1" x14ac:dyDescent="0.3">
      <c r="A104" s="7"/>
      <c r="B104" s="27"/>
      <c r="C104" s="78"/>
      <c r="D104" s="78"/>
      <c r="E104" s="79"/>
      <c r="F104" s="80"/>
      <c r="G104" s="81"/>
      <c r="H104" s="81"/>
      <c r="I104" s="81"/>
      <c r="J104" s="82"/>
    </row>
    <row r="105" spans="1:10" ht="36" customHeight="1" x14ac:dyDescent="0.25">
      <c r="A105" s="7"/>
      <c r="B105" s="60" t="s">
        <v>176</v>
      </c>
      <c r="C105" s="61"/>
      <c r="D105" s="61"/>
      <c r="E105" s="38"/>
      <c r="F105" s="39">
        <v>25200</v>
      </c>
      <c r="G105" s="40"/>
      <c r="H105" s="40"/>
      <c r="I105" s="40"/>
      <c r="J105" s="41"/>
    </row>
    <row r="106" spans="1:10" ht="36" customHeight="1" x14ac:dyDescent="0.25">
      <c r="A106" s="7"/>
      <c r="B106" s="69" t="s">
        <v>177</v>
      </c>
      <c r="C106" s="70"/>
      <c r="D106" s="70"/>
      <c r="E106" s="71"/>
      <c r="F106" s="83">
        <v>2520</v>
      </c>
      <c r="G106" s="84"/>
      <c r="H106" s="84"/>
      <c r="I106" s="84"/>
      <c r="J106" s="85"/>
    </row>
    <row r="107" spans="1:10" ht="36" customHeight="1" thickBot="1" x14ac:dyDescent="0.3">
      <c r="A107" s="7"/>
      <c r="B107" s="69" t="s">
        <v>178</v>
      </c>
      <c r="C107" s="70"/>
      <c r="D107" s="70"/>
      <c r="E107" s="71"/>
      <c r="F107" s="83">
        <v>6300</v>
      </c>
      <c r="G107" s="84"/>
      <c r="H107" s="84"/>
      <c r="I107" s="84"/>
      <c r="J107" s="85"/>
    </row>
    <row r="108" spans="1:10" ht="24" thickBot="1" x14ac:dyDescent="0.3">
      <c r="A108" s="7"/>
      <c r="B108" s="27"/>
      <c r="C108" s="78"/>
      <c r="D108" s="78"/>
      <c r="E108" s="79"/>
      <c r="F108" s="80"/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62" t="s">
        <v>179</v>
      </c>
      <c r="C109" s="63"/>
      <c r="D109" s="63"/>
      <c r="E109" s="64"/>
      <c r="F109" s="65">
        <v>29520</v>
      </c>
      <c r="G109" s="66"/>
      <c r="H109" s="66"/>
      <c r="I109" s="66"/>
      <c r="J109" s="67"/>
    </row>
    <row r="110" spans="1:10" ht="36" customHeight="1" x14ac:dyDescent="0.25">
      <c r="A110" s="7" t="s">
        <v>111</v>
      </c>
      <c r="B110" s="34" t="s">
        <v>180</v>
      </c>
      <c r="C110" s="86"/>
      <c r="D110" s="86"/>
      <c r="E110" s="87"/>
      <c r="F110" s="39">
        <v>71280</v>
      </c>
      <c r="G110" s="40"/>
      <c r="H110" s="40"/>
      <c r="I110" s="40"/>
      <c r="J110" s="41"/>
    </row>
    <row r="111" spans="1:10" ht="36" customHeight="1" x14ac:dyDescent="0.25">
      <c r="A111" s="7" t="s">
        <v>111</v>
      </c>
      <c r="B111" s="60" t="s">
        <v>181</v>
      </c>
      <c r="C111" s="61"/>
      <c r="D111" s="61"/>
      <c r="E111" s="38"/>
      <c r="F111" s="39">
        <v>95040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182</v>
      </c>
      <c r="C112" s="61"/>
      <c r="D112" s="61"/>
      <c r="E112" s="38"/>
      <c r="F112" s="39">
        <v>29520</v>
      </c>
      <c r="G112" s="40"/>
      <c r="H112" s="40"/>
      <c r="I112" s="40"/>
      <c r="J112" s="41"/>
    </row>
    <row r="113" spans="1:10" ht="36" customHeight="1" x14ac:dyDescent="0.25">
      <c r="A113" s="7" t="s">
        <v>111</v>
      </c>
      <c r="B113" s="60" t="s">
        <v>183</v>
      </c>
      <c r="C113" s="61"/>
      <c r="D113" s="61"/>
      <c r="E113" s="38"/>
      <c r="F113" s="39">
        <v>35424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0" t="s">
        <v>184</v>
      </c>
      <c r="C114" s="61"/>
      <c r="D114" s="61"/>
      <c r="E114" s="38"/>
      <c r="F114" s="39">
        <v>21420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185</v>
      </c>
      <c r="C115" s="61"/>
      <c r="D115" s="61"/>
      <c r="E115" s="38"/>
      <c r="F115" s="39">
        <v>33300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186</v>
      </c>
      <c r="C116" s="61"/>
      <c r="D116" s="61"/>
      <c r="E116" s="38"/>
      <c r="F116" s="39">
        <v>47700</v>
      </c>
      <c r="G116" s="40"/>
      <c r="H116" s="40"/>
      <c r="I116" s="40"/>
      <c r="J116" s="41"/>
    </row>
    <row r="117" spans="1:10" ht="36" customHeight="1" x14ac:dyDescent="0.25">
      <c r="A117" s="7"/>
      <c r="B117" s="60" t="s">
        <v>187</v>
      </c>
      <c r="C117" s="61"/>
      <c r="D117" s="61"/>
      <c r="E117" s="38"/>
      <c r="F117" s="39">
        <v>103680</v>
      </c>
      <c r="G117" s="40"/>
      <c r="H117" s="40"/>
      <c r="I117" s="40"/>
      <c r="J117" s="41"/>
    </row>
    <row r="118" spans="1:10" ht="36" customHeight="1" x14ac:dyDescent="0.25">
      <c r="A118" s="7" t="s">
        <v>111</v>
      </c>
      <c r="B118" s="62" t="s">
        <v>188</v>
      </c>
      <c r="C118" s="63"/>
      <c r="D118" s="63"/>
      <c r="E118" s="64"/>
      <c r="F118" s="39">
        <v>3240</v>
      </c>
      <c r="G118" s="40"/>
      <c r="H118" s="40"/>
      <c r="I118" s="40"/>
      <c r="J118" s="41"/>
    </row>
    <row r="119" spans="1:10" ht="36" customHeight="1" x14ac:dyDescent="0.25">
      <c r="A119" s="7"/>
      <c r="B119" s="34" t="s">
        <v>189</v>
      </c>
      <c r="C119" s="86"/>
      <c r="D119" s="86"/>
      <c r="E119" s="87"/>
      <c r="F119" s="39">
        <v>31680</v>
      </c>
      <c r="G119" s="40"/>
      <c r="H119" s="40"/>
      <c r="I119" s="40"/>
      <c r="J119" s="41"/>
    </row>
    <row r="120" spans="1:10" ht="36" customHeight="1" x14ac:dyDescent="0.25">
      <c r="A120" s="7"/>
      <c r="B120" s="34" t="s">
        <v>190</v>
      </c>
      <c r="C120" s="86"/>
      <c r="D120" s="86"/>
      <c r="E120" s="87"/>
      <c r="F120" s="39">
        <v>26640</v>
      </c>
      <c r="G120" s="40"/>
      <c r="H120" s="40"/>
      <c r="I120" s="40"/>
      <c r="J120" s="41"/>
    </row>
    <row r="121" spans="1:10" ht="36" customHeight="1" x14ac:dyDescent="0.25">
      <c r="A121" s="7" t="s">
        <v>111</v>
      </c>
      <c r="B121" s="34" t="s">
        <v>191</v>
      </c>
      <c r="C121" s="86"/>
      <c r="D121" s="86"/>
      <c r="E121" s="87"/>
      <c r="F121" s="39">
        <v>154800</v>
      </c>
      <c r="G121" s="40"/>
      <c r="H121" s="40"/>
      <c r="I121" s="40"/>
      <c r="J121" s="41"/>
    </row>
    <row r="122" spans="1:10" ht="36" customHeight="1" x14ac:dyDescent="0.25">
      <c r="A122" s="7" t="s">
        <v>111</v>
      </c>
      <c r="B122" s="60" t="s">
        <v>192</v>
      </c>
      <c r="C122" s="61"/>
      <c r="D122" s="61"/>
      <c r="E122" s="38"/>
      <c r="F122" s="39">
        <v>52560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193</v>
      </c>
      <c r="C123" s="61"/>
      <c r="D123" s="61"/>
      <c r="E123" s="38"/>
      <c r="F123" s="39">
        <v>3240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194</v>
      </c>
      <c r="C124" s="61"/>
      <c r="D124" s="61"/>
      <c r="E124" s="38"/>
      <c r="F124" s="39">
        <v>72000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195</v>
      </c>
      <c r="C125" s="61"/>
      <c r="D125" s="61"/>
      <c r="E125" s="35"/>
      <c r="F125" s="39">
        <v>60030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196</v>
      </c>
      <c r="C126" s="61"/>
      <c r="D126" s="61"/>
      <c r="E126" s="38"/>
      <c r="F126" s="39">
        <v>41760</v>
      </c>
      <c r="G126" s="40"/>
      <c r="H126" s="40"/>
      <c r="I126" s="40"/>
      <c r="J126" s="41"/>
    </row>
    <row r="127" spans="1:10" ht="36" customHeight="1" x14ac:dyDescent="0.25">
      <c r="A127" s="7" t="s">
        <v>113</v>
      </c>
      <c r="B127" s="60" t="s">
        <v>197</v>
      </c>
      <c r="C127" s="61"/>
      <c r="D127" s="61"/>
      <c r="E127" s="38"/>
      <c r="F127" s="39">
        <v>100080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198</v>
      </c>
      <c r="C128" s="61"/>
      <c r="D128" s="61"/>
      <c r="E128" s="38"/>
      <c r="F128" s="39">
        <v>133200</v>
      </c>
      <c r="G128" s="40"/>
      <c r="H128" s="40"/>
      <c r="I128" s="40"/>
      <c r="J128" s="41"/>
    </row>
    <row r="129" spans="1:10" ht="36" customHeight="1" x14ac:dyDescent="0.25">
      <c r="A129" s="7" t="s">
        <v>113</v>
      </c>
      <c r="B129" s="60" t="s">
        <v>199</v>
      </c>
      <c r="C129" s="61"/>
      <c r="D129" s="61"/>
      <c r="E129" s="38"/>
      <c r="F129" s="39">
        <v>41760</v>
      </c>
      <c r="G129" s="40"/>
      <c r="H129" s="40"/>
      <c r="I129" s="40"/>
      <c r="J129" s="41"/>
    </row>
    <row r="130" spans="1:10" ht="36" customHeight="1" x14ac:dyDescent="0.25">
      <c r="A130" s="7" t="s">
        <v>113</v>
      </c>
      <c r="B130" s="69" t="s">
        <v>200</v>
      </c>
      <c r="C130" s="70"/>
      <c r="D130" s="70"/>
      <c r="E130" s="71"/>
      <c r="F130" s="83">
        <v>50112</v>
      </c>
      <c r="G130" s="84"/>
      <c r="H130" s="84"/>
      <c r="I130" s="84"/>
      <c r="J130" s="85"/>
    </row>
    <row r="131" spans="1:10" ht="36" customHeight="1" x14ac:dyDescent="0.25">
      <c r="A131" s="7" t="s">
        <v>113</v>
      </c>
      <c r="B131" s="60" t="s">
        <v>201</v>
      </c>
      <c r="C131" s="61"/>
      <c r="D131" s="61"/>
      <c r="E131" s="38"/>
      <c r="F131" s="39">
        <v>30240</v>
      </c>
      <c r="G131" s="40"/>
      <c r="H131" s="40"/>
      <c r="I131" s="40"/>
      <c r="J131" s="41"/>
    </row>
    <row r="132" spans="1:10" ht="36" customHeight="1" x14ac:dyDescent="0.25">
      <c r="A132" s="7" t="s">
        <v>113</v>
      </c>
      <c r="B132" s="60" t="s">
        <v>202</v>
      </c>
      <c r="C132" s="61"/>
      <c r="D132" s="61"/>
      <c r="E132" s="38"/>
      <c r="F132" s="39">
        <v>46800</v>
      </c>
      <c r="G132" s="40"/>
      <c r="H132" s="40"/>
      <c r="I132" s="40"/>
      <c r="J132" s="41"/>
    </row>
    <row r="133" spans="1:10" ht="36" customHeight="1" x14ac:dyDescent="0.25">
      <c r="A133" s="7" t="s">
        <v>113</v>
      </c>
      <c r="B133" s="60" t="s">
        <v>203</v>
      </c>
      <c r="C133" s="61"/>
      <c r="D133" s="61"/>
      <c r="E133" s="38"/>
      <c r="F133" s="39">
        <v>66960</v>
      </c>
      <c r="G133" s="40"/>
      <c r="H133" s="40"/>
      <c r="I133" s="40"/>
      <c r="J133" s="41"/>
    </row>
    <row r="134" spans="1:10" ht="36" customHeight="1" x14ac:dyDescent="0.25">
      <c r="A134" s="7" t="s">
        <v>113</v>
      </c>
      <c r="B134" s="60" t="s">
        <v>204</v>
      </c>
      <c r="C134" s="61"/>
      <c r="D134" s="61"/>
      <c r="E134" s="38"/>
      <c r="F134" s="39">
        <v>5040</v>
      </c>
      <c r="G134" s="40"/>
      <c r="H134" s="40"/>
      <c r="I134" s="40"/>
      <c r="J134" s="41"/>
    </row>
    <row r="135" spans="1:10" ht="36" customHeight="1" x14ac:dyDescent="0.25">
      <c r="A135" s="7" t="s">
        <v>113</v>
      </c>
      <c r="B135" s="60" t="s">
        <v>205</v>
      </c>
      <c r="C135" s="61"/>
      <c r="D135" s="61"/>
      <c r="E135" s="38"/>
      <c r="F135" s="39">
        <v>216720</v>
      </c>
      <c r="G135" s="40"/>
      <c r="H135" s="40"/>
      <c r="I135" s="40"/>
      <c r="J135" s="41"/>
    </row>
    <row r="136" spans="1:10" ht="36" customHeight="1" thickBot="1" x14ac:dyDescent="0.3">
      <c r="A136" s="7" t="s">
        <v>113</v>
      </c>
      <c r="B136" s="60" t="s">
        <v>206</v>
      </c>
      <c r="C136" s="61"/>
      <c r="D136" s="61"/>
      <c r="E136" s="38"/>
      <c r="F136" s="39">
        <v>74160</v>
      </c>
      <c r="G136" s="40"/>
      <c r="H136" s="40"/>
      <c r="I136" s="40"/>
      <c r="J136" s="41"/>
    </row>
    <row r="137" spans="1:10" ht="36" customHeight="1" thickBot="1" x14ac:dyDescent="0.3">
      <c r="A137" s="7"/>
      <c r="B137" s="237" t="s">
        <v>207</v>
      </c>
      <c r="C137" s="238"/>
      <c r="D137" s="238"/>
      <c r="E137" s="239"/>
      <c r="F137" s="234"/>
      <c r="G137" s="235"/>
      <c r="H137" s="235"/>
      <c r="I137" s="235"/>
      <c r="J137" s="236"/>
    </row>
    <row r="138" spans="1:10" ht="22.5" customHeight="1" thickBot="1" x14ac:dyDescent="0.3">
      <c r="A138" s="7" t="s">
        <v>111</v>
      </c>
      <c r="B138" s="174" t="s">
        <v>208</v>
      </c>
      <c r="C138" s="175"/>
      <c r="D138" s="175"/>
      <c r="E138" s="175"/>
      <c r="F138" s="175"/>
      <c r="G138" s="175"/>
      <c r="H138" s="175"/>
      <c r="I138" s="175"/>
      <c r="J138" s="176"/>
    </row>
    <row r="139" spans="1:10" ht="36" customHeight="1" x14ac:dyDescent="0.25">
      <c r="A139" s="7"/>
      <c r="B139" s="30" t="s">
        <v>209</v>
      </c>
      <c r="C139" s="177"/>
      <c r="D139" s="177"/>
      <c r="E139" s="178"/>
      <c r="F139" s="65">
        <v>60</v>
      </c>
      <c r="G139" s="66"/>
      <c r="H139" s="66"/>
      <c r="I139" s="66"/>
      <c r="J139" s="67"/>
    </row>
    <row r="140" spans="1:10" ht="36" customHeight="1" x14ac:dyDescent="0.25">
      <c r="A140" s="7"/>
      <c r="B140" s="60" t="s">
        <v>210</v>
      </c>
      <c r="C140" s="61"/>
      <c r="D140" s="61"/>
      <c r="E140" s="38"/>
      <c r="F140" s="39">
        <v>60</v>
      </c>
      <c r="G140" s="40"/>
      <c r="H140" s="40"/>
      <c r="I140" s="40"/>
      <c r="J140" s="41"/>
    </row>
    <row r="141" spans="1:10" ht="36" customHeight="1" thickBot="1" x14ac:dyDescent="0.3">
      <c r="A141" s="7"/>
      <c r="B141" s="60" t="s">
        <v>211</v>
      </c>
      <c r="C141" s="61"/>
      <c r="D141" s="61"/>
      <c r="E141" s="38"/>
      <c r="F141" s="39">
        <v>120</v>
      </c>
      <c r="G141" s="40"/>
      <c r="H141" s="40"/>
      <c r="I141" s="40"/>
      <c r="J141" s="41"/>
    </row>
    <row r="142" spans="1:10" ht="36" customHeight="1" thickBot="1" x14ac:dyDescent="0.3">
      <c r="A142" s="7"/>
      <c r="B142" s="18" t="s">
        <v>212</v>
      </c>
      <c r="C142" s="19"/>
      <c r="D142" s="19"/>
      <c r="E142" s="20"/>
      <c r="F142" s="234"/>
      <c r="G142" s="235"/>
      <c r="H142" s="235"/>
      <c r="I142" s="235"/>
      <c r="J142" s="236"/>
    </row>
    <row r="143" spans="1:10" ht="36" customHeight="1" x14ac:dyDescent="0.25">
      <c r="A143" s="7" t="s">
        <v>111</v>
      </c>
      <c r="B143" s="60" t="s">
        <v>213</v>
      </c>
      <c r="C143" s="61"/>
      <c r="D143" s="61"/>
      <c r="E143" s="38"/>
      <c r="F143" s="240">
        <f>H143*1.2</f>
        <v>14256</v>
      </c>
      <c r="G143" s="241">
        <f>H143*1.1</f>
        <v>13068.000000000002</v>
      </c>
      <c r="H143" s="241">
        <v>11880</v>
      </c>
      <c r="I143" s="241">
        <f>H143*0.75</f>
        <v>8910</v>
      </c>
      <c r="J143" s="242">
        <f>H143*0.5</f>
        <v>5940</v>
      </c>
    </row>
    <row r="144" spans="1:10" ht="36" customHeight="1" x14ac:dyDescent="0.25">
      <c r="A144" s="7" t="s">
        <v>111</v>
      </c>
      <c r="B144" s="60" t="s">
        <v>214</v>
      </c>
      <c r="C144" s="61"/>
      <c r="D144" s="61"/>
      <c r="E144" s="38"/>
      <c r="F144" s="39">
        <v>11880</v>
      </c>
      <c r="G144" s="40"/>
      <c r="H144" s="40"/>
      <c r="I144" s="40"/>
      <c r="J144" s="41"/>
    </row>
    <row r="145" spans="1:10" ht="36" customHeight="1" x14ac:dyDescent="0.25">
      <c r="A145" s="7" t="s">
        <v>111</v>
      </c>
      <c r="B145" s="60" t="s">
        <v>215</v>
      </c>
      <c r="C145" s="61"/>
      <c r="D145" s="61"/>
      <c r="E145" s="38"/>
      <c r="F145" s="39">
        <v>15300</v>
      </c>
      <c r="G145" s="40"/>
      <c r="H145" s="40"/>
      <c r="I145" s="40"/>
      <c r="J145" s="41"/>
    </row>
    <row r="146" spans="1:10" ht="36" customHeight="1" x14ac:dyDescent="0.25">
      <c r="A146" s="7" t="s">
        <v>113</v>
      </c>
      <c r="B146" s="60" t="s">
        <v>216</v>
      </c>
      <c r="C146" s="61"/>
      <c r="D146" s="61"/>
      <c r="E146" s="38"/>
      <c r="F146" s="240">
        <f>H146*1.2</f>
        <v>20736</v>
      </c>
      <c r="G146" s="241">
        <f>H146*1.1</f>
        <v>19008</v>
      </c>
      <c r="H146" s="241">
        <v>17280</v>
      </c>
      <c r="I146" s="241">
        <f>H146*0.75</f>
        <v>12960</v>
      </c>
      <c r="J146" s="242">
        <f>H146*0.5</f>
        <v>8640</v>
      </c>
    </row>
    <row r="147" spans="1:10" ht="36" customHeight="1" x14ac:dyDescent="0.25">
      <c r="A147" s="7" t="s">
        <v>113</v>
      </c>
      <c r="B147" s="60" t="s">
        <v>217</v>
      </c>
      <c r="C147" s="61"/>
      <c r="D147" s="61"/>
      <c r="E147" s="38"/>
      <c r="F147" s="39">
        <v>17280</v>
      </c>
      <c r="G147" s="40"/>
      <c r="H147" s="40"/>
      <c r="I147" s="40"/>
      <c r="J147" s="41"/>
    </row>
    <row r="148" spans="1:10" ht="36" customHeight="1" x14ac:dyDescent="0.25">
      <c r="A148" s="7" t="s">
        <v>113</v>
      </c>
      <c r="B148" s="60" t="s">
        <v>218</v>
      </c>
      <c r="C148" s="61"/>
      <c r="D148" s="61"/>
      <c r="E148" s="38"/>
      <c r="F148" s="39">
        <v>21600</v>
      </c>
      <c r="G148" s="40"/>
      <c r="H148" s="40"/>
      <c r="I148" s="40"/>
      <c r="J148" s="41"/>
    </row>
    <row r="149" spans="1:10" ht="36" customHeight="1" thickBot="1" x14ac:dyDescent="0.3">
      <c r="A149" s="7"/>
      <c r="B149" s="60" t="s">
        <v>219</v>
      </c>
      <c r="C149" s="61"/>
      <c r="D149" s="61"/>
      <c r="E149" s="38"/>
      <c r="F149" s="39">
        <v>11880</v>
      </c>
      <c r="G149" s="40"/>
      <c r="H149" s="40"/>
      <c r="I149" s="40"/>
      <c r="J149" s="41"/>
    </row>
    <row r="150" spans="1:10" ht="54" customHeight="1" thickBot="1" x14ac:dyDescent="0.3">
      <c r="A150" s="7"/>
      <c r="B150" s="18" t="s">
        <v>220</v>
      </c>
      <c r="C150" s="19"/>
      <c r="D150" s="19"/>
      <c r="E150" s="20"/>
      <c r="F150" s="100"/>
      <c r="G150" s="101"/>
      <c r="H150" s="101"/>
      <c r="I150" s="101"/>
      <c r="J150" s="102"/>
    </row>
    <row r="151" spans="1:10" ht="36" customHeight="1" x14ac:dyDescent="0.25">
      <c r="A151" s="7"/>
      <c r="B151" s="62" t="s">
        <v>221</v>
      </c>
      <c r="C151" s="63"/>
      <c r="D151" s="63"/>
      <c r="E151" s="64"/>
      <c r="F151" s="65">
        <v>10080</v>
      </c>
      <c r="G151" s="66"/>
      <c r="H151" s="66"/>
      <c r="I151" s="66"/>
      <c r="J151" s="67"/>
    </row>
    <row r="152" spans="1:10" ht="36" customHeight="1" x14ac:dyDescent="0.25">
      <c r="A152" s="7"/>
      <c r="B152" s="60" t="s">
        <v>222</v>
      </c>
      <c r="C152" s="61"/>
      <c r="D152" s="61"/>
      <c r="E152" s="38"/>
      <c r="F152" s="39">
        <v>19440</v>
      </c>
      <c r="G152" s="40"/>
      <c r="H152" s="40"/>
      <c r="I152" s="40"/>
      <c r="J152" s="41"/>
    </row>
    <row r="153" spans="1:10" ht="36" customHeight="1" x14ac:dyDescent="0.25">
      <c r="A153" s="7"/>
      <c r="B153" s="60" t="s">
        <v>223</v>
      </c>
      <c r="C153" s="61"/>
      <c r="D153" s="61"/>
      <c r="E153" s="38"/>
      <c r="F153" s="39">
        <v>24480</v>
      </c>
      <c r="G153" s="40"/>
      <c r="H153" s="40"/>
      <c r="I153" s="40"/>
      <c r="J153" s="41"/>
    </row>
    <row r="154" spans="1:10" ht="36" customHeight="1" x14ac:dyDescent="0.25">
      <c r="A154" s="7"/>
      <c r="B154" s="60" t="s">
        <v>224</v>
      </c>
      <c r="C154" s="61"/>
      <c r="D154" s="61"/>
      <c r="E154" s="38"/>
      <c r="F154" s="39">
        <v>720</v>
      </c>
      <c r="G154" s="40"/>
      <c r="H154" s="40"/>
      <c r="I154" s="40"/>
      <c r="J154" s="41"/>
    </row>
    <row r="155" spans="1:10" ht="36" customHeight="1" x14ac:dyDescent="0.25">
      <c r="A155" s="7"/>
      <c r="B155" s="60" t="s">
        <v>225</v>
      </c>
      <c r="C155" s="61"/>
      <c r="D155" s="61"/>
      <c r="E155" s="38"/>
      <c r="F155" s="39">
        <v>15120</v>
      </c>
      <c r="G155" s="40"/>
      <c r="H155" s="40"/>
      <c r="I155" s="40"/>
      <c r="J155" s="41"/>
    </row>
    <row r="156" spans="1:10" ht="36" customHeight="1" x14ac:dyDescent="0.25">
      <c r="A156" s="7"/>
      <c r="B156" s="60" t="s">
        <v>226</v>
      </c>
      <c r="C156" s="61"/>
      <c r="D156" s="61"/>
      <c r="E156" s="38"/>
      <c r="F156" s="39">
        <v>29520</v>
      </c>
      <c r="G156" s="40"/>
      <c r="H156" s="40"/>
      <c r="I156" s="40"/>
      <c r="J156" s="41"/>
    </row>
    <row r="157" spans="1:10" ht="36" customHeight="1" x14ac:dyDescent="0.25">
      <c r="A157" s="7"/>
      <c r="B157" s="60" t="s">
        <v>227</v>
      </c>
      <c r="C157" s="61"/>
      <c r="D157" s="61"/>
      <c r="E157" s="38"/>
      <c r="F157" s="39">
        <v>36720</v>
      </c>
      <c r="G157" s="40"/>
      <c r="H157" s="40"/>
      <c r="I157" s="40"/>
      <c r="J157" s="41"/>
    </row>
    <row r="158" spans="1:10" ht="36" customHeight="1" thickBot="1" x14ac:dyDescent="0.3">
      <c r="A158" s="7"/>
      <c r="B158" s="108" t="s">
        <v>228</v>
      </c>
      <c r="C158" s="109"/>
      <c r="D158" s="109"/>
      <c r="E158" s="110"/>
      <c r="F158" s="111">
        <v>720</v>
      </c>
      <c r="G158" s="112"/>
      <c r="H158" s="112"/>
      <c r="I158" s="112"/>
      <c r="J158" s="113"/>
    </row>
    <row r="159" spans="1:10" ht="36" customHeight="1" x14ac:dyDescent="0.25">
      <c r="A159" s="7"/>
      <c r="B159" s="267" t="s">
        <v>208</v>
      </c>
      <c r="C159" s="268"/>
      <c r="D159" s="268"/>
      <c r="E159" s="268"/>
      <c r="F159" s="268"/>
      <c r="G159" s="268"/>
      <c r="H159" s="268"/>
      <c r="I159" s="268"/>
      <c r="J159" s="269"/>
    </row>
    <row r="160" spans="1:10" ht="36" customHeight="1" thickBot="1" x14ac:dyDescent="0.3">
      <c r="A160" s="7"/>
      <c r="B160" s="290" t="s">
        <v>229</v>
      </c>
      <c r="C160" s="290"/>
      <c r="D160" s="290"/>
      <c r="E160" s="290"/>
      <c r="F160" s="279">
        <v>90</v>
      </c>
      <c r="G160" s="279"/>
      <c r="H160" s="279"/>
      <c r="I160" s="279"/>
      <c r="J160" s="280"/>
    </row>
    <row r="161" spans="1:10" ht="24" thickBot="1" x14ac:dyDescent="0.3">
      <c r="A161" s="7"/>
      <c r="B161" s="27"/>
      <c r="C161" s="78"/>
      <c r="D161" s="78"/>
      <c r="E161" s="79"/>
      <c r="F161" s="80"/>
      <c r="G161" s="81"/>
      <c r="H161" s="81"/>
      <c r="I161" s="81"/>
      <c r="J161" s="82"/>
    </row>
    <row r="162" spans="1:10" ht="18" customHeight="1" x14ac:dyDescent="0.25">
      <c r="A162" s="7"/>
      <c r="B162" s="117"/>
      <c r="C162" s="118"/>
      <c r="D162" s="118"/>
      <c r="E162" s="118"/>
      <c r="F162" s="119"/>
      <c r="G162" s="119"/>
      <c r="H162" s="119"/>
      <c r="I162" s="119"/>
      <c r="J162" s="119"/>
    </row>
    <row r="163" spans="1:10" ht="67.5" customHeight="1" x14ac:dyDescent="0.25">
      <c r="A163" s="7"/>
      <c r="B163" s="120" t="s">
        <v>268</v>
      </c>
      <c r="C163" s="120"/>
      <c r="D163" s="120"/>
      <c r="E163" s="120"/>
      <c r="F163" s="120"/>
      <c r="G163" s="120"/>
      <c r="H163" s="120"/>
      <c r="I163" s="120"/>
      <c r="J163" s="120"/>
    </row>
    <row r="164" spans="1:10" ht="40.5" customHeight="1" x14ac:dyDescent="0.25">
      <c r="A164" s="7"/>
      <c r="B164" s="120" t="s">
        <v>231</v>
      </c>
      <c r="C164" s="120"/>
      <c r="D164" s="120"/>
      <c r="E164" s="120"/>
      <c r="F164" s="120"/>
      <c r="G164" s="120"/>
      <c r="H164" s="120"/>
      <c r="I164" s="120"/>
      <c r="J164" s="120"/>
    </row>
    <row r="165" spans="1:10" ht="27" customHeight="1" x14ac:dyDescent="0.25">
      <c r="A165" s="7" t="s">
        <v>113</v>
      </c>
      <c r="B165" s="122" t="s">
        <v>232</v>
      </c>
      <c r="C165" s="122"/>
      <c r="D165" s="122"/>
      <c r="E165" s="122"/>
      <c r="F165" s="122"/>
      <c r="G165" s="122"/>
      <c r="H165" s="122"/>
      <c r="I165" s="122"/>
      <c r="J165" s="122"/>
    </row>
    <row r="166" spans="1:10" ht="40.5" customHeight="1" x14ac:dyDescent="0.25">
      <c r="A166" s="7"/>
      <c r="B166" s="124" t="s">
        <v>233</v>
      </c>
      <c r="C166" s="124"/>
      <c r="D166" s="124"/>
      <c r="E166" s="124"/>
      <c r="F166" s="124"/>
      <c r="G166" s="124"/>
      <c r="H166" s="124"/>
      <c r="I166" s="124"/>
      <c r="J166" s="124"/>
    </row>
    <row r="167" spans="1:10" ht="18" customHeight="1" x14ac:dyDescent="0.25">
      <c r="A167" s="7"/>
    </row>
  </sheetData>
  <sheetProtection selectLockedCells="1" selectUnlockedCells="1"/>
  <mergeCells count="314">
    <mergeCell ref="B163:J163"/>
    <mergeCell ref="B164:J164"/>
    <mergeCell ref="B165:J165"/>
    <mergeCell ref="B166:J166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F145:J145"/>
    <mergeCell ref="B146:E146"/>
    <mergeCell ref="B147:E147"/>
    <mergeCell ref="F147:J147"/>
    <mergeCell ref="B148:E148"/>
    <mergeCell ref="F148:J148"/>
    <mergeCell ref="B141:E141"/>
    <mergeCell ref="F141:J141"/>
    <mergeCell ref="B142:E142"/>
    <mergeCell ref="F142:J142"/>
    <mergeCell ref="B143:E143"/>
    <mergeCell ref="B144:E144"/>
    <mergeCell ref="F144:J144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3" zoomScaleNormal="60" zoomScaleSheetLayoutView="53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59097.599999999999</v>
      </c>
      <c r="G8" s="32">
        <f>H8*1.1</f>
        <v>54172.800000000003</v>
      </c>
      <c r="H8" s="32">
        <v>49248</v>
      </c>
      <c r="I8" s="32">
        <f>H8*0.75</f>
        <v>36936</v>
      </c>
      <c r="J8" s="32">
        <f>H8*0.5</f>
        <v>24624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82944</v>
      </c>
      <c r="G9" s="36">
        <f>H9*1.1</f>
        <v>76032</v>
      </c>
      <c r="H9" s="36">
        <v>69120</v>
      </c>
      <c r="I9" s="36">
        <f>H9*0.75</f>
        <v>51840</v>
      </c>
      <c r="J9" s="36">
        <f>H9*0.5</f>
        <v>34560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13680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19440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1314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1872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"&amp;MIN(F18:F62)&amp;" до "&amp;MAX(F18:F62)</f>
        <v>Цена от 12456 до 560520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12456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24912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37368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49824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62280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74736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87192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99648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112104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124560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137016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149472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161928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174384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186840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199296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211752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224208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236664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249120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261576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274032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286488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298944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311400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323856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336312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348768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361224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373680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386136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398592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411048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423504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435960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448416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460872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473328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485784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282</v>
      </c>
      <c r="C57" s="35"/>
      <c r="D57" s="35"/>
      <c r="E57" s="38"/>
      <c r="F57" s="39">
        <v>498240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307</v>
      </c>
      <c r="C58" s="35"/>
      <c r="D58" s="35"/>
      <c r="E58" s="38"/>
      <c r="F58" s="39">
        <v>510696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308</v>
      </c>
      <c r="C59" s="35"/>
      <c r="D59" s="35"/>
      <c r="E59" s="38"/>
      <c r="F59" s="39">
        <v>523152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309</v>
      </c>
      <c r="C60" s="35"/>
      <c r="D60" s="35"/>
      <c r="E60" s="38"/>
      <c r="F60" s="39">
        <v>535608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310</v>
      </c>
      <c r="C61" s="35"/>
      <c r="D61" s="35"/>
      <c r="E61" s="38"/>
      <c r="F61" s="39">
        <v>548064</v>
      </c>
      <c r="G61" s="40"/>
      <c r="H61" s="40"/>
      <c r="I61" s="40"/>
      <c r="J61" s="41"/>
    </row>
    <row r="62" spans="1:10" ht="36" customHeight="1" outlineLevel="1" thickBot="1" x14ac:dyDescent="0.3">
      <c r="A62" s="7"/>
      <c r="B62" s="34" t="s">
        <v>311</v>
      </c>
      <c r="C62" s="35"/>
      <c r="D62" s="35"/>
      <c r="E62" s="38"/>
      <c r="F62" s="39">
        <v>560520</v>
      </c>
      <c r="G62" s="40"/>
      <c r="H62" s="40"/>
      <c r="I62" s="40"/>
      <c r="J62" s="41"/>
    </row>
    <row r="63" spans="1:10" ht="36" customHeight="1" thickBot="1" x14ac:dyDescent="0.3">
      <c r="A63" s="7"/>
      <c r="B63" s="48" t="s">
        <v>140</v>
      </c>
      <c r="C63" s="49"/>
      <c r="D63" s="49"/>
      <c r="E63" s="50"/>
      <c r="F63" s="51" t="str">
        <f>"Цена от "&amp;MIN(F64:F85)&amp;" до "&amp;MAX(F64:F85)</f>
        <v>Цена от 15552 до 267804</v>
      </c>
      <c r="G63" s="52"/>
      <c r="H63" s="52"/>
      <c r="I63" s="52"/>
      <c r="J63" s="53"/>
    </row>
    <row r="64" spans="1:10" ht="36" customHeight="1" outlineLevel="1" x14ac:dyDescent="0.25">
      <c r="A64" s="7"/>
      <c r="B64" s="54" t="s">
        <v>141</v>
      </c>
      <c r="C64" s="55"/>
      <c r="D64" s="55"/>
      <c r="E64" s="56"/>
      <c r="F64" s="57">
        <v>15552</v>
      </c>
      <c r="G64" s="58"/>
      <c r="H64" s="58"/>
      <c r="I64" s="58"/>
      <c r="J64" s="59"/>
    </row>
    <row r="65" spans="1:10" ht="36" customHeight="1" outlineLevel="1" x14ac:dyDescent="0.25">
      <c r="A65" s="7"/>
      <c r="B65" s="34" t="s">
        <v>142</v>
      </c>
      <c r="C65" s="35"/>
      <c r="D65" s="35"/>
      <c r="E65" s="38"/>
      <c r="F65" s="39">
        <v>23040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143</v>
      </c>
      <c r="C66" s="35"/>
      <c r="D66" s="35"/>
      <c r="E66" s="38"/>
      <c r="F66" s="39">
        <v>31140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144</v>
      </c>
      <c r="C67" s="35"/>
      <c r="D67" s="35"/>
      <c r="E67" s="38"/>
      <c r="F67" s="39">
        <v>43596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145</v>
      </c>
      <c r="C68" s="35"/>
      <c r="D68" s="35"/>
      <c r="E68" s="38"/>
      <c r="F68" s="39">
        <v>56052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146</v>
      </c>
      <c r="C69" s="35"/>
      <c r="D69" s="35"/>
      <c r="E69" s="38"/>
      <c r="F69" s="39">
        <v>68508</v>
      </c>
      <c r="G69" s="40"/>
      <c r="H69" s="40"/>
      <c r="I69" s="40"/>
      <c r="J69" s="41"/>
    </row>
    <row r="70" spans="1:10" ht="36" customHeight="1" outlineLevel="1" x14ac:dyDescent="0.25">
      <c r="A70" s="7"/>
      <c r="B70" s="34" t="s">
        <v>147</v>
      </c>
      <c r="C70" s="35"/>
      <c r="D70" s="35"/>
      <c r="E70" s="38"/>
      <c r="F70" s="39">
        <v>80964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148</v>
      </c>
      <c r="C71" s="35"/>
      <c r="D71" s="35"/>
      <c r="E71" s="38"/>
      <c r="F71" s="39">
        <v>93420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149</v>
      </c>
      <c r="C72" s="35"/>
      <c r="D72" s="35"/>
      <c r="E72" s="38"/>
      <c r="F72" s="39">
        <v>105876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150</v>
      </c>
      <c r="C73" s="35"/>
      <c r="D73" s="35"/>
      <c r="E73" s="38"/>
      <c r="F73" s="39">
        <v>118332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151</v>
      </c>
      <c r="C74" s="35"/>
      <c r="D74" s="35"/>
      <c r="E74" s="38"/>
      <c r="F74" s="39">
        <v>130788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152</v>
      </c>
      <c r="C75" s="35"/>
      <c r="D75" s="35"/>
      <c r="E75" s="38"/>
      <c r="F75" s="39">
        <v>143244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153</v>
      </c>
      <c r="C76" s="35"/>
      <c r="D76" s="35"/>
      <c r="E76" s="38"/>
      <c r="F76" s="39">
        <v>155700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154</v>
      </c>
      <c r="C77" s="35"/>
      <c r="D77" s="35"/>
      <c r="E77" s="38"/>
      <c r="F77" s="39">
        <v>168156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155</v>
      </c>
      <c r="C78" s="35"/>
      <c r="D78" s="35"/>
      <c r="E78" s="38"/>
      <c r="F78" s="39">
        <v>180612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156</v>
      </c>
      <c r="C79" s="35"/>
      <c r="D79" s="35"/>
      <c r="E79" s="38"/>
      <c r="F79" s="39">
        <v>193068</v>
      </c>
      <c r="G79" s="40"/>
      <c r="H79" s="40"/>
      <c r="I79" s="40"/>
      <c r="J79" s="41"/>
    </row>
    <row r="80" spans="1:10" ht="36" customHeight="1" outlineLevel="1" x14ac:dyDescent="0.25">
      <c r="A80" s="7"/>
      <c r="B80" s="34" t="s">
        <v>157</v>
      </c>
      <c r="C80" s="35"/>
      <c r="D80" s="35"/>
      <c r="E80" s="38"/>
      <c r="F80" s="39">
        <v>205524</v>
      </c>
      <c r="G80" s="40"/>
      <c r="H80" s="40"/>
      <c r="I80" s="40"/>
      <c r="J80" s="41"/>
    </row>
    <row r="81" spans="1:10" ht="36" customHeight="1" outlineLevel="1" x14ac:dyDescent="0.25">
      <c r="A81" s="7"/>
      <c r="B81" s="34" t="s">
        <v>158</v>
      </c>
      <c r="C81" s="35"/>
      <c r="D81" s="35"/>
      <c r="E81" s="38"/>
      <c r="F81" s="39">
        <v>217980</v>
      </c>
      <c r="G81" s="40"/>
      <c r="H81" s="40"/>
      <c r="I81" s="40"/>
      <c r="J81" s="41"/>
    </row>
    <row r="82" spans="1:10" ht="36" customHeight="1" outlineLevel="1" x14ac:dyDescent="0.25">
      <c r="A82" s="7"/>
      <c r="B82" s="34" t="s">
        <v>159</v>
      </c>
      <c r="C82" s="35"/>
      <c r="D82" s="35"/>
      <c r="E82" s="38"/>
      <c r="F82" s="39">
        <v>230436</v>
      </c>
      <c r="G82" s="40"/>
      <c r="H82" s="40"/>
      <c r="I82" s="40"/>
      <c r="J82" s="41"/>
    </row>
    <row r="83" spans="1:10" ht="36" customHeight="1" outlineLevel="1" x14ac:dyDescent="0.25">
      <c r="A83" s="7"/>
      <c r="B83" s="34" t="s">
        <v>160</v>
      </c>
      <c r="C83" s="35"/>
      <c r="D83" s="35"/>
      <c r="E83" s="38"/>
      <c r="F83" s="39">
        <v>242892</v>
      </c>
      <c r="G83" s="40"/>
      <c r="H83" s="40"/>
      <c r="I83" s="40"/>
      <c r="J83" s="41"/>
    </row>
    <row r="84" spans="1:10" ht="36" customHeight="1" outlineLevel="1" x14ac:dyDescent="0.25">
      <c r="A84" s="7"/>
      <c r="B84" s="34" t="s">
        <v>161</v>
      </c>
      <c r="C84" s="35"/>
      <c r="D84" s="35"/>
      <c r="E84" s="38"/>
      <c r="F84" s="39">
        <v>255348</v>
      </c>
      <c r="G84" s="40"/>
      <c r="H84" s="40"/>
      <c r="I84" s="40"/>
      <c r="J84" s="41"/>
    </row>
    <row r="85" spans="1:10" ht="36" customHeight="1" outlineLevel="1" thickBot="1" x14ac:dyDescent="0.3">
      <c r="A85" s="7"/>
      <c r="B85" s="34" t="s">
        <v>162</v>
      </c>
      <c r="C85" s="35"/>
      <c r="D85" s="35"/>
      <c r="E85" s="38"/>
      <c r="F85" s="39">
        <v>267804</v>
      </c>
      <c r="G85" s="40"/>
      <c r="H85" s="40"/>
      <c r="I85" s="40"/>
      <c r="J85" s="41"/>
    </row>
    <row r="86" spans="1:10" ht="36" customHeight="1" thickBot="1" x14ac:dyDescent="0.3">
      <c r="A86" s="7"/>
      <c r="B86" s="48" t="s">
        <v>163</v>
      </c>
      <c r="C86" s="49"/>
      <c r="D86" s="49"/>
      <c r="E86" s="50"/>
      <c r="F86" s="51" t="str">
        <f>"Цена от "&amp;MIN(F87:F97)&amp;" до "&amp;MAX(F87:F97)</f>
        <v>Цена от 2340 до 97920</v>
      </c>
      <c r="G86" s="52"/>
      <c r="H86" s="52"/>
      <c r="I86" s="52"/>
      <c r="J86" s="53"/>
    </row>
    <row r="87" spans="1:10" ht="36" customHeight="1" x14ac:dyDescent="0.25">
      <c r="A87" s="7"/>
      <c r="B87" s="60" t="s">
        <v>164</v>
      </c>
      <c r="C87" s="61"/>
      <c r="D87" s="61"/>
      <c r="E87" s="38"/>
      <c r="F87" s="39">
        <v>8604</v>
      </c>
      <c r="G87" s="40"/>
      <c r="H87" s="40"/>
      <c r="I87" s="40"/>
      <c r="J87" s="41"/>
    </row>
    <row r="88" spans="1:10" ht="36" customHeight="1" x14ac:dyDescent="0.25">
      <c r="A88" s="7"/>
      <c r="B88" s="60" t="s">
        <v>165</v>
      </c>
      <c r="C88" s="61"/>
      <c r="D88" s="61"/>
      <c r="E88" s="38"/>
      <c r="F88" s="39">
        <v>97920</v>
      </c>
      <c r="G88" s="40"/>
      <c r="H88" s="40"/>
      <c r="I88" s="40"/>
      <c r="J88" s="41"/>
    </row>
    <row r="89" spans="1:10" ht="36" customHeight="1" x14ac:dyDescent="0.25">
      <c r="A89" s="7"/>
      <c r="B89" s="60" t="s">
        <v>237</v>
      </c>
      <c r="C89" s="61"/>
      <c r="D89" s="61"/>
      <c r="E89" s="38"/>
      <c r="F89" s="39">
        <v>5400</v>
      </c>
      <c r="G89" s="40"/>
      <c r="H89" s="40"/>
      <c r="I89" s="40"/>
      <c r="J89" s="41"/>
    </row>
    <row r="90" spans="1:10" ht="36" customHeight="1" x14ac:dyDescent="0.25">
      <c r="A90" s="7"/>
      <c r="B90" s="62" t="s">
        <v>167</v>
      </c>
      <c r="C90" s="63"/>
      <c r="D90" s="63"/>
      <c r="E90" s="64"/>
      <c r="F90" s="65">
        <v>61740</v>
      </c>
      <c r="G90" s="66"/>
      <c r="H90" s="66"/>
      <c r="I90" s="66"/>
      <c r="J90" s="67"/>
    </row>
    <row r="91" spans="1:10" ht="36" customHeight="1" x14ac:dyDescent="0.25">
      <c r="A91" s="7"/>
      <c r="B91" s="60" t="s">
        <v>168</v>
      </c>
      <c r="C91" s="61"/>
      <c r="D91" s="61"/>
      <c r="E91" s="38"/>
      <c r="F91" s="39">
        <v>13140</v>
      </c>
      <c r="G91" s="40"/>
      <c r="H91" s="40"/>
      <c r="I91" s="40"/>
      <c r="J91" s="41"/>
    </row>
    <row r="92" spans="1:10" ht="36" customHeight="1" x14ac:dyDescent="0.25">
      <c r="A92" s="7"/>
      <c r="B92" s="60" t="s">
        <v>169</v>
      </c>
      <c r="C92" s="61"/>
      <c r="D92" s="61"/>
      <c r="E92" s="38"/>
      <c r="F92" s="39">
        <v>36540</v>
      </c>
      <c r="G92" s="40"/>
      <c r="H92" s="40"/>
      <c r="I92" s="40"/>
      <c r="J92" s="41"/>
    </row>
    <row r="93" spans="1:10" ht="36" customHeight="1" x14ac:dyDescent="0.25">
      <c r="A93" s="7"/>
      <c r="B93" s="60" t="s">
        <v>170</v>
      </c>
      <c r="C93" s="61"/>
      <c r="D93" s="61"/>
      <c r="E93" s="38"/>
      <c r="F93" s="39">
        <v>2340</v>
      </c>
      <c r="G93" s="40"/>
      <c r="H93" s="40"/>
      <c r="I93" s="40"/>
      <c r="J93" s="41"/>
    </row>
    <row r="94" spans="1:10" ht="36" customHeight="1" x14ac:dyDescent="0.25">
      <c r="A94" s="7"/>
      <c r="B94" s="60" t="s">
        <v>171</v>
      </c>
      <c r="C94" s="61"/>
      <c r="D94" s="61"/>
      <c r="E94" s="38"/>
      <c r="F94" s="39">
        <v>2340</v>
      </c>
      <c r="G94" s="40"/>
      <c r="H94" s="40"/>
      <c r="I94" s="40"/>
      <c r="J94" s="41"/>
    </row>
    <row r="95" spans="1:10" ht="36" customHeight="1" x14ac:dyDescent="0.25">
      <c r="A95" s="7"/>
      <c r="B95" s="60" t="s">
        <v>172</v>
      </c>
      <c r="C95" s="61"/>
      <c r="D95" s="61"/>
      <c r="E95" s="38"/>
      <c r="F95" s="39">
        <v>4680</v>
      </c>
      <c r="G95" s="40"/>
      <c r="H95" s="40"/>
      <c r="I95" s="40"/>
      <c r="J95" s="41"/>
    </row>
    <row r="96" spans="1:10" ht="36" customHeight="1" x14ac:dyDescent="0.25">
      <c r="A96" s="7"/>
      <c r="B96" s="60" t="s">
        <v>173</v>
      </c>
      <c r="C96" s="61"/>
      <c r="D96" s="61"/>
      <c r="E96" s="38"/>
      <c r="F96" s="39">
        <v>7020</v>
      </c>
      <c r="G96" s="40"/>
      <c r="H96" s="40"/>
      <c r="I96" s="40"/>
      <c r="J96" s="41"/>
    </row>
    <row r="97" spans="1:10" ht="36" customHeight="1" thickBot="1" x14ac:dyDescent="0.3">
      <c r="A97" s="7"/>
      <c r="B97" s="60" t="s">
        <v>174</v>
      </c>
      <c r="C97" s="61"/>
      <c r="D97" s="61"/>
      <c r="E97" s="38"/>
      <c r="F97" s="39">
        <v>38340</v>
      </c>
      <c r="G97" s="40"/>
      <c r="H97" s="40"/>
      <c r="I97" s="40"/>
      <c r="J97" s="41"/>
    </row>
    <row r="98" spans="1:10" ht="54" customHeight="1" thickBot="1" x14ac:dyDescent="0.3">
      <c r="A98" s="7"/>
      <c r="B98" s="215" t="s">
        <v>238</v>
      </c>
      <c r="C98" s="216"/>
      <c r="D98" s="216"/>
      <c r="E98" s="217"/>
      <c r="F98" s="234" t="str">
        <f>"Цена от "&amp;MIN(F100,F104:F117)&amp;" до "&amp;MAX(F100,F104:F117)</f>
        <v>Цена от 3240 до 787140</v>
      </c>
      <c r="G98" s="235"/>
      <c r="H98" s="235"/>
      <c r="I98" s="235"/>
      <c r="J98" s="236"/>
    </row>
    <row r="99" spans="1:10" ht="24" customHeight="1" thickBot="1" x14ac:dyDescent="0.3">
      <c r="A99" s="7"/>
      <c r="B99" s="27"/>
      <c r="C99" s="78"/>
      <c r="D99" s="78"/>
      <c r="E99" s="79"/>
      <c r="F99" s="80"/>
      <c r="G99" s="81"/>
      <c r="H99" s="81"/>
      <c r="I99" s="81"/>
      <c r="J99" s="82"/>
    </row>
    <row r="100" spans="1:10" ht="36" customHeight="1" x14ac:dyDescent="0.25">
      <c r="A100" s="7"/>
      <c r="B100" s="60" t="s">
        <v>176</v>
      </c>
      <c r="C100" s="61"/>
      <c r="D100" s="61"/>
      <c r="E100" s="38"/>
      <c r="F100" s="39">
        <v>78624</v>
      </c>
      <c r="G100" s="40"/>
      <c r="H100" s="40"/>
      <c r="I100" s="40"/>
      <c r="J100" s="41"/>
    </row>
    <row r="101" spans="1:10" ht="36" customHeight="1" x14ac:dyDescent="0.25">
      <c r="A101" s="7"/>
      <c r="B101" s="69" t="s">
        <v>177</v>
      </c>
      <c r="C101" s="70"/>
      <c r="D101" s="70"/>
      <c r="E101" s="71"/>
      <c r="F101" s="39">
        <v>7862.4</v>
      </c>
      <c r="G101" s="40"/>
      <c r="H101" s="40"/>
      <c r="I101" s="40"/>
      <c r="J101" s="41"/>
    </row>
    <row r="102" spans="1:10" ht="36" customHeight="1" thickBot="1" x14ac:dyDescent="0.3">
      <c r="A102" s="7"/>
      <c r="B102" s="69" t="s">
        <v>178</v>
      </c>
      <c r="C102" s="70"/>
      <c r="D102" s="70"/>
      <c r="E102" s="71"/>
      <c r="F102" s="39">
        <v>19656</v>
      </c>
      <c r="G102" s="40"/>
      <c r="H102" s="40"/>
      <c r="I102" s="40"/>
      <c r="J102" s="41"/>
    </row>
    <row r="103" spans="1:10" ht="24" customHeight="1" thickBot="1" x14ac:dyDescent="0.3">
      <c r="A103" s="7"/>
      <c r="B103" s="27"/>
      <c r="C103" s="78"/>
      <c r="D103" s="78"/>
      <c r="E103" s="79"/>
      <c r="F103" s="80"/>
      <c r="G103" s="81"/>
      <c r="H103" s="81"/>
      <c r="I103" s="81"/>
      <c r="J103" s="82"/>
    </row>
    <row r="104" spans="1:10" ht="36" customHeight="1" x14ac:dyDescent="0.25">
      <c r="A104" s="7" t="s">
        <v>111</v>
      </c>
      <c r="B104" s="60" t="s">
        <v>179</v>
      </c>
      <c r="C104" s="61"/>
      <c r="D104" s="61"/>
      <c r="E104" s="38"/>
      <c r="F104" s="39">
        <v>153540</v>
      </c>
      <c r="G104" s="40"/>
      <c r="H104" s="40"/>
      <c r="I104" s="40"/>
      <c r="J104" s="41"/>
    </row>
    <row r="105" spans="1:10" ht="36" customHeight="1" x14ac:dyDescent="0.25">
      <c r="A105" s="7" t="s">
        <v>111</v>
      </c>
      <c r="B105" s="34" t="s">
        <v>180</v>
      </c>
      <c r="C105" s="86"/>
      <c r="D105" s="86"/>
      <c r="E105" s="87"/>
      <c r="F105" s="208">
        <v>97740</v>
      </c>
      <c r="G105" s="273"/>
      <c r="H105" s="273"/>
      <c r="I105" s="273"/>
      <c r="J105" s="274"/>
    </row>
    <row r="106" spans="1:10" ht="36" customHeight="1" x14ac:dyDescent="0.25">
      <c r="A106" s="7"/>
      <c r="B106" s="60" t="s">
        <v>284</v>
      </c>
      <c r="C106" s="61"/>
      <c r="D106" s="61"/>
      <c r="E106" s="38"/>
      <c r="F106" s="39">
        <v>787140</v>
      </c>
      <c r="G106" s="40"/>
      <c r="H106" s="40"/>
      <c r="I106" s="40"/>
      <c r="J106" s="41"/>
    </row>
    <row r="107" spans="1:10" ht="36" customHeight="1" x14ac:dyDescent="0.25">
      <c r="A107" s="7" t="s">
        <v>111</v>
      </c>
      <c r="B107" s="60" t="s">
        <v>181</v>
      </c>
      <c r="C107" s="61"/>
      <c r="D107" s="61"/>
      <c r="E107" s="38"/>
      <c r="F107" s="39">
        <v>362340</v>
      </c>
      <c r="G107" s="40"/>
      <c r="H107" s="40"/>
      <c r="I107" s="40"/>
      <c r="J107" s="41"/>
    </row>
    <row r="108" spans="1:10" ht="36" customHeight="1" x14ac:dyDescent="0.25">
      <c r="A108" s="7" t="s">
        <v>111</v>
      </c>
      <c r="B108" s="60" t="s">
        <v>182</v>
      </c>
      <c r="C108" s="61"/>
      <c r="D108" s="61"/>
      <c r="E108" s="38"/>
      <c r="F108" s="39">
        <v>79740</v>
      </c>
      <c r="G108" s="40"/>
      <c r="H108" s="40"/>
      <c r="I108" s="40"/>
      <c r="J108" s="41"/>
    </row>
    <row r="109" spans="1:10" ht="36" customHeight="1" x14ac:dyDescent="0.25">
      <c r="A109" s="7" t="s">
        <v>111</v>
      </c>
      <c r="B109" s="60" t="s">
        <v>183</v>
      </c>
      <c r="C109" s="61"/>
      <c r="D109" s="61"/>
      <c r="E109" s="38"/>
      <c r="F109" s="39">
        <v>95688</v>
      </c>
      <c r="G109" s="40"/>
      <c r="H109" s="40"/>
      <c r="I109" s="40"/>
      <c r="J109" s="41"/>
    </row>
    <row r="110" spans="1:10" ht="36" customHeight="1" x14ac:dyDescent="0.25">
      <c r="A110" s="7" t="s">
        <v>111</v>
      </c>
      <c r="B110" s="60" t="s">
        <v>184</v>
      </c>
      <c r="C110" s="61"/>
      <c r="D110" s="61"/>
      <c r="E110" s="38"/>
      <c r="F110" s="39">
        <v>108540</v>
      </c>
      <c r="G110" s="40"/>
      <c r="H110" s="40"/>
      <c r="I110" s="40"/>
      <c r="J110" s="41"/>
    </row>
    <row r="111" spans="1:10" ht="36" customHeight="1" x14ac:dyDescent="0.25">
      <c r="A111" s="7" t="s">
        <v>111</v>
      </c>
      <c r="B111" s="60" t="s">
        <v>185</v>
      </c>
      <c r="C111" s="61"/>
      <c r="D111" s="61"/>
      <c r="E111" s="38"/>
      <c r="F111" s="39">
        <v>140940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186</v>
      </c>
      <c r="C112" s="61"/>
      <c r="D112" s="61"/>
      <c r="E112" s="38"/>
      <c r="F112" s="39">
        <v>418140</v>
      </c>
      <c r="G112" s="40"/>
      <c r="H112" s="40"/>
      <c r="I112" s="40"/>
      <c r="J112" s="41"/>
    </row>
    <row r="113" spans="1:10" ht="36" customHeight="1" x14ac:dyDescent="0.25">
      <c r="A113" s="7"/>
      <c r="B113" s="60" t="s">
        <v>187</v>
      </c>
      <c r="C113" s="61"/>
      <c r="D113" s="61"/>
      <c r="E113" s="38"/>
      <c r="F113" s="39">
        <v>177552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2" t="s">
        <v>188</v>
      </c>
      <c r="C114" s="63"/>
      <c r="D114" s="63"/>
      <c r="E114" s="64"/>
      <c r="F114" s="39">
        <v>3240</v>
      </c>
      <c r="G114" s="40"/>
      <c r="H114" s="40"/>
      <c r="I114" s="40"/>
      <c r="J114" s="41"/>
    </row>
    <row r="115" spans="1:10" ht="36" customHeight="1" x14ac:dyDescent="0.25">
      <c r="A115" s="7"/>
      <c r="B115" s="60" t="s">
        <v>189</v>
      </c>
      <c r="C115" s="61"/>
      <c r="D115" s="61"/>
      <c r="E115" s="38"/>
      <c r="F115" s="39">
        <v>83340</v>
      </c>
      <c r="G115" s="40"/>
      <c r="H115" s="40"/>
      <c r="I115" s="40"/>
      <c r="J115" s="41"/>
    </row>
    <row r="116" spans="1:10" ht="36" customHeight="1" x14ac:dyDescent="0.25">
      <c r="B116" s="60" t="s">
        <v>190</v>
      </c>
      <c r="C116" s="61"/>
      <c r="D116" s="61"/>
      <c r="E116" s="38"/>
      <c r="F116" s="39">
        <v>70740</v>
      </c>
      <c r="G116" s="40"/>
      <c r="H116" s="40"/>
      <c r="I116" s="40"/>
      <c r="J116" s="41"/>
    </row>
    <row r="117" spans="1:10" ht="36" customHeight="1" x14ac:dyDescent="0.25">
      <c r="A117" s="7" t="s">
        <v>111</v>
      </c>
      <c r="B117" s="60" t="s">
        <v>192</v>
      </c>
      <c r="C117" s="61"/>
      <c r="D117" s="61"/>
      <c r="E117" s="38"/>
      <c r="F117" s="39">
        <v>284940</v>
      </c>
      <c r="G117" s="40"/>
      <c r="H117" s="40"/>
      <c r="I117" s="40"/>
      <c r="J117" s="41"/>
    </row>
    <row r="118" spans="1:10" ht="36" customHeight="1" x14ac:dyDescent="0.25">
      <c r="A118" s="7"/>
      <c r="B118" s="60" t="s">
        <v>193</v>
      </c>
      <c r="C118" s="61"/>
      <c r="D118" s="61"/>
      <c r="E118" s="38"/>
      <c r="F118" s="39">
        <v>8622</v>
      </c>
      <c r="G118" s="40"/>
      <c r="H118" s="40"/>
      <c r="I118" s="40"/>
      <c r="J118" s="41"/>
    </row>
    <row r="119" spans="1:10" ht="36" customHeight="1" x14ac:dyDescent="0.25">
      <c r="A119" s="7"/>
      <c r="B119" s="60" t="s">
        <v>194</v>
      </c>
      <c r="C119" s="61"/>
      <c r="D119" s="61"/>
      <c r="E119" s="38"/>
      <c r="F119" s="39">
        <v>96300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195</v>
      </c>
      <c r="C120" s="61"/>
      <c r="D120" s="61"/>
      <c r="E120" s="35"/>
      <c r="F120" s="39">
        <v>60030</v>
      </c>
      <c r="G120" s="40"/>
      <c r="H120" s="40"/>
      <c r="I120" s="40"/>
      <c r="J120" s="41"/>
    </row>
    <row r="121" spans="1:10" ht="36" customHeight="1" x14ac:dyDescent="0.25">
      <c r="A121" s="7" t="s">
        <v>113</v>
      </c>
      <c r="B121" s="60" t="s">
        <v>196</v>
      </c>
      <c r="C121" s="61"/>
      <c r="D121" s="61"/>
      <c r="E121" s="38"/>
      <c r="F121" s="39">
        <v>215280</v>
      </c>
      <c r="G121" s="40"/>
      <c r="H121" s="40"/>
      <c r="I121" s="40"/>
      <c r="J121" s="41"/>
    </row>
    <row r="122" spans="1:10" ht="36" customHeight="1" x14ac:dyDescent="0.25">
      <c r="A122" s="7" t="s">
        <v>113</v>
      </c>
      <c r="B122" s="60" t="s">
        <v>197</v>
      </c>
      <c r="C122" s="61"/>
      <c r="D122" s="61"/>
      <c r="E122" s="38"/>
      <c r="F122" s="39">
        <v>137520</v>
      </c>
      <c r="G122" s="40"/>
      <c r="H122" s="40"/>
      <c r="I122" s="40"/>
      <c r="J122" s="41"/>
    </row>
    <row r="123" spans="1:10" ht="36" customHeight="1" x14ac:dyDescent="0.25">
      <c r="A123" s="7" t="s">
        <v>113</v>
      </c>
      <c r="B123" s="60" t="s">
        <v>198</v>
      </c>
      <c r="C123" s="61"/>
      <c r="D123" s="61"/>
      <c r="E123" s="38"/>
      <c r="F123" s="39">
        <v>507600</v>
      </c>
      <c r="G123" s="40"/>
      <c r="H123" s="40"/>
      <c r="I123" s="40"/>
      <c r="J123" s="41"/>
    </row>
    <row r="124" spans="1:10" ht="36" customHeight="1" x14ac:dyDescent="0.25">
      <c r="A124" s="7" t="s">
        <v>113</v>
      </c>
      <c r="B124" s="60" t="s">
        <v>199</v>
      </c>
      <c r="C124" s="61"/>
      <c r="D124" s="61"/>
      <c r="E124" s="38"/>
      <c r="F124" s="39">
        <v>112320</v>
      </c>
      <c r="G124" s="40"/>
      <c r="H124" s="40"/>
      <c r="I124" s="40"/>
      <c r="J124" s="41"/>
    </row>
    <row r="125" spans="1:10" ht="36" customHeight="1" x14ac:dyDescent="0.25">
      <c r="A125" s="7" t="s">
        <v>113</v>
      </c>
      <c r="B125" s="69" t="s">
        <v>200</v>
      </c>
      <c r="C125" s="70"/>
      <c r="D125" s="70"/>
      <c r="E125" s="71"/>
      <c r="F125" s="83">
        <v>134784</v>
      </c>
      <c r="G125" s="84"/>
      <c r="H125" s="84"/>
      <c r="I125" s="84"/>
      <c r="J125" s="85"/>
    </row>
    <row r="126" spans="1:10" ht="36" customHeight="1" x14ac:dyDescent="0.25">
      <c r="A126" s="7" t="s">
        <v>113</v>
      </c>
      <c r="B126" s="60" t="s">
        <v>201</v>
      </c>
      <c r="C126" s="61"/>
      <c r="D126" s="61"/>
      <c r="E126" s="38"/>
      <c r="F126" s="39">
        <v>152640</v>
      </c>
      <c r="G126" s="40"/>
      <c r="H126" s="40"/>
      <c r="I126" s="40"/>
      <c r="J126" s="41"/>
    </row>
    <row r="127" spans="1:10" ht="36" customHeight="1" x14ac:dyDescent="0.25">
      <c r="A127" s="7" t="s">
        <v>113</v>
      </c>
      <c r="B127" s="60" t="s">
        <v>202</v>
      </c>
      <c r="C127" s="61"/>
      <c r="D127" s="61"/>
      <c r="E127" s="38"/>
      <c r="F127" s="39">
        <v>198000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203</v>
      </c>
      <c r="C128" s="61"/>
      <c r="D128" s="61"/>
      <c r="E128" s="38"/>
      <c r="F128" s="39">
        <v>586080</v>
      </c>
      <c r="G128" s="40"/>
      <c r="H128" s="40"/>
      <c r="I128" s="40"/>
      <c r="J128" s="41"/>
    </row>
    <row r="129" spans="1:10" ht="36" customHeight="1" x14ac:dyDescent="0.25">
      <c r="A129" s="7" t="s">
        <v>113</v>
      </c>
      <c r="B129" s="62" t="s">
        <v>204</v>
      </c>
      <c r="C129" s="63"/>
      <c r="D129" s="63"/>
      <c r="E129" s="64"/>
      <c r="F129" s="39">
        <v>5040</v>
      </c>
      <c r="G129" s="40"/>
      <c r="H129" s="40"/>
      <c r="I129" s="40"/>
      <c r="J129" s="41"/>
    </row>
    <row r="130" spans="1:10" ht="36" customHeight="1" thickBot="1" x14ac:dyDescent="0.3">
      <c r="A130" s="7" t="s">
        <v>113</v>
      </c>
      <c r="B130" s="60" t="s">
        <v>206</v>
      </c>
      <c r="C130" s="61"/>
      <c r="D130" s="61"/>
      <c r="E130" s="38"/>
      <c r="F130" s="39">
        <v>399600</v>
      </c>
      <c r="G130" s="40"/>
      <c r="H130" s="40"/>
      <c r="I130" s="40"/>
      <c r="J130" s="41"/>
    </row>
    <row r="131" spans="1:10" ht="22.5" customHeight="1" x14ac:dyDescent="0.25">
      <c r="A131" s="7" t="s">
        <v>111</v>
      </c>
      <c r="B131" s="95" t="s">
        <v>208</v>
      </c>
      <c r="C131" s="96"/>
      <c r="D131" s="96"/>
      <c r="E131" s="96"/>
      <c r="F131" s="96"/>
      <c r="G131" s="96"/>
      <c r="H131" s="96"/>
      <c r="I131" s="96"/>
      <c r="J131" s="97"/>
    </row>
    <row r="132" spans="1:10" ht="36" customHeight="1" thickBot="1" x14ac:dyDescent="0.3">
      <c r="A132" s="7"/>
      <c r="B132" s="34" t="s">
        <v>191</v>
      </c>
      <c r="C132" s="86"/>
      <c r="D132" s="86"/>
      <c r="E132" s="87"/>
      <c r="F132" s="39">
        <v>40</v>
      </c>
      <c r="G132" s="40"/>
      <c r="H132" s="40"/>
      <c r="I132" s="40"/>
      <c r="J132" s="41"/>
    </row>
    <row r="133" spans="1:10" ht="36" customHeight="1" thickBot="1" x14ac:dyDescent="0.3">
      <c r="A133" s="7"/>
      <c r="B133" s="89" t="s">
        <v>207</v>
      </c>
      <c r="C133" s="90"/>
      <c r="D133" s="90"/>
      <c r="E133" s="91"/>
      <c r="F133" s="92"/>
      <c r="G133" s="93"/>
      <c r="H133" s="93"/>
      <c r="I133" s="93"/>
      <c r="J133" s="94"/>
    </row>
    <row r="134" spans="1:10" ht="36" customHeight="1" thickBot="1" x14ac:dyDescent="0.3">
      <c r="A134" s="7"/>
      <c r="B134" s="174" t="s">
        <v>208</v>
      </c>
      <c r="C134" s="175"/>
      <c r="D134" s="175"/>
      <c r="E134" s="175"/>
      <c r="F134" s="175"/>
      <c r="G134" s="175"/>
      <c r="H134" s="175"/>
      <c r="I134" s="175"/>
      <c r="J134" s="176"/>
    </row>
    <row r="135" spans="1:10" ht="36" customHeight="1" x14ac:dyDescent="0.25">
      <c r="A135" s="7"/>
      <c r="B135" s="54" t="s">
        <v>209</v>
      </c>
      <c r="C135" s="98"/>
      <c r="D135" s="98"/>
      <c r="E135" s="99"/>
      <c r="F135" s="39">
        <v>60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210</v>
      </c>
      <c r="C136" s="61"/>
      <c r="D136" s="61"/>
      <c r="E136" s="38"/>
      <c r="F136" s="39">
        <v>99</v>
      </c>
      <c r="G136" s="40"/>
      <c r="H136" s="40"/>
      <c r="I136" s="40"/>
      <c r="J136" s="41"/>
    </row>
    <row r="137" spans="1:10" ht="36" customHeight="1" thickBot="1" x14ac:dyDescent="0.3">
      <c r="A137" s="7"/>
      <c r="B137" s="60" t="s">
        <v>211</v>
      </c>
      <c r="C137" s="61"/>
      <c r="D137" s="61"/>
      <c r="E137" s="38"/>
      <c r="F137" s="39">
        <v>150</v>
      </c>
      <c r="G137" s="40"/>
      <c r="H137" s="40"/>
      <c r="I137" s="40"/>
      <c r="J137" s="41"/>
    </row>
    <row r="138" spans="1:10" ht="36" customHeight="1" thickBot="1" x14ac:dyDescent="0.3">
      <c r="A138" s="7"/>
      <c r="B138" s="18" t="s">
        <v>212</v>
      </c>
      <c r="C138" s="19"/>
      <c r="D138" s="19"/>
      <c r="E138" s="20"/>
      <c r="F138" s="234"/>
      <c r="G138" s="235"/>
      <c r="H138" s="235"/>
      <c r="I138" s="235"/>
      <c r="J138" s="236"/>
    </row>
    <row r="139" spans="1:10" ht="36" customHeight="1" x14ac:dyDescent="0.25">
      <c r="A139" s="7" t="s">
        <v>111</v>
      </c>
      <c r="B139" s="60" t="s">
        <v>269</v>
      </c>
      <c r="C139" s="61"/>
      <c r="D139" s="61"/>
      <c r="E139" s="38"/>
      <c r="F139" s="39">
        <v>31140</v>
      </c>
      <c r="G139" s="40"/>
      <c r="H139" s="40"/>
      <c r="I139" s="40"/>
      <c r="J139" s="41"/>
    </row>
    <row r="140" spans="1:10" ht="36" customHeight="1" x14ac:dyDescent="0.25">
      <c r="A140" s="7" t="s">
        <v>111</v>
      </c>
      <c r="B140" s="60" t="s">
        <v>285</v>
      </c>
      <c r="C140" s="61"/>
      <c r="D140" s="61"/>
      <c r="E140" s="38"/>
      <c r="F140" s="39">
        <v>32940</v>
      </c>
      <c r="G140" s="40"/>
      <c r="H140" s="40"/>
      <c r="I140" s="40"/>
      <c r="J140" s="41"/>
    </row>
    <row r="141" spans="1:10" ht="36" customHeight="1" x14ac:dyDescent="0.25">
      <c r="A141" s="7" t="s">
        <v>113</v>
      </c>
      <c r="B141" s="60" t="s">
        <v>286</v>
      </c>
      <c r="C141" s="61"/>
      <c r="D141" s="61"/>
      <c r="E141" s="38"/>
      <c r="F141" s="39">
        <v>43920</v>
      </c>
      <c r="G141" s="40"/>
      <c r="H141" s="40"/>
      <c r="I141" s="40"/>
      <c r="J141" s="41"/>
    </row>
    <row r="142" spans="1:10" ht="36" customHeight="1" x14ac:dyDescent="0.25">
      <c r="A142" s="7" t="s">
        <v>113</v>
      </c>
      <c r="B142" s="60" t="s">
        <v>287</v>
      </c>
      <c r="C142" s="61"/>
      <c r="D142" s="61"/>
      <c r="E142" s="38"/>
      <c r="F142" s="39">
        <v>46800</v>
      </c>
      <c r="G142" s="40"/>
      <c r="H142" s="40"/>
      <c r="I142" s="40"/>
      <c r="J142" s="41"/>
    </row>
    <row r="143" spans="1:10" ht="36" customHeight="1" thickBot="1" x14ac:dyDescent="0.3">
      <c r="A143" s="7"/>
      <c r="B143" s="60" t="s">
        <v>219</v>
      </c>
      <c r="C143" s="61"/>
      <c r="D143" s="61"/>
      <c r="E143" s="38"/>
      <c r="F143" s="39">
        <v>32940</v>
      </c>
      <c r="G143" s="40"/>
      <c r="H143" s="40"/>
      <c r="I143" s="40"/>
      <c r="J143" s="41"/>
    </row>
    <row r="144" spans="1:10" ht="54" customHeight="1" thickBot="1" x14ac:dyDescent="0.3">
      <c r="A144" s="7"/>
      <c r="B144" s="18" t="s">
        <v>220</v>
      </c>
      <c r="C144" s="19"/>
      <c r="D144" s="19"/>
      <c r="E144" s="20"/>
      <c r="F144" s="100"/>
      <c r="G144" s="101"/>
      <c r="H144" s="101"/>
      <c r="I144" s="101"/>
      <c r="J144" s="102"/>
    </row>
    <row r="145" spans="1:10" ht="36" customHeight="1" x14ac:dyDescent="0.25">
      <c r="A145" s="7"/>
      <c r="B145" s="62" t="s">
        <v>221</v>
      </c>
      <c r="C145" s="63"/>
      <c r="D145" s="63"/>
      <c r="E145" s="64"/>
      <c r="F145" s="65">
        <v>45540</v>
      </c>
      <c r="G145" s="66"/>
      <c r="H145" s="66"/>
      <c r="I145" s="66"/>
      <c r="J145" s="67"/>
    </row>
    <row r="146" spans="1:10" ht="36" customHeight="1" x14ac:dyDescent="0.25">
      <c r="A146" s="7"/>
      <c r="B146" s="60" t="s">
        <v>222</v>
      </c>
      <c r="C146" s="61"/>
      <c r="D146" s="61"/>
      <c r="E146" s="38"/>
      <c r="F146" s="39">
        <v>92340</v>
      </c>
      <c r="G146" s="40"/>
      <c r="H146" s="40"/>
      <c r="I146" s="40"/>
      <c r="J146" s="41"/>
    </row>
    <row r="147" spans="1:10" ht="36" customHeight="1" x14ac:dyDescent="0.25">
      <c r="A147" s="7"/>
      <c r="B147" s="60" t="s">
        <v>223</v>
      </c>
      <c r="C147" s="61"/>
      <c r="D147" s="61"/>
      <c r="E147" s="38"/>
      <c r="F147" s="39">
        <v>110340</v>
      </c>
      <c r="G147" s="40"/>
      <c r="H147" s="40"/>
      <c r="I147" s="40"/>
      <c r="J147" s="41"/>
    </row>
    <row r="148" spans="1:10" ht="36" customHeight="1" x14ac:dyDescent="0.25">
      <c r="A148" s="7"/>
      <c r="B148" s="60" t="s">
        <v>224</v>
      </c>
      <c r="C148" s="61"/>
      <c r="D148" s="61"/>
      <c r="E148" s="38"/>
      <c r="F148" s="39">
        <v>1080</v>
      </c>
      <c r="G148" s="40"/>
      <c r="H148" s="40"/>
      <c r="I148" s="40"/>
      <c r="J148" s="41"/>
    </row>
    <row r="149" spans="1:10" ht="36" customHeight="1" x14ac:dyDescent="0.25">
      <c r="A149" s="7"/>
      <c r="B149" s="60" t="s">
        <v>225</v>
      </c>
      <c r="C149" s="61"/>
      <c r="D149" s="61"/>
      <c r="E149" s="38"/>
      <c r="F149" s="39">
        <v>63540</v>
      </c>
      <c r="G149" s="40"/>
      <c r="H149" s="40"/>
      <c r="I149" s="40"/>
      <c r="J149" s="41"/>
    </row>
    <row r="150" spans="1:10" ht="36" customHeight="1" x14ac:dyDescent="0.25">
      <c r="A150" s="7"/>
      <c r="B150" s="60" t="s">
        <v>226</v>
      </c>
      <c r="C150" s="61"/>
      <c r="D150" s="61"/>
      <c r="E150" s="38"/>
      <c r="F150" s="39">
        <v>131940</v>
      </c>
      <c r="G150" s="40"/>
      <c r="H150" s="40"/>
      <c r="I150" s="40"/>
      <c r="J150" s="41"/>
    </row>
    <row r="151" spans="1:10" ht="36" customHeight="1" x14ac:dyDescent="0.25">
      <c r="A151" s="7"/>
      <c r="B151" s="60" t="s">
        <v>227</v>
      </c>
      <c r="C151" s="61"/>
      <c r="D151" s="61"/>
      <c r="E151" s="38"/>
      <c r="F151" s="39">
        <v>158940</v>
      </c>
      <c r="G151" s="40"/>
      <c r="H151" s="40"/>
      <c r="I151" s="40"/>
      <c r="J151" s="41"/>
    </row>
    <row r="152" spans="1:10" ht="36" customHeight="1" thickBot="1" x14ac:dyDescent="0.3">
      <c r="A152" s="7"/>
      <c r="B152" s="60" t="s">
        <v>228</v>
      </c>
      <c r="C152" s="61"/>
      <c r="D152" s="61"/>
      <c r="E152" s="38"/>
      <c r="F152" s="39">
        <v>1800</v>
      </c>
      <c r="G152" s="40"/>
      <c r="H152" s="40"/>
      <c r="I152" s="40"/>
      <c r="J152" s="41"/>
    </row>
    <row r="153" spans="1:10" ht="36" customHeight="1" x14ac:dyDescent="0.25">
      <c r="A153" s="7"/>
      <c r="B153" s="267" t="s">
        <v>208</v>
      </c>
      <c r="C153" s="268"/>
      <c r="D153" s="268"/>
      <c r="E153" s="268"/>
      <c r="F153" s="268"/>
      <c r="G153" s="268"/>
      <c r="H153" s="268"/>
      <c r="I153" s="268"/>
      <c r="J153" s="269"/>
    </row>
    <row r="154" spans="1:10" ht="36" customHeight="1" thickBot="1" x14ac:dyDescent="0.3">
      <c r="A154" s="7"/>
      <c r="B154" s="290" t="s">
        <v>229</v>
      </c>
      <c r="C154" s="290"/>
      <c r="D154" s="290"/>
      <c r="E154" s="290"/>
      <c r="F154" s="279">
        <v>150</v>
      </c>
      <c r="G154" s="279"/>
      <c r="H154" s="279"/>
      <c r="I154" s="279"/>
      <c r="J154" s="280"/>
    </row>
    <row r="155" spans="1:10" ht="24" customHeight="1" thickBot="1" x14ac:dyDescent="0.3">
      <c r="A155" s="7"/>
      <c r="B155" s="27"/>
      <c r="C155" s="78"/>
      <c r="D155" s="78"/>
      <c r="E155" s="79"/>
      <c r="F155" s="80"/>
      <c r="G155" s="81"/>
      <c r="H155" s="81"/>
      <c r="I155" s="81"/>
      <c r="J155" s="82"/>
    </row>
    <row r="156" spans="1:10" ht="18" customHeight="1" x14ac:dyDescent="0.25">
      <c r="A156" s="7"/>
      <c r="B156" s="117"/>
      <c r="C156" s="118"/>
      <c r="D156" s="118"/>
      <c r="E156" s="118"/>
      <c r="F156" s="119"/>
      <c r="G156" s="119"/>
      <c r="H156" s="119"/>
      <c r="I156" s="119"/>
      <c r="J156" s="119"/>
    </row>
    <row r="157" spans="1:10" ht="67.5" customHeight="1" x14ac:dyDescent="0.25">
      <c r="A157" s="7"/>
      <c r="B157" s="120" t="s">
        <v>291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232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s="191" customFormat="1" ht="20.100000000000001" customHeight="1" x14ac:dyDescent="0.25">
      <c r="B159" s="368"/>
      <c r="F159" s="369"/>
      <c r="G159" s="369"/>
      <c r="H159" s="369"/>
      <c r="I159" s="369"/>
      <c r="J159" s="369"/>
    </row>
    <row r="160" spans="1:10" s="312" customFormat="1" ht="36" customHeight="1" thickBot="1" x14ac:dyDescent="0.3">
      <c r="B160" s="313" t="s">
        <v>292</v>
      </c>
      <c r="C160" s="313"/>
      <c r="D160" s="313"/>
      <c r="E160" s="313"/>
      <c r="F160" s="313"/>
      <c r="G160" s="313"/>
      <c r="H160" s="313"/>
      <c r="I160" s="313"/>
    </row>
    <row r="161" spans="1:10" s="125" customFormat="1" ht="36" customHeight="1" thickBot="1" x14ac:dyDescent="0.3">
      <c r="B161" s="314" t="s">
        <v>293</v>
      </c>
      <c r="C161" s="315"/>
      <c r="D161" s="315"/>
      <c r="E161" s="315"/>
      <c r="F161" s="315"/>
      <c r="G161" s="315"/>
      <c r="H161" s="315"/>
      <c r="I161" s="316"/>
    </row>
    <row r="162" spans="1:10" ht="54" customHeight="1" thickBot="1" x14ac:dyDescent="0.3">
      <c r="B162" s="317" t="s">
        <v>317</v>
      </c>
      <c r="C162" s="318"/>
      <c r="D162" s="319" t="s">
        <v>318</v>
      </c>
      <c r="E162" s="320"/>
      <c r="F162" s="321"/>
      <c r="G162" s="320" t="s">
        <v>319</v>
      </c>
      <c r="H162" s="320"/>
      <c r="I162" s="321"/>
      <c r="J162" s="9"/>
    </row>
    <row r="163" spans="1:10" ht="36" customHeight="1" x14ac:dyDescent="0.25">
      <c r="B163" s="322" t="s">
        <v>297</v>
      </c>
      <c r="C163" s="323"/>
      <c r="D163" s="324" t="s">
        <v>298</v>
      </c>
      <c r="E163" s="324"/>
      <c r="F163" s="324"/>
      <c r="G163" s="325">
        <v>2190</v>
      </c>
      <c r="H163" s="324"/>
      <c r="I163" s="326"/>
      <c r="J163" s="9"/>
    </row>
    <row r="164" spans="1:10" ht="36" customHeight="1" x14ac:dyDescent="0.25">
      <c r="B164" s="327" t="s">
        <v>299</v>
      </c>
      <c r="C164" s="328"/>
      <c r="D164" s="329"/>
      <c r="E164" s="329"/>
      <c r="F164" s="329"/>
      <c r="G164" s="330">
        <v>1590</v>
      </c>
      <c r="H164" s="329"/>
      <c r="I164" s="331"/>
      <c r="J164" s="9"/>
    </row>
    <row r="165" spans="1:10" ht="36" customHeight="1" x14ac:dyDescent="0.25">
      <c r="B165" s="327" t="s">
        <v>300</v>
      </c>
      <c r="C165" s="328"/>
      <c r="D165" s="329"/>
      <c r="E165" s="329"/>
      <c r="F165" s="329"/>
      <c r="G165" s="330">
        <v>1440</v>
      </c>
      <c r="H165" s="329"/>
      <c r="I165" s="331"/>
      <c r="J165" s="9"/>
    </row>
    <row r="166" spans="1:10" ht="54" customHeight="1" x14ac:dyDescent="0.25">
      <c r="B166" s="327" t="s">
        <v>301</v>
      </c>
      <c r="C166" s="328"/>
      <c r="D166" s="329"/>
      <c r="E166" s="329"/>
      <c r="F166" s="329"/>
      <c r="G166" s="330">
        <v>1290</v>
      </c>
      <c r="H166" s="329"/>
      <c r="I166" s="331"/>
      <c r="J166" s="9"/>
    </row>
    <row r="167" spans="1:10" ht="40.5" customHeight="1" x14ac:dyDescent="0.25">
      <c r="A167" s="7"/>
      <c r="B167" s="124" t="s">
        <v>233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18" customHeight="1" x14ac:dyDescent="0.25">
      <c r="A168" s="7"/>
    </row>
  </sheetData>
  <sheetProtection selectLockedCells="1" selectUnlockedCells="1"/>
  <mergeCells count="316">
    <mergeCell ref="B166:C166"/>
    <mergeCell ref="G166:I166"/>
    <mergeCell ref="B167:J167"/>
    <mergeCell ref="B162:C162"/>
    <mergeCell ref="D162:F162"/>
    <mergeCell ref="G162:I162"/>
    <mergeCell ref="B163:C163"/>
    <mergeCell ref="D163:F166"/>
    <mergeCell ref="G163:I163"/>
    <mergeCell ref="B164:C164"/>
    <mergeCell ref="G164:I164"/>
    <mergeCell ref="B165:C165"/>
    <mergeCell ref="G165:I165"/>
    <mergeCell ref="B155:E155"/>
    <mergeCell ref="F155:J155"/>
    <mergeCell ref="B157:J157"/>
    <mergeCell ref="B158:J158"/>
    <mergeCell ref="B160:I160"/>
    <mergeCell ref="B161:I161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1:J131"/>
    <mergeCell ref="B132:E132"/>
    <mergeCell ref="F132:J132"/>
    <mergeCell ref="F133:J133"/>
    <mergeCell ref="B134:J134"/>
    <mergeCell ref="B135:E135"/>
    <mergeCell ref="F135:J135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9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320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16560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24480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2880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4032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18720 до 374400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18720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37440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56160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74880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93600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112320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131040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149760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168480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187200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205920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224640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243360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262080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280800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299520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318240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336960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355680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374400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21600 до 402480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21600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30240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46800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65520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84240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102960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121680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140400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159120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177840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196560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215280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234000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252720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271440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290160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308880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327600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346320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365040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383760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402480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720 до 57600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12960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23040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720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57600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15840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50400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2880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2880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5760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8640</v>
      </c>
      <c r="G71" s="40"/>
      <c r="H71" s="40"/>
      <c r="I71" s="40"/>
      <c r="J71" s="41"/>
    </row>
    <row r="72" spans="1:10" ht="36" customHeight="1" thickBot="1" x14ac:dyDescent="0.3">
      <c r="A72" s="7"/>
      <c r="B72" s="69" t="s">
        <v>174</v>
      </c>
      <c r="C72" s="70"/>
      <c r="D72" s="70"/>
      <c r="E72" s="71"/>
      <c r="F72" s="83">
        <v>57600</v>
      </c>
      <c r="G72" s="84"/>
      <c r="H72" s="84"/>
      <c r="I72" s="84"/>
      <c r="J72" s="85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"&amp;MIN(F75,F79:J80,H113,F81:F92)&amp;" до "&amp;MAX(F75,F79:J80,H113,F81:F92)</f>
        <v>Цена от 6120 до 191520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50400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5040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25200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61200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43200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100800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64800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77760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57600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62640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129600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191520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6120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25920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21600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115200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43200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14400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54000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60120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86400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60480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141120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90720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108864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80640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87840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181440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8640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208">
        <v>161280</v>
      </c>
      <c r="G105" s="273"/>
      <c r="H105" s="273"/>
      <c r="I105" s="273"/>
      <c r="J105" s="274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60480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51840</v>
      </c>
      <c r="G113" s="241">
        <f>H113*1.1</f>
        <v>47520.000000000007</v>
      </c>
      <c r="H113" s="241">
        <v>43200</v>
      </c>
      <c r="I113" s="241">
        <f>H113*0.75</f>
        <v>32400</v>
      </c>
      <c r="J113" s="242">
        <f>H113*0.5</f>
        <v>21600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18720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65">
        <v>60480</v>
      </c>
      <c r="G115" s="66"/>
      <c r="H115" s="66"/>
      <c r="I115" s="66"/>
      <c r="J115" s="67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57600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216</v>
      </c>
      <c r="C117" s="61"/>
      <c r="D117" s="61"/>
      <c r="E117" s="38"/>
      <c r="F117" s="240">
        <f>H117*1.2</f>
        <v>72576</v>
      </c>
      <c r="G117" s="241">
        <f>H117*1.1</f>
        <v>66528</v>
      </c>
      <c r="H117" s="241">
        <v>60480</v>
      </c>
      <c r="I117" s="241">
        <f>H117*0.75</f>
        <v>45360</v>
      </c>
      <c r="J117" s="242">
        <f>H117*0.5</f>
        <v>30240</v>
      </c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27360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287</v>
      </c>
      <c r="C119" s="61"/>
      <c r="D119" s="61"/>
      <c r="E119" s="38"/>
      <c r="F119" s="39">
        <v>84960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0" t="s">
        <v>218</v>
      </c>
      <c r="C120" s="61"/>
      <c r="D120" s="61"/>
      <c r="E120" s="38"/>
      <c r="F120" s="39">
        <v>80640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219</v>
      </c>
      <c r="C121" s="61"/>
      <c r="D121" s="61"/>
      <c r="E121" s="35"/>
      <c r="F121" s="107">
        <f>H121*1.2</f>
        <v>108864</v>
      </c>
      <c r="G121" s="107">
        <f>H121*1.1</f>
        <v>99792.000000000015</v>
      </c>
      <c r="H121" s="107">
        <v>90720</v>
      </c>
      <c r="I121" s="107">
        <f>H121*0.75</f>
        <v>68040</v>
      </c>
      <c r="J121" s="107">
        <f>H121*0.5</f>
        <v>45360</v>
      </c>
    </row>
    <row r="122" spans="1:10" ht="54" customHeight="1" thickBot="1" x14ac:dyDescent="0.3">
      <c r="A122" s="7"/>
      <c r="B122" s="18" t="s">
        <v>220</v>
      </c>
      <c r="C122" s="19"/>
      <c r="D122" s="19"/>
      <c r="E122" s="20"/>
      <c r="F122" s="100"/>
      <c r="G122" s="101"/>
      <c r="H122" s="101"/>
      <c r="I122" s="101"/>
      <c r="J122" s="102"/>
    </row>
    <row r="123" spans="1:10" ht="36" customHeight="1" x14ac:dyDescent="0.25">
      <c r="A123" s="7"/>
      <c r="B123" s="62" t="s">
        <v>221</v>
      </c>
      <c r="C123" s="63"/>
      <c r="D123" s="63"/>
      <c r="E123" s="64"/>
      <c r="F123" s="65">
        <v>102240</v>
      </c>
      <c r="G123" s="66"/>
      <c r="H123" s="66"/>
      <c r="I123" s="66"/>
      <c r="J123" s="67"/>
    </row>
    <row r="124" spans="1:10" ht="36" customHeight="1" x14ac:dyDescent="0.25">
      <c r="A124" s="7"/>
      <c r="B124" s="60" t="s">
        <v>222</v>
      </c>
      <c r="C124" s="61"/>
      <c r="D124" s="61"/>
      <c r="E124" s="38"/>
      <c r="F124" s="39">
        <v>204480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223</v>
      </c>
      <c r="C125" s="61"/>
      <c r="D125" s="61"/>
      <c r="E125" s="38"/>
      <c r="F125" s="39">
        <v>255600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224</v>
      </c>
      <c r="C126" s="61"/>
      <c r="D126" s="61"/>
      <c r="E126" s="38"/>
      <c r="F126" s="39">
        <v>3600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225</v>
      </c>
      <c r="C127" s="61"/>
      <c r="D127" s="61"/>
      <c r="E127" s="38"/>
      <c r="F127" s="39">
        <v>153360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226</v>
      </c>
      <c r="C128" s="61"/>
      <c r="D128" s="61"/>
      <c r="E128" s="38"/>
      <c r="F128" s="39">
        <v>306720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227</v>
      </c>
      <c r="C129" s="61"/>
      <c r="D129" s="61"/>
      <c r="E129" s="38"/>
      <c r="F129" s="39">
        <v>383760</v>
      </c>
      <c r="G129" s="40"/>
      <c r="H129" s="40"/>
      <c r="I129" s="40"/>
      <c r="J129" s="41"/>
    </row>
    <row r="130" spans="1:10" ht="36" customHeight="1" thickBot="1" x14ac:dyDescent="0.3">
      <c r="A130" s="7"/>
      <c r="B130" s="108" t="s">
        <v>228</v>
      </c>
      <c r="C130" s="109"/>
      <c r="D130" s="109"/>
      <c r="E130" s="110"/>
      <c r="F130" s="111">
        <v>5040</v>
      </c>
      <c r="G130" s="112"/>
      <c r="H130" s="112"/>
      <c r="I130" s="112"/>
      <c r="J130" s="113"/>
    </row>
    <row r="131" spans="1:10" ht="36" customHeight="1" x14ac:dyDescent="0.25">
      <c r="A131" s="7"/>
      <c r="B131" s="267" t="s">
        <v>208</v>
      </c>
      <c r="C131" s="268"/>
      <c r="D131" s="268"/>
      <c r="E131" s="268"/>
      <c r="F131" s="268"/>
      <c r="G131" s="268"/>
      <c r="H131" s="268"/>
      <c r="I131" s="268"/>
      <c r="J131" s="269"/>
    </row>
    <row r="132" spans="1:10" ht="36" customHeight="1" thickBot="1" x14ac:dyDescent="0.3">
      <c r="A132" s="7"/>
      <c r="B132" s="290" t="s">
        <v>229</v>
      </c>
      <c r="C132" s="290"/>
      <c r="D132" s="290"/>
      <c r="E132" s="290"/>
      <c r="F132" s="279">
        <v>90</v>
      </c>
      <c r="G132" s="279"/>
      <c r="H132" s="279"/>
      <c r="I132" s="279"/>
      <c r="J132" s="280"/>
    </row>
    <row r="133" spans="1:10" ht="24" thickBot="1" x14ac:dyDescent="0.3">
      <c r="A133" s="7"/>
      <c r="B133" s="27"/>
      <c r="C133" s="78"/>
      <c r="D133" s="78"/>
      <c r="E133" s="79"/>
      <c r="F133" s="80"/>
      <c r="G133" s="81"/>
      <c r="H133" s="81"/>
      <c r="I133" s="81"/>
      <c r="J133" s="82"/>
    </row>
    <row r="134" spans="1:10" ht="18" customHeight="1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ht="67.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40.5" customHeight="1" x14ac:dyDescent="0.25">
      <c r="A136" s="7"/>
      <c r="B136" s="120" t="s">
        <v>231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27" customHeight="1" x14ac:dyDescent="0.25">
      <c r="A137" s="7" t="s">
        <v>113</v>
      </c>
      <c r="B137" s="122" t="s">
        <v>232</v>
      </c>
      <c r="C137" s="122"/>
      <c r="D137" s="122"/>
      <c r="E137" s="122"/>
      <c r="F137" s="122"/>
      <c r="G137" s="122"/>
      <c r="H137" s="122"/>
      <c r="I137" s="122"/>
      <c r="J137" s="122"/>
    </row>
    <row r="138" spans="1:10" ht="40.5" customHeight="1" x14ac:dyDescent="0.25">
      <c r="A138" s="7"/>
      <c r="B138" s="124" t="s">
        <v>233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18" customHeight="1" x14ac:dyDescent="0.25">
      <c r="A139" s="7"/>
    </row>
  </sheetData>
  <sheetProtection selectLockedCells="1" selectUnlockedCells="1"/>
  <mergeCells count="257">
    <mergeCell ref="B133:E133"/>
    <mergeCell ref="F133:J133"/>
    <mergeCell ref="B135:J135"/>
    <mergeCell ref="B136:J136"/>
    <mergeCell ref="B137:J137"/>
    <mergeCell ref="B138:J138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7200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10080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504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720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2484 до 94392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2484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4968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9936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14904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19872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24840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29808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34776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39744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44712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49680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54648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59616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64584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69552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74520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79488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84456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89424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94392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7452 до 101844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10620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15840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7452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12420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17388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22356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27324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32292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37260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42228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47196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52164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57132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62100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67068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72036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77004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81972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86940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91908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96876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101844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900 до 17640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3204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17280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900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17640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3240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16920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10800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79848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12600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1260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3150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35280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19080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10800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43164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51796.799999999996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10800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19080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10800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30060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10800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7200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79848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10800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2160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49680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27360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15120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60480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72576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15120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27360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15120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112320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15120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19872</v>
      </c>
      <c r="G113" s="241">
        <f>H113*1.1</f>
        <v>18216</v>
      </c>
      <c r="H113" s="241">
        <v>16560</v>
      </c>
      <c r="I113" s="241">
        <f>H113*0.75</f>
        <v>12420</v>
      </c>
      <c r="J113" s="242">
        <f>H113*0.5</f>
        <v>8280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19080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19080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28512</v>
      </c>
      <c r="G116" s="241">
        <f>H116*1.1</f>
        <v>26136.000000000004</v>
      </c>
      <c r="H116" s="241">
        <v>23760</v>
      </c>
      <c r="I116" s="241">
        <f>H116*0.75</f>
        <v>17820</v>
      </c>
      <c r="J116" s="242">
        <f>H116*0.5</f>
        <v>11880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27360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27360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21600</v>
      </c>
      <c r="G119" s="107">
        <f>H119*1.1</f>
        <v>19800</v>
      </c>
      <c r="H119" s="107">
        <v>18000</v>
      </c>
      <c r="I119" s="107">
        <f>H119*0.75</f>
        <v>13500</v>
      </c>
      <c r="J119" s="107">
        <f>H119*0.5</f>
        <v>9000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25200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50400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63000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37800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75600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94680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14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5040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7200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3600 до 72000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3600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7200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10800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14400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18000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21600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25200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28800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32400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36000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39600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43200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46800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50400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54000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57600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61200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64800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68400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72000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5760 до 77400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5760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8280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9000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12600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16200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19800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23400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27000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30600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34200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37800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41400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45000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48600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52200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55800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59400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63000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66600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70200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73800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77400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25200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3960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4680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25200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5760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18000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21600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54720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7200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720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2520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15120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18000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23400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15840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19008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18000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18000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16560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18000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11520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9360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19800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54720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5400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10800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21600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25200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33120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22320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26784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25200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25200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23760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34" t="s">
        <v>204</v>
      </c>
      <c r="C104" s="86"/>
      <c r="D104" s="86"/>
      <c r="E104" s="87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28080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77040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13824</v>
      </c>
      <c r="G113" s="241">
        <f>H113*1.1</f>
        <v>12672.000000000002</v>
      </c>
      <c r="H113" s="241">
        <v>11520</v>
      </c>
      <c r="I113" s="241">
        <f>H113*0.75</f>
        <v>8640</v>
      </c>
      <c r="J113" s="242">
        <f>H113*0.5</f>
        <v>5760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10800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18000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19872</v>
      </c>
      <c r="G116" s="241">
        <f>H116*1.1</f>
        <v>18216</v>
      </c>
      <c r="H116" s="241">
        <v>16560</v>
      </c>
      <c r="I116" s="241">
        <f>H116*0.75</f>
        <v>12420</v>
      </c>
      <c r="J116" s="242">
        <f>H116*0.5</f>
        <v>8280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15120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25200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13824</v>
      </c>
      <c r="G119" s="107">
        <f>H119*1.1</f>
        <v>12672.000000000002</v>
      </c>
      <c r="H119" s="107">
        <v>11520</v>
      </c>
      <c r="I119" s="107">
        <f>H119*0.75</f>
        <v>8640</v>
      </c>
      <c r="J119" s="107">
        <f>H119*0.5</f>
        <v>5760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23760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47520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59400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35640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71280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89280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customHeight="1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18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67.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0.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7" customHeight="1" x14ac:dyDescent="0.25">
      <c r="A135" s="7" t="s">
        <v>113</v>
      </c>
      <c r="B135" s="122" t="s">
        <v>232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0.5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18" customHeight="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4728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6720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1416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3792 до 75840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3792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7584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11376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15168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18960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22752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26544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30336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34128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37920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41712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45504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49296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53088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56880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60672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64464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68256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72048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75840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6384 до 81528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6384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9456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9480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13272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17064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20856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24648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28440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32232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36024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39816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43608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47400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51192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54984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58776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62568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66360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70152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73944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77736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81528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960 до 25008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3072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5208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1416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25008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4968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16080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960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960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1920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2880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18168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2016 до 30240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14736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1473.6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3684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19944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13224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29856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23616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28339.200000000001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11568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26904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29856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12840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2016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7080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5208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30240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8280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3072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24000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22020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28320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18720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42240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33120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39744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16320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37920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42240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2880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42720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12000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12182.4</v>
      </c>
      <c r="G113" s="241">
        <f>H113*1.1</f>
        <v>11167.2</v>
      </c>
      <c r="H113" s="241">
        <v>10152</v>
      </c>
      <c r="I113" s="241">
        <f>H113*0.75</f>
        <v>7614</v>
      </c>
      <c r="J113" s="242">
        <f>H113*0.5</f>
        <v>5076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7560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17952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17280</v>
      </c>
      <c r="G116" s="241">
        <f>H116*1.1</f>
        <v>15840.000000000002</v>
      </c>
      <c r="H116" s="241">
        <v>14400</v>
      </c>
      <c r="I116" s="241">
        <f>H116*0.75</f>
        <v>10800</v>
      </c>
      <c r="J116" s="242">
        <f>H116*0.5</f>
        <v>7200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11040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25440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7560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10392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20784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25968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240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15576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31152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39000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480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6048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8640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1800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7092 до 141840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7092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14184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21276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28368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35460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42552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49644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56736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63828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70920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78012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85104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92196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99288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106380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113472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120564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127656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134748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141840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7812 до 152478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12060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17730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24822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31914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39006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46098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53190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60282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67374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74466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81558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88650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95742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102834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109926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117018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124110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131202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138294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145386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152478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12240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7380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2484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6480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3600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3600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12240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5688 до 113976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15984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1598.3999999999999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3996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33984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10800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23400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23400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28080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18000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9000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23400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43200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5688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27612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21240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113976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14400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2160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48240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15120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33120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33120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39744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25200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12960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33120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8640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159840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20160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33134.400000000001</v>
      </c>
      <c r="G113" s="241">
        <f>H113*1.1</f>
        <v>30373.200000000001</v>
      </c>
      <c r="H113" s="241">
        <v>27612</v>
      </c>
      <c r="I113" s="241">
        <f>H113*0.75</f>
        <v>20709</v>
      </c>
      <c r="J113" s="242">
        <f>H113*0.5</f>
        <v>13806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15228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16380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46656</v>
      </c>
      <c r="G116" s="241">
        <f>H116*1.1</f>
        <v>42768</v>
      </c>
      <c r="H116" s="241">
        <v>38880</v>
      </c>
      <c r="I116" s="241">
        <f>H116*0.75</f>
        <v>29160</v>
      </c>
      <c r="J116" s="242">
        <f>H116*0.5</f>
        <v>19440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21600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23040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27000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16992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34344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42840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25488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51336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64440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24" thickBot="1" x14ac:dyDescent="0.3"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2772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4320</v>
      </c>
      <c r="G12" s="183"/>
      <c r="H12" s="183"/>
      <c r="I12" s="183"/>
      <c r="J12" s="184"/>
    </row>
    <row r="13" spans="1:10" ht="24" thickBot="1" x14ac:dyDescent="0.3"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1116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1584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2628 до 52560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2628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5256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7884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10512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13140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15768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18396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21024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23652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26280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28908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31536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34164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36792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39420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42048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44676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47304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49932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52560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4788 до 56502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4788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7092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6570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9198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11826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14454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17082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19710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22338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24966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27594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30222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32850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35478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38106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40734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43362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45990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48618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51246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53874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56502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720 до 22500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1836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3672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B65" s="62" t="s">
        <v>167</v>
      </c>
      <c r="C65" s="63"/>
      <c r="D65" s="63"/>
      <c r="E65" s="64"/>
      <c r="F65" s="65">
        <v>22500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4428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13464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720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720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1440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2160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14688</v>
      </c>
      <c r="G72" s="40"/>
      <c r="H72" s="40"/>
      <c r="I72" s="40"/>
      <c r="J72" s="41"/>
    </row>
    <row r="73" spans="1:10" ht="54" customHeight="1" thickBot="1" x14ac:dyDescent="0.3">
      <c r="B73" s="215" t="s">
        <v>238</v>
      </c>
      <c r="C73" s="216"/>
      <c r="D73" s="216"/>
      <c r="E73" s="217"/>
      <c r="F73" s="234" t="str">
        <f>"Цена от "&amp;MIN(F75,F79:J80,H112,F81:J92)&amp;" до "&amp;MAX(F75,F79:J80,H112,F81:J92)</f>
        <v>Цена от 1512 до 38592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5040</v>
      </c>
      <c r="G75" s="40"/>
      <c r="H75" s="40"/>
      <c r="I75" s="40"/>
      <c r="J75" s="41"/>
    </row>
    <row r="76" spans="1:10" ht="36" customHeight="1" x14ac:dyDescent="0.25">
      <c r="B76" s="69" t="s">
        <v>177</v>
      </c>
      <c r="C76" s="70"/>
      <c r="D76" s="70"/>
      <c r="E76" s="71"/>
      <c r="F76" s="83">
        <v>504</v>
      </c>
      <c r="G76" s="84"/>
      <c r="H76" s="84"/>
      <c r="I76" s="84"/>
      <c r="J76" s="85"/>
    </row>
    <row r="77" spans="1:10" ht="36" customHeight="1" thickBot="1" x14ac:dyDescent="0.3">
      <c r="B77" s="69" t="s">
        <v>178</v>
      </c>
      <c r="C77" s="70"/>
      <c r="D77" s="70"/>
      <c r="E77" s="71"/>
      <c r="F77" s="83">
        <v>1260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13932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21780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29916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17460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20952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21780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22500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37548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6750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1512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7812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6732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38592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19476</v>
      </c>
      <c r="G92" s="40"/>
      <c r="H92" s="40"/>
      <c r="I92" s="40"/>
      <c r="J92" s="41"/>
    </row>
    <row r="93" spans="1:10" ht="36" customHeight="1" x14ac:dyDescent="0.25">
      <c r="B93" s="60" t="s">
        <v>193</v>
      </c>
      <c r="C93" s="61"/>
      <c r="D93" s="61"/>
      <c r="E93" s="38"/>
      <c r="F93" s="39">
        <v>1836</v>
      </c>
      <c r="G93" s="40"/>
      <c r="H93" s="40"/>
      <c r="I93" s="40"/>
      <c r="J93" s="41"/>
    </row>
    <row r="94" spans="1:10" ht="36" customHeight="1" x14ac:dyDescent="0.25">
      <c r="B94" s="60" t="s">
        <v>194</v>
      </c>
      <c r="C94" s="61"/>
      <c r="D94" s="61"/>
      <c r="E94" s="38"/>
      <c r="F94" s="39">
        <v>3150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196</v>
      </c>
      <c r="C95" s="61"/>
      <c r="D95" s="61"/>
      <c r="E95" s="38"/>
      <c r="F95" s="39">
        <v>20160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197</v>
      </c>
      <c r="C96" s="61"/>
      <c r="D96" s="61"/>
      <c r="E96" s="38"/>
      <c r="F96" s="39">
        <v>30960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198</v>
      </c>
      <c r="C97" s="61"/>
      <c r="D97" s="61"/>
      <c r="E97" s="38"/>
      <c r="F97" s="39">
        <v>42480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199</v>
      </c>
      <c r="C98" s="61"/>
      <c r="D98" s="61"/>
      <c r="E98" s="38"/>
      <c r="F98" s="39">
        <v>24480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9" t="s">
        <v>200</v>
      </c>
      <c r="C99" s="70"/>
      <c r="D99" s="70"/>
      <c r="E99" s="71"/>
      <c r="F99" s="83">
        <v>29376</v>
      </c>
      <c r="G99" s="84"/>
      <c r="H99" s="84"/>
      <c r="I99" s="84"/>
      <c r="J99" s="85"/>
    </row>
    <row r="100" spans="1:10" ht="36" customHeight="1" x14ac:dyDescent="0.25">
      <c r="A100" s="7" t="s">
        <v>113</v>
      </c>
      <c r="B100" s="60" t="s">
        <v>201</v>
      </c>
      <c r="C100" s="61"/>
      <c r="D100" s="61"/>
      <c r="E100" s="38"/>
      <c r="F100" s="39">
        <v>30960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202</v>
      </c>
      <c r="C101" s="61"/>
      <c r="D101" s="61"/>
      <c r="E101" s="38"/>
      <c r="F101" s="39">
        <v>31680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203</v>
      </c>
      <c r="C102" s="61"/>
      <c r="D102" s="61"/>
      <c r="E102" s="38"/>
      <c r="F102" s="39">
        <v>53280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204</v>
      </c>
      <c r="C103" s="61"/>
      <c r="D103" s="61"/>
      <c r="E103" s="38"/>
      <c r="F103" s="39">
        <v>2160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205</v>
      </c>
      <c r="C104" s="61"/>
      <c r="D104" s="61"/>
      <c r="E104" s="38"/>
      <c r="F104" s="39">
        <v>54720</v>
      </c>
      <c r="G104" s="40"/>
      <c r="H104" s="40"/>
      <c r="I104" s="40"/>
      <c r="J104" s="41"/>
    </row>
    <row r="105" spans="1:10" ht="36" customHeight="1" thickBot="1" x14ac:dyDescent="0.3">
      <c r="A105" s="7" t="s">
        <v>113</v>
      </c>
      <c r="B105" s="60" t="s">
        <v>206</v>
      </c>
      <c r="C105" s="61"/>
      <c r="D105" s="61"/>
      <c r="E105" s="38"/>
      <c r="F105" s="39">
        <v>27360</v>
      </c>
      <c r="G105" s="40"/>
      <c r="H105" s="40"/>
      <c r="I105" s="40"/>
      <c r="J105" s="41"/>
    </row>
    <row r="106" spans="1:10" ht="36" customHeight="1" thickBot="1" x14ac:dyDescent="0.3">
      <c r="B106" s="237" t="s">
        <v>207</v>
      </c>
      <c r="C106" s="238"/>
      <c r="D106" s="238"/>
      <c r="E106" s="239"/>
      <c r="F106" s="234"/>
      <c r="G106" s="235"/>
      <c r="H106" s="235"/>
      <c r="I106" s="235"/>
      <c r="J106" s="236"/>
    </row>
    <row r="107" spans="1:10" ht="22.5" customHeight="1" thickBot="1" x14ac:dyDescent="0.3">
      <c r="A107" s="7" t="s">
        <v>111</v>
      </c>
      <c r="B107" s="174" t="s">
        <v>208</v>
      </c>
      <c r="C107" s="175"/>
      <c r="D107" s="175"/>
      <c r="E107" s="175"/>
      <c r="F107" s="175"/>
      <c r="G107" s="175"/>
      <c r="H107" s="175"/>
      <c r="I107" s="175"/>
      <c r="J107" s="176"/>
    </row>
    <row r="108" spans="1:10" ht="36" customHeight="1" x14ac:dyDescent="0.25">
      <c r="B108" s="30" t="s">
        <v>209</v>
      </c>
      <c r="C108" s="177"/>
      <c r="D108" s="177"/>
      <c r="E108" s="178"/>
      <c r="F108" s="65">
        <v>60</v>
      </c>
      <c r="G108" s="66"/>
      <c r="H108" s="66"/>
      <c r="I108" s="66"/>
      <c r="J108" s="67"/>
    </row>
    <row r="109" spans="1:10" ht="36" customHeight="1" x14ac:dyDescent="0.25">
      <c r="B109" s="60" t="s">
        <v>210</v>
      </c>
      <c r="C109" s="61"/>
      <c r="D109" s="61"/>
      <c r="E109" s="38"/>
      <c r="F109" s="39">
        <v>60</v>
      </c>
      <c r="G109" s="40"/>
      <c r="H109" s="40"/>
      <c r="I109" s="40"/>
      <c r="J109" s="41"/>
    </row>
    <row r="110" spans="1:10" ht="36" customHeight="1" thickBot="1" x14ac:dyDescent="0.3">
      <c r="B110" s="60" t="s">
        <v>211</v>
      </c>
      <c r="C110" s="61"/>
      <c r="D110" s="61"/>
      <c r="E110" s="38"/>
      <c r="F110" s="39">
        <v>120</v>
      </c>
      <c r="G110" s="40"/>
      <c r="H110" s="40"/>
      <c r="I110" s="40"/>
      <c r="J110" s="41"/>
    </row>
    <row r="111" spans="1:10" ht="36" customHeight="1" thickBot="1" x14ac:dyDescent="0.3">
      <c r="B111" s="18" t="s">
        <v>212</v>
      </c>
      <c r="C111" s="19"/>
      <c r="D111" s="19"/>
      <c r="E111" s="20"/>
      <c r="F111" s="234"/>
      <c r="G111" s="235"/>
      <c r="H111" s="235"/>
      <c r="I111" s="235"/>
      <c r="J111" s="236"/>
    </row>
    <row r="112" spans="1:10" ht="36" customHeight="1" x14ac:dyDescent="0.25">
      <c r="A112" s="7" t="s">
        <v>111</v>
      </c>
      <c r="B112" s="60" t="s">
        <v>213</v>
      </c>
      <c r="C112" s="61"/>
      <c r="D112" s="61"/>
      <c r="E112" s="38"/>
      <c r="F112" s="240">
        <f>H112*1.2</f>
        <v>8942.4</v>
      </c>
      <c r="G112" s="241">
        <f>H112*1.1</f>
        <v>8197.2000000000007</v>
      </c>
      <c r="H112" s="241">
        <v>7452</v>
      </c>
      <c r="I112" s="241">
        <f>H112*0.75</f>
        <v>5589</v>
      </c>
      <c r="J112" s="242">
        <f>H112*0.5</f>
        <v>3726</v>
      </c>
    </row>
    <row r="113" spans="1:10" ht="36" customHeight="1" x14ac:dyDescent="0.25">
      <c r="A113" s="7" t="s">
        <v>111</v>
      </c>
      <c r="B113" s="60" t="s">
        <v>214</v>
      </c>
      <c r="C113" s="61"/>
      <c r="D113" s="61"/>
      <c r="E113" s="38"/>
      <c r="F113" s="39">
        <v>5688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0" t="s">
        <v>215</v>
      </c>
      <c r="C114" s="61"/>
      <c r="D114" s="61"/>
      <c r="E114" s="38"/>
      <c r="F114" s="39">
        <v>11340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216</v>
      </c>
      <c r="C115" s="61"/>
      <c r="D115" s="61"/>
      <c r="E115" s="38"/>
      <c r="F115" s="240">
        <f>H115*1.2</f>
        <v>12960</v>
      </c>
      <c r="G115" s="241">
        <f>H115*1.1</f>
        <v>11880.000000000002</v>
      </c>
      <c r="H115" s="241">
        <v>10800</v>
      </c>
      <c r="I115" s="241">
        <f>H115*0.75</f>
        <v>8100</v>
      </c>
      <c r="J115" s="242">
        <f>H115*0.5</f>
        <v>5400</v>
      </c>
    </row>
    <row r="116" spans="1:10" ht="36" customHeight="1" x14ac:dyDescent="0.25">
      <c r="A116" s="7" t="s">
        <v>113</v>
      </c>
      <c r="B116" s="60" t="s">
        <v>217</v>
      </c>
      <c r="C116" s="61"/>
      <c r="D116" s="61"/>
      <c r="E116" s="38"/>
      <c r="F116" s="39">
        <v>8640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218</v>
      </c>
      <c r="C117" s="61"/>
      <c r="D117" s="61"/>
      <c r="E117" s="38"/>
      <c r="F117" s="39">
        <v>16560</v>
      </c>
      <c r="G117" s="40"/>
      <c r="H117" s="40"/>
      <c r="I117" s="40"/>
      <c r="J117" s="41"/>
    </row>
    <row r="118" spans="1:10" ht="36" customHeight="1" thickBot="1" x14ac:dyDescent="0.3">
      <c r="B118" s="370"/>
      <c r="C118" s="118"/>
      <c r="D118" s="118"/>
      <c r="E118" s="371"/>
      <c r="F118" s="372"/>
      <c r="G118" s="373"/>
      <c r="H118" s="373"/>
      <c r="I118" s="373"/>
      <c r="J118" s="374"/>
    </row>
    <row r="119" spans="1:10" ht="54" customHeight="1" thickBot="1" x14ac:dyDescent="0.3">
      <c r="B119" s="18" t="s">
        <v>220</v>
      </c>
      <c r="C119" s="19"/>
      <c r="D119" s="19"/>
      <c r="E119" s="20"/>
      <c r="F119" s="100"/>
      <c r="G119" s="101"/>
      <c r="H119" s="101"/>
      <c r="I119" s="101"/>
      <c r="J119" s="102"/>
    </row>
    <row r="120" spans="1:10" ht="36" customHeight="1" x14ac:dyDescent="0.25">
      <c r="B120" s="62" t="s">
        <v>221</v>
      </c>
      <c r="C120" s="63"/>
      <c r="D120" s="63"/>
      <c r="E120" s="64"/>
      <c r="F120" s="65">
        <v>15588</v>
      </c>
      <c r="G120" s="66"/>
      <c r="H120" s="66"/>
      <c r="I120" s="66"/>
      <c r="J120" s="67"/>
    </row>
    <row r="121" spans="1:10" ht="36" customHeight="1" x14ac:dyDescent="0.25">
      <c r="B121" s="60" t="s">
        <v>222</v>
      </c>
      <c r="C121" s="61"/>
      <c r="D121" s="61"/>
      <c r="E121" s="38"/>
      <c r="F121" s="39">
        <v>31248</v>
      </c>
      <c r="G121" s="40"/>
      <c r="H121" s="40"/>
      <c r="I121" s="40"/>
      <c r="J121" s="41"/>
    </row>
    <row r="122" spans="1:10" ht="36" customHeight="1" x14ac:dyDescent="0.25">
      <c r="B122" s="60" t="s">
        <v>223</v>
      </c>
      <c r="C122" s="61"/>
      <c r="D122" s="61"/>
      <c r="E122" s="38"/>
      <c r="F122" s="39">
        <v>38952</v>
      </c>
      <c r="G122" s="40"/>
      <c r="H122" s="40"/>
      <c r="I122" s="40"/>
      <c r="J122" s="41"/>
    </row>
    <row r="123" spans="1:10" ht="36" customHeight="1" x14ac:dyDescent="0.25">
      <c r="B123" s="60" t="s">
        <v>224</v>
      </c>
      <c r="C123" s="61"/>
      <c r="D123" s="61"/>
      <c r="E123" s="38"/>
      <c r="F123" s="39">
        <v>540</v>
      </c>
      <c r="G123" s="40"/>
      <c r="H123" s="40"/>
      <c r="I123" s="40"/>
      <c r="J123" s="41"/>
    </row>
    <row r="124" spans="1:10" ht="36" customHeight="1" x14ac:dyDescent="0.25">
      <c r="B124" s="60" t="s">
        <v>225</v>
      </c>
      <c r="C124" s="61"/>
      <c r="D124" s="61"/>
      <c r="E124" s="38"/>
      <c r="F124" s="39">
        <v>23364</v>
      </c>
      <c r="G124" s="40"/>
      <c r="H124" s="40"/>
      <c r="I124" s="40"/>
      <c r="J124" s="41"/>
    </row>
    <row r="125" spans="1:10" ht="36" customHeight="1" x14ac:dyDescent="0.25">
      <c r="B125" s="60" t="s">
        <v>226</v>
      </c>
      <c r="C125" s="61"/>
      <c r="D125" s="61"/>
      <c r="E125" s="38"/>
      <c r="F125" s="39">
        <v>46728</v>
      </c>
      <c r="G125" s="40"/>
      <c r="H125" s="40"/>
      <c r="I125" s="40"/>
      <c r="J125" s="41"/>
    </row>
    <row r="126" spans="1:10" ht="36" customHeight="1" x14ac:dyDescent="0.25">
      <c r="B126" s="60" t="s">
        <v>227</v>
      </c>
      <c r="C126" s="61"/>
      <c r="D126" s="61"/>
      <c r="E126" s="38"/>
      <c r="F126" s="39">
        <v>58428</v>
      </c>
      <c r="G126" s="40"/>
      <c r="H126" s="40"/>
      <c r="I126" s="40"/>
      <c r="J126" s="41"/>
    </row>
    <row r="127" spans="1:10" ht="36" customHeight="1" thickBot="1" x14ac:dyDescent="0.3">
      <c r="B127" s="108" t="s">
        <v>228</v>
      </c>
      <c r="C127" s="109"/>
      <c r="D127" s="109"/>
      <c r="E127" s="110"/>
      <c r="F127" s="111">
        <v>720</v>
      </c>
      <c r="G127" s="112"/>
      <c r="H127" s="112"/>
      <c r="I127" s="112"/>
      <c r="J127" s="113"/>
    </row>
    <row r="128" spans="1:10" ht="36" customHeight="1" x14ac:dyDescent="0.25">
      <c r="B128" s="267" t="s">
        <v>208</v>
      </c>
      <c r="C128" s="268"/>
      <c r="D128" s="268"/>
      <c r="E128" s="268"/>
      <c r="F128" s="268"/>
      <c r="G128" s="268"/>
      <c r="H128" s="268"/>
      <c r="I128" s="268"/>
      <c r="J128" s="269"/>
    </row>
    <row r="129" spans="1:10" ht="36" customHeight="1" thickBot="1" x14ac:dyDescent="0.3">
      <c r="B129" s="290" t="s">
        <v>229</v>
      </c>
      <c r="C129" s="290"/>
      <c r="D129" s="290"/>
      <c r="E129" s="290"/>
      <c r="F129" s="279">
        <v>90</v>
      </c>
      <c r="G129" s="279"/>
      <c r="H129" s="279"/>
      <c r="I129" s="279"/>
      <c r="J129" s="280"/>
    </row>
    <row r="130" spans="1:10" ht="24" thickBot="1" x14ac:dyDescent="0.3">
      <c r="B130" s="27"/>
      <c r="C130" s="78"/>
      <c r="D130" s="78"/>
      <c r="E130" s="79"/>
      <c r="F130" s="80"/>
      <c r="G130" s="81"/>
      <c r="H130" s="81"/>
      <c r="I130" s="81"/>
      <c r="J130" s="82"/>
    </row>
    <row r="131" spans="1:10" ht="67.5" customHeight="1" x14ac:dyDescent="0.25">
      <c r="B131" s="120" t="s">
        <v>271</v>
      </c>
      <c r="C131" s="120"/>
      <c r="D131" s="120"/>
      <c r="E131" s="120"/>
      <c r="F131" s="120"/>
      <c r="G131" s="120"/>
      <c r="H131" s="120"/>
      <c r="I131" s="120"/>
      <c r="J131" s="120"/>
    </row>
    <row r="132" spans="1:10" ht="40.5" customHeight="1" x14ac:dyDescent="0.25">
      <c r="B132" s="120" t="s">
        <v>231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27" customHeight="1" x14ac:dyDescent="0.25">
      <c r="A133" s="7" t="s">
        <v>113</v>
      </c>
      <c r="B133" s="122" t="s">
        <v>232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B134" s="124" t="s">
        <v>233</v>
      </c>
      <c r="C134" s="124"/>
      <c r="D134" s="124"/>
      <c r="E134" s="124"/>
      <c r="F134" s="124"/>
      <c r="G134" s="124"/>
      <c r="H134" s="124"/>
      <c r="I134" s="124"/>
      <c r="J134" s="124"/>
    </row>
    <row r="135" spans="1:10" ht="18" customHeight="1" x14ac:dyDescent="0.25"/>
  </sheetData>
  <sheetProtection selectLockedCells="1" selectUnlockedCells="1"/>
  <mergeCells count="250">
    <mergeCell ref="B130:E130"/>
    <mergeCell ref="F130:J130"/>
    <mergeCell ref="B131:J131"/>
    <mergeCell ref="B132:J132"/>
    <mergeCell ref="B133:J133"/>
    <mergeCell ref="B134:J134"/>
    <mergeCell ref="B126:E126"/>
    <mergeCell ref="F126:J126"/>
    <mergeCell ref="B127:E127"/>
    <mergeCell ref="F127:J127"/>
    <mergeCell ref="B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5:E115"/>
    <mergeCell ref="B116:E116"/>
    <mergeCell ref="F116:J116"/>
    <mergeCell ref="B117:E117"/>
    <mergeCell ref="F117:J117"/>
    <mergeCell ref="B119:E119"/>
    <mergeCell ref="F119:J119"/>
    <mergeCell ref="B111:E111"/>
    <mergeCell ref="F111:J111"/>
    <mergeCell ref="B112:E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F106:J106"/>
    <mergeCell ref="B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topLeftCell="B1" zoomScale="65" zoomScaleNormal="60" zoomScaleSheetLayoutView="65" workbookViewId="0">
      <pane ySplit="4" topLeftCell="A29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5508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7920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thickBot="1" x14ac:dyDescent="0.3">
      <c r="A14" s="7"/>
      <c r="B14" s="42" t="s">
        <v>119</v>
      </c>
      <c r="C14" s="43"/>
      <c r="D14" s="43"/>
      <c r="E14" s="44"/>
      <c r="F14" s="45" t="str">
        <f>"Цена от "&amp;MIN(F15:F33)&amp;" до "&amp;MAX(F15:F33)</f>
        <v>Цена от 11520 до 76320</v>
      </c>
      <c r="G14" s="46"/>
      <c r="H14" s="46"/>
      <c r="I14" s="46"/>
      <c r="J14" s="47"/>
    </row>
    <row r="15" spans="1:10" ht="36" customHeight="1" outlineLevel="1" x14ac:dyDescent="0.25">
      <c r="A15" s="7"/>
      <c r="B15" s="34" t="s">
        <v>121</v>
      </c>
      <c r="C15" s="35"/>
      <c r="D15" s="35"/>
      <c r="E15" s="38"/>
      <c r="F15" s="39">
        <v>11520</v>
      </c>
      <c r="G15" s="40"/>
      <c r="H15" s="40"/>
      <c r="I15" s="40"/>
      <c r="J15" s="41"/>
    </row>
    <row r="16" spans="1:10" ht="36" customHeight="1" outlineLevel="1" x14ac:dyDescent="0.25">
      <c r="A16" s="7"/>
      <c r="B16" s="34" t="s">
        <v>122</v>
      </c>
      <c r="C16" s="35"/>
      <c r="D16" s="35"/>
      <c r="E16" s="38"/>
      <c r="F16" s="39">
        <v>15120</v>
      </c>
      <c r="G16" s="40"/>
      <c r="H16" s="40"/>
      <c r="I16" s="40"/>
      <c r="J16" s="41"/>
    </row>
    <row r="17" spans="1:10" ht="36" customHeight="1" outlineLevel="1" x14ac:dyDescent="0.25">
      <c r="A17" s="7"/>
      <c r="B17" s="34" t="s">
        <v>123</v>
      </c>
      <c r="C17" s="35"/>
      <c r="D17" s="35"/>
      <c r="E17" s="38"/>
      <c r="F17" s="39">
        <v>18720</v>
      </c>
      <c r="G17" s="40"/>
      <c r="H17" s="40"/>
      <c r="I17" s="40"/>
      <c r="J17" s="41"/>
    </row>
    <row r="18" spans="1:10" ht="36" customHeight="1" outlineLevel="1" x14ac:dyDescent="0.25">
      <c r="A18" s="7"/>
      <c r="B18" s="34" t="s">
        <v>124</v>
      </c>
      <c r="C18" s="35"/>
      <c r="D18" s="35"/>
      <c r="E18" s="38"/>
      <c r="F18" s="39">
        <v>22320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125</v>
      </c>
      <c r="C19" s="35"/>
      <c r="D19" s="35"/>
      <c r="E19" s="38"/>
      <c r="F19" s="39">
        <v>25920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126</v>
      </c>
      <c r="C20" s="35"/>
      <c r="D20" s="35"/>
      <c r="E20" s="38"/>
      <c r="F20" s="39">
        <v>29520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127</v>
      </c>
      <c r="C21" s="35"/>
      <c r="D21" s="35"/>
      <c r="E21" s="38"/>
      <c r="F21" s="39">
        <v>33120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128</v>
      </c>
      <c r="C22" s="35"/>
      <c r="D22" s="35"/>
      <c r="E22" s="38"/>
      <c r="F22" s="39">
        <v>36720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129</v>
      </c>
      <c r="C23" s="35"/>
      <c r="D23" s="35"/>
      <c r="E23" s="38"/>
      <c r="F23" s="39">
        <v>40320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130</v>
      </c>
      <c r="C24" s="35"/>
      <c r="D24" s="35"/>
      <c r="E24" s="38"/>
      <c r="F24" s="39">
        <v>43920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131</v>
      </c>
      <c r="C25" s="35"/>
      <c r="D25" s="35"/>
      <c r="E25" s="38"/>
      <c r="F25" s="39">
        <v>47520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132</v>
      </c>
      <c r="C26" s="35"/>
      <c r="D26" s="35"/>
      <c r="E26" s="38"/>
      <c r="F26" s="39">
        <v>51120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133</v>
      </c>
      <c r="C27" s="35"/>
      <c r="D27" s="35"/>
      <c r="E27" s="38"/>
      <c r="F27" s="39">
        <v>54720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134</v>
      </c>
      <c r="C28" s="35"/>
      <c r="D28" s="35"/>
      <c r="E28" s="38"/>
      <c r="F28" s="39">
        <v>58320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135</v>
      </c>
      <c r="C29" s="35"/>
      <c r="D29" s="35"/>
      <c r="E29" s="38"/>
      <c r="F29" s="39">
        <v>61920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136</v>
      </c>
      <c r="C30" s="35"/>
      <c r="D30" s="35"/>
      <c r="E30" s="38"/>
      <c r="F30" s="39">
        <v>65520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137</v>
      </c>
      <c r="C31" s="35"/>
      <c r="D31" s="35"/>
      <c r="E31" s="38"/>
      <c r="F31" s="39">
        <v>69120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138</v>
      </c>
      <c r="C32" s="35"/>
      <c r="D32" s="35"/>
      <c r="E32" s="38"/>
      <c r="F32" s="39">
        <v>72720</v>
      </c>
      <c r="G32" s="40"/>
      <c r="H32" s="40"/>
      <c r="I32" s="40"/>
      <c r="J32" s="41"/>
    </row>
    <row r="33" spans="1:10" ht="36" customHeight="1" outlineLevel="1" thickBot="1" x14ac:dyDescent="0.3">
      <c r="A33" s="7"/>
      <c r="B33" s="34" t="s">
        <v>139</v>
      </c>
      <c r="C33" s="35"/>
      <c r="D33" s="35"/>
      <c r="E33" s="38"/>
      <c r="F33" s="39">
        <v>76320</v>
      </c>
      <c r="G33" s="40"/>
      <c r="H33" s="40"/>
      <c r="I33" s="40"/>
      <c r="J33" s="41"/>
    </row>
    <row r="34" spans="1:10" ht="36" customHeight="1" thickBot="1" x14ac:dyDescent="0.3">
      <c r="A34" s="7"/>
      <c r="B34" s="48" t="s">
        <v>140</v>
      </c>
      <c r="C34" s="49"/>
      <c r="D34" s="49"/>
      <c r="E34" s="50"/>
      <c r="F34" s="51" t="str">
        <f>"Цена от "&amp;MIN(F35:F56)&amp;" до "&amp;MAX(F35:F56)</f>
        <v>Цена от 3204 до 88200</v>
      </c>
      <c r="G34" s="52"/>
      <c r="H34" s="52"/>
      <c r="I34" s="52"/>
      <c r="J34" s="53"/>
    </row>
    <row r="35" spans="1:10" ht="36" customHeight="1" outlineLevel="1" x14ac:dyDescent="0.25">
      <c r="A35" s="7"/>
      <c r="B35" s="54" t="s">
        <v>141</v>
      </c>
      <c r="C35" s="55"/>
      <c r="D35" s="55"/>
      <c r="E35" s="56"/>
      <c r="F35" s="57">
        <v>3204</v>
      </c>
      <c r="G35" s="58"/>
      <c r="H35" s="58"/>
      <c r="I35" s="58"/>
      <c r="J35" s="59"/>
    </row>
    <row r="36" spans="1:10" ht="36" customHeight="1" outlineLevel="1" x14ac:dyDescent="0.25">
      <c r="A36" s="7"/>
      <c r="B36" s="34" t="s">
        <v>142</v>
      </c>
      <c r="C36" s="35"/>
      <c r="D36" s="35"/>
      <c r="E36" s="38"/>
      <c r="F36" s="39">
        <v>6732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143</v>
      </c>
      <c r="C37" s="35"/>
      <c r="D37" s="35"/>
      <c r="E37" s="38"/>
      <c r="F37" s="39">
        <v>12960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144</v>
      </c>
      <c r="C38" s="35"/>
      <c r="D38" s="35"/>
      <c r="E38" s="38"/>
      <c r="F38" s="39">
        <v>16920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145</v>
      </c>
      <c r="C39" s="35"/>
      <c r="D39" s="35"/>
      <c r="E39" s="38"/>
      <c r="F39" s="39">
        <v>20880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146</v>
      </c>
      <c r="C40" s="35"/>
      <c r="D40" s="35"/>
      <c r="E40" s="38"/>
      <c r="F40" s="39">
        <v>24840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147</v>
      </c>
      <c r="C41" s="35"/>
      <c r="D41" s="35"/>
      <c r="E41" s="38"/>
      <c r="F41" s="39">
        <v>28800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148</v>
      </c>
      <c r="C42" s="35"/>
      <c r="D42" s="35"/>
      <c r="E42" s="38"/>
      <c r="F42" s="39">
        <v>32760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149</v>
      </c>
      <c r="C43" s="35"/>
      <c r="D43" s="35"/>
      <c r="E43" s="38"/>
      <c r="F43" s="39">
        <v>36720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150</v>
      </c>
      <c r="C44" s="35"/>
      <c r="D44" s="35"/>
      <c r="E44" s="38"/>
      <c r="F44" s="39">
        <v>40680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151</v>
      </c>
      <c r="C45" s="35"/>
      <c r="D45" s="35"/>
      <c r="E45" s="38"/>
      <c r="F45" s="39">
        <v>44640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152</v>
      </c>
      <c r="C46" s="35"/>
      <c r="D46" s="35"/>
      <c r="E46" s="38"/>
      <c r="F46" s="39">
        <v>48600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153</v>
      </c>
      <c r="C47" s="35"/>
      <c r="D47" s="35"/>
      <c r="E47" s="38"/>
      <c r="F47" s="39">
        <v>52560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154</v>
      </c>
      <c r="C48" s="35"/>
      <c r="D48" s="35"/>
      <c r="E48" s="38"/>
      <c r="F48" s="39">
        <v>56520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155</v>
      </c>
      <c r="C49" s="35"/>
      <c r="D49" s="35"/>
      <c r="E49" s="38"/>
      <c r="F49" s="39">
        <v>60480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156</v>
      </c>
      <c r="C50" s="35"/>
      <c r="D50" s="35"/>
      <c r="E50" s="38"/>
      <c r="F50" s="39">
        <v>64440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157</v>
      </c>
      <c r="C51" s="35"/>
      <c r="D51" s="35"/>
      <c r="E51" s="38"/>
      <c r="F51" s="39">
        <v>68400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158</v>
      </c>
      <c r="C52" s="35"/>
      <c r="D52" s="35"/>
      <c r="E52" s="38"/>
      <c r="F52" s="39">
        <v>72360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159</v>
      </c>
      <c r="C53" s="35"/>
      <c r="D53" s="35"/>
      <c r="E53" s="38"/>
      <c r="F53" s="39">
        <v>76320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160</v>
      </c>
      <c r="C54" s="35"/>
      <c r="D54" s="35"/>
      <c r="E54" s="38"/>
      <c r="F54" s="39">
        <v>80280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161</v>
      </c>
      <c r="C55" s="35"/>
      <c r="D55" s="35"/>
      <c r="E55" s="38"/>
      <c r="F55" s="39">
        <v>84240</v>
      </c>
      <c r="G55" s="40"/>
      <c r="H55" s="40"/>
      <c r="I55" s="40"/>
      <c r="J55" s="41"/>
    </row>
    <row r="56" spans="1:10" ht="36" customHeight="1" outlineLevel="1" thickBot="1" x14ac:dyDescent="0.3">
      <c r="A56" s="7"/>
      <c r="B56" s="34" t="s">
        <v>162</v>
      </c>
      <c r="C56" s="35"/>
      <c r="D56" s="35"/>
      <c r="E56" s="38"/>
      <c r="F56" s="39">
        <v>88200</v>
      </c>
      <c r="G56" s="40"/>
      <c r="H56" s="40"/>
      <c r="I56" s="40"/>
      <c r="J56" s="41"/>
    </row>
    <row r="57" spans="1:10" ht="36" customHeight="1" thickBot="1" x14ac:dyDescent="0.3">
      <c r="A57" s="7"/>
      <c r="B57" s="48" t="s">
        <v>163</v>
      </c>
      <c r="C57" s="49"/>
      <c r="D57" s="49"/>
      <c r="E57" s="50"/>
      <c r="F57" s="51" t="str">
        <f>"Цена от "&amp;MIN(F58:F68)&amp;" до "&amp;MAX(F58:F68)</f>
        <v>Цена от 936 до 22104</v>
      </c>
      <c r="G57" s="52"/>
      <c r="H57" s="52"/>
      <c r="I57" s="52"/>
      <c r="J57" s="53"/>
    </row>
    <row r="58" spans="1:10" ht="36" customHeight="1" x14ac:dyDescent="0.25">
      <c r="A58" s="7"/>
      <c r="B58" s="60" t="s">
        <v>164</v>
      </c>
      <c r="C58" s="61"/>
      <c r="D58" s="61"/>
      <c r="E58" s="38"/>
      <c r="F58" s="39">
        <v>4536</v>
      </c>
      <c r="G58" s="40"/>
      <c r="H58" s="40"/>
      <c r="I58" s="40"/>
      <c r="J58" s="41"/>
    </row>
    <row r="59" spans="1:10" ht="36" customHeight="1" x14ac:dyDescent="0.25">
      <c r="A59" s="7"/>
      <c r="B59" s="60" t="s">
        <v>165</v>
      </c>
      <c r="C59" s="61"/>
      <c r="D59" s="61"/>
      <c r="E59" s="38"/>
      <c r="F59" s="39">
        <v>13464</v>
      </c>
      <c r="G59" s="40"/>
      <c r="H59" s="40"/>
      <c r="I59" s="40"/>
      <c r="J59" s="41"/>
    </row>
    <row r="60" spans="1:10" ht="36" customHeight="1" x14ac:dyDescent="0.25">
      <c r="A60" s="7"/>
      <c r="B60" s="60" t="s">
        <v>237</v>
      </c>
      <c r="C60" s="61"/>
      <c r="D60" s="61"/>
      <c r="E60" s="38"/>
      <c r="F60" s="39">
        <v>936</v>
      </c>
      <c r="G60" s="40"/>
      <c r="H60" s="40"/>
      <c r="I60" s="40"/>
      <c r="J60" s="41"/>
    </row>
    <row r="61" spans="1:10" ht="36" customHeight="1" x14ac:dyDescent="0.25">
      <c r="A61" s="7"/>
      <c r="B61" s="62" t="s">
        <v>167</v>
      </c>
      <c r="C61" s="63"/>
      <c r="D61" s="63"/>
      <c r="E61" s="64"/>
      <c r="F61" s="65">
        <v>22104</v>
      </c>
      <c r="G61" s="66"/>
      <c r="H61" s="66"/>
      <c r="I61" s="66"/>
      <c r="J61" s="67"/>
    </row>
    <row r="62" spans="1:10" ht="36" customHeight="1" x14ac:dyDescent="0.25">
      <c r="A62" s="7"/>
      <c r="B62" s="60" t="s">
        <v>168</v>
      </c>
      <c r="C62" s="61"/>
      <c r="D62" s="61"/>
      <c r="E62" s="38"/>
      <c r="F62" s="39">
        <v>3348</v>
      </c>
      <c r="G62" s="40"/>
      <c r="H62" s="40"/>
      <c r="I62" s="40"/>
      <c r="J62" s="41"/>
    </row>
    <row r="63" spans="1:10" ht="36" customHeight="1" x14ac:dyDescent="0.25">
      <c r="A63" s="7"/>
      <c r="B63" s="60" t="s">
        <v>169</v>
      </c>
      <c r="C63" s="61"/>
      <c r="D63" s="61"/>
      <c r="E63" s="38"/>
      <c r="F63" s="39">
        <v>22104</v>
      </c>
      <c r="G63" s="40"/>
      <c r="H63" s="40"/>
      <c r="I63" s="40"/>
      <c r="J63" s="41"/>
    </row>
    <row r="64" spans="1:10" ht="36" customHeight="1" x14ac:dyDescent="0.25">
      <c r="A64" s="7"/>
      <c r="B64" s="60" t="s">
        <v>170</v>
      </c>
      <c r="C64" s="61"/>
      <c r="D64" s="61"/>
      <c r="E64" s="38"/>
      <c r="F64" s="39">
        <v>936</v>
      </c>
      <c r="G64" s="40"/>
      <c r="H64" s="40"/>
      <c r="I64" s="40"/>
      <c r="J64" s="41"/>
    </row>
    <row r="65" spans="1:10" ht="36" customHeight="1" x14ac:dyDescent="0.25">
      <c r="A65" s="7"/>
      <c r="B65" s="60" t="s">
        <v>171</v>
      </c>
      <c r="C65" s="61"/>
      <c r="D65" s="61"/>
      <c r="E65" s="38"/>
      <c r="F65" s="39">
        <v>936</v>
      </c>
      <c r="G65" s="40"/>
      <c r="H65" s="40"/>
      <c r="I65" s="40"/>
      <c r="J65" s="41"/>
    </row>
    <row r="66" spans="1:10" ht="36" customHeight="1" x14ac:dyDescent="0.25">
      <c r="A66" s="7"/>
      <c r="B66" s="60" t="s">
        <v>172</v>
      </c>
      <c r="C66" s="61"/>
      <c r="D66" s="61"/>
      <c r="E66" s="38"/>
      <c r="F66" s="39">
        <v>1872</v>
      </c>
      <c r="G66" s="40"/>
      <c r="H66" s="40"/>
      <c r="I66" s="40"/>
      <c r="J66" s="41"/>
    </row>
    <row r="67" spans="1:10" ht="36" customHeight="1" x14ac:dyDescent="0.25">
      <c r="A67" s="7"/>
      <c r="B67" s="60" t="s">
        <v>173</v>
      </c>
      <c r="C67" s="61"/>
      <c r="D67" s="61"/>
      <c r="E67" s="38"/>
      <c r="F67" s="39">
        <v>2808</v>
      </c>
      <c r="G67" s="40"/>
      <c r="H67" s="40"/>
      <c r="I67" s="40"/>
      <c r="J67" s="41"/>
    </row>
    <row r="68" spans="1:10" ht="36" customHeight="1" thickBot="1" x14ac:dyDescent="0.3">
      <c r="A68" s="7"/>
      <c r="B68" s="60" t="s">
        <v>174</v>
      </c>
      <c r="C68" s="61"/>
      <c r="D68" s="61"/>
      <c r="E68" s="38"/>
      <c r="F68" s="39">
        <v>3348</v>
      </c>
      <c r="G68" s="40"/>
      <c r="H68" s="40"/>
      <c r="I68" s="40"/>
      <c r="J68" s="41"/>
    </row>
    <row r="69" spans="1:10" ht="54" customHeight="1" thickBot="1" x14ac:dyDescent="0.3">
      <c r="A69" s="7"/>
      <c r="B69" s="215" t="s">
        <v>238</v>
      </c>
      <c r="C69" s="216"/>
      <c r="D69" s="216"/>
      <c r="E69" s="217"/>
      <c r="F69" s="234" t="str">
        <f>"Цена от "&amp;MIN(F71,F75:J76,H109,F77:J88)&amp;" до "&amp;MAX(F71,F75:J76,H109,F77:J88)</f>
        <v>Цена от 3168 до 94680</v>
      </c>
      <c r="G69" s="235"/>
      <c r="H69" s="235"/>
      <c r="I69" s="235"/>
      <c r="J69" s="236"/>
    </row>
    <row r="70" spans="1:10" ht="24" thickBot="1" x14ac:dyDescent="0.3">
      <c r="A70" s="7"/>
      <c r="B70" s="27"/>
      <c r="C70" s="78"/>
      <c r="D70" s="78"/>
      <c r="E70" s="79"/>
      <c r="F70" s="80"/>
      <c r="G70" s="81"/>
      <c r="H70" s="81"/>
      <c r="I70" s="81"/>
      <c r="J70" s="82"/>
    </row>
    <row r="71" spans="1:10" ht="36" customHeight="1" x14ac:dyDescent="0.25">
      <c r="A71" s="7"/>
      <c r="B71" s="60" t="s">
        <v>176</v>
      </c>
      <c r="C71" s="61"/>
      <c r="D71" s="61"/>
      <c r="E71" s="38"/>
      <c r="F71" s="39">
        <v>19872</v>
      </c>
      <c r="G71" s="40"/>
      <c r="H71" s="40"/>
      <c r="I71" s="40"/>
      <c r="J71" s="41"/>
    </row>
    <row r="72" spans="1:10" ht="36" customHeight="1" x14ac:dyDescent="0.25">
      <c r="A72" s="7"/>
      <c r="B72" s="69" t="s">
        <v>177</v>
      </c>
      <c r="C72" s="70"/>
      <c r="D72" s="70"/>
      <c r="E72" s="71"/>
      <c r="F72" s="83">
        <v>1987.1999999999998</v>
      </c>
      <c r="G72" s="84"/>
      <c r="H72" s="84"/>
      <c r="I72" s="84"/>
      <c r="J72" s="85"/>
    </row>
    <row r="73" spans="1:10" ht="36" customHeight="1" thickBot="1" x14ac:dyDescent="0.3">
      <c r="A73" s="7"/>
      <c r="B73" s="69" t="s">
        <v>178</v>
      </c>
      <c r="C73" s="70"/>
      <c r="D73" s="70"/>
      <c r="E73" s="71"/>
      <c r="F73" s="83">
        <v>4968</v>
      </c>
      <c r="G73" s="84"/>
      <c r="H73" s="84"/>
      <c r="I73" s="84"/>
      <c r="J73" s="85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 t="s">
        <v>111</v>
      </c>
      <c r="B75" s="62" t="s">
        <v>179</v>
      </c>
      <c r="C75" s="63"/>
      <c r="D75" s="63"/>
      <c r="E75" s="64"/>
      <c r="F75" s="65">
        <v>27000</v>
      </c>
      <c r="G75" s="66"/>
      <c r="H75" s="66"/>
      <c r="I75" s="66"/>
      <c r="J75" s="67"/>
    </row>
    <row r="76" spans="1:10" ht="36" customHeight="1" x14ac:dyDescent="0.25">
      <c r="A76" s="7" t="s">
        <v>111</v>
      </c>
      <c r="B76" s="34" t="s">
        <v>180</v>
      </c>
      <c r="C76" s="86"/>
      <c r="D76" s="86"/>
      <c r="E76" s="87"/>
      <c r="F76" s="39">
        <v>15840</v>
      </c>
      <c r="G76" s="40"/>
      <c r="H76" s="40"/>
      <c r="I76" s="40"/>
      <c r="J76" s="41"/>
    </row>
    <row r="77" spans="1:10" ht="36" customHeight="1" x14ac:dyDescent="0.25">
      <c r="A77" s="7" t="s">
        <v>111</v>
      </c>
      <c r="B77" s="60" t="s">
        <v>181</v>
      </c>
      <c r="C77" s="61"/>
      <c r="D77" s="61"/>
      <c r="E77" s="38"/>
      <c r="F77" s="39">
        <v>47160</v>
      </c>
      <c r="G77" s="40"/>
      <c r="H77" s="40"/>
      <c r="I77" s="40"/>
      <c r="J77" s="41"/>
    </row>
    <row r="78" spans="1:10" ht="36" customHeight="1" x14ac:dyDescent="0.25">
      <c r="A78" s="7" t="s">
        <v>111</v>
      </c>
      <c r="B78" s="60" t="s">
        <v>182</v>
      </c>
      <c r="C78" s="61"/>
      <c r="D78" s="61"/>
      <c r="E78" s="38"/>
      <c r="F78" s="39">
        <v>63180</v>
      </c>
      <c r="G78" s="40"/>
      <c r="H78" s="40"/>
      <c r="I78" s="40"/>
      <c r="J78" s="41"/>
    </row>
    <row r="79" spans="1:10" ht="36" customHeight="1" x14ac:dyDescent="0.25">
      <c r="A79" s="7" t="s">
        <v>111</v>
      </c>
      <c r="B79" s="60" t="s">
        <v>183</v>
      </c>
      <c r="C79" s="61"/>
      <c r="D79" s="61"/>
      <c r="E79" s="38"/>
      <c r="F79" s="39">
        <v>75816</v>
      </c>
      <c r="G79" s="40"/>
      <c r="H79" s="40"/>
      <c r="I79" s="40"/>
      <c r="J79" s="41"/>
    </row>
    <row r="80" spans="1:10" ht="36" customHeight="1" x14ac:dyDescent="0.25">
      <c r="A80" s="7" t="s">
        <v>111</v>
      </c>
      <c r="B80" s="60" t="s">
        <v>184</v>
      </c>
      <c r="C80" s="61"/>
      <c r="D80" s="61"/>
      <c r="E80" s="38"/>
      <c r="F80" s="39">
        <v>31680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185</v>
      </c>
      <c r="C81" s="61"/>
      <c r="D81" s="61"/>
      <c r="E81" s="38"/>
      <c r="F81" s="39">
        <v>31320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186</v>
      </c>
      <c r="C82" s="61"/>
      <c r="D82" s="61"/>
      <c r="E82" s="38"/>
      <c r="F82" s="39">
        <v>47340</v>
      </c>
      <c r="G82" s="40"/>
      <c r="H82" s="40"/>
      <c r="I82" s="40"/>
      <c r="J82" s="41"/>
    </row>
    <row r="83" spans="1:10" ht="36" customHeight="1" x14ac:dyDescent="0.25">
      <c r="A83" s="7"/>
      <c r="B83" s="60" t="s">
        <v>187</v>
      </c>
      <c r="C83" s="61"/>
      <c r="D83" s="61"/>
      <c r="E83" s="38"/>
      <c r="F83" s="39">
        <v>28800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2" t="s">
        <v>188</v>
      </c>
      <c r="C84" s="63"/>
      <c r="D84" s="63"/>
      <c r="E84" s="64"/>
      <c r="F84" s="39">
        <v>3168</v>
      </c>
      <c r="G84" s="40"/>
      <c r="H84" s="40"/>
      <c r="I84" s="40"/>
      <c r="J84" s="41"/>
    </row>
    <row r="85" spans="1:10" ht="36" customHeight="1" x14ac:dyDescent="0.25">
      <c r="A85" s="7"/>
      <c r="B85" s="34" t="s">
        <v>189</v>
      </c>
      <c r="C85" s="86"/>
      <c r="D85" s="86"/>
      <c r="E85" s="87"/>
      <c r="F85" s="39">
        <v>19332</v>
      </c>
      <c r="G85" s="40"/>
      <c r="H85" s="40"/>
      <c r="I85" s="40"/>
      <c r="J85" s="41"/>
    </row>
    <row r="86" spans="1:10" ht="36" customHeight="1" x14ac:dyDescent="0.25">
      <c r="B86" s="34" t="s">
        <v>190</v>
      </c>
      <c r="C86" s="86"/>
      <c r="D86" s="86"/>
      <c r="E86" s="87"/>
      <c r="F86" s="39">
        <v>16380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34" t="s">
        <v>191</v>
      </c>
      <c r="C87" s="86"/>
      <c r="D87" s="86"/>
      <c r="E87" s="87"/>
      <c r="F87" s="39">
        <v>94680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0" t="s">
        <v>192</v>
      </c>
      <c r="C88" s="61"/>
      <c r="D88" s="61"/>
      <c r="E88" s="38"/>
      <c r="F88" s="39">
        <v>21240</v>
      </c>
      <c r="G88" s="40"/>
      <c r="H88" s="40"/>
      <c r="I88" s="40"/>
      <c r="J88" s="41"/>
    </row>
    <row r="89" spans="1:10" ht="36" customHeight="1" x14ac:dyDescent="0.25">
      <c r="A89" s="7"/>
      <c r="B89" s="60" t="s">
        <v>193</v>
      </c>
      <c r="C89" s="61"/>
      <c r="D89" s="61"/>
      <c r="E89" s="38"/>
      <c r="F89" s="39">
        <v>4536</v>
      </c>
      <c r="G89" s="40"/>
      <c r="H89" s="40"/>
      <c r="I89" s="40"/>
      <c r="J89" s="41"/>
    </row>
    <row r="90" spans="1:10" ht="36" customHeight="1" x14ac:dyDescent="0.25">
      <c r="A90" s="7"/>
      <c r="B90" s="60" t="s">
        <v>194</v>
      </c>
      <c r="C90" s="61"/>
      <c r="D90" s="61"/>
      <c r="E90" s="38"/>
      <c r="F90" s="39">
        <v>27000</v>
      </c>
      <c r="G90" s="40"/>
      <c r="H90" s="40"/>
      <c r="I90" s="40"/>
      <c r="J90" s="41"/>
    </row>
    <row r="91" spans="1:10" ht="36" customHeight="1" x14ac:dyDescent="0.25">
      <c r="A91" s="7"/>
      <c r="B91" s="60" t="s">
        <v>195</v>
      </c>
      <c r="C91" s="61"/>
      <c r="D91" s="61"/>
      <c r="E91" s="35"/>
      <c r="F91" s="39">
        <v>30060</v>
      </c>
      <c r="G91" s="40"/>
      <c r="H91" s="40"/>
      <c r="I91" s="40"/>
      <c r="J91" s="41"/>
    </row>
    <row r="92" spans="1:10" ht="36" customHeight="1" x14ac:dyDescent="0.25">
      <c r="A92" s="7" t="s">
        <v>113</v>
      </c>
      <c r="B92" s="60" t="s">
        <v>196</v>
      </c>
      <c r="C92" s="61"/>
      <c r="D92" s="61"/>
      <c r="E92" s="38"/>
      <c r="F92" s="39">
        <v>38160</v>
      </c>
      <c r="G92" s="40"/>
      <c r="H92" s="40"/>
      <c r="I92" s="40"/>
      <c r="J92" s="41"/>
    </row>
    <row r="93" spans="1:10" ht="36" customHeight="1" x14ac:dyDescent="0.25">
      <c r="A93" s="7" t="s">
        <v>113</v>
      </c>
      <c r="B93" s="60" t="s">
        <v>197</v>
      </c>
      <c r="C93" s="61"/>
      <c r="D93" s="61"/>
      <c r="E93" s="38"/>
      <c r="F93" s="39">
        <v>22320</v>
      </c>
      <c r="G93" s="40"/>
      <c r="H93" s="40"/>
      <c r="I93" s="40"/>
      <c r="J93" s="41"/>
    </row>
    <row r="94" spans="1:10" ht="36" customHeight="1" x14ac:dyDescent="0.25">
      <c r="A94" s="7" t="s">
        <v>113</v>
      </c>
      <c r="B94" s="60" t="s">
        <v>198</v>
      </c>
      <c r="C94" s="61"/>
      <c r="D94" s="61"/>
      <c r="E94" s="38"/>
      <c r="F94" s="39">
        <v>66240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199</v>
      </c>
      <c r="C95" s="61"/>
      <c r="D95" s="61"/>
      <c r="E95" s="38"/>
      <c r="F95" s="39">
        <v>88560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9" t="s">
        <v>200</v>
      </c>
      <c r="C96" s="70"/>
      <c r="D96" s="70"/>
      <c r="E96" s="71"/>
      <c r="F96" s="83">
        <v>106272</v>
      </c>
      <c r="G96" s="84"/>
      <c r="H96" s="84"/>
      <c r="I96" s="84"/>
      <c r="J96" s="85"/>
    </row>
    <row r="97" spans="1:10" ht="36" customHeight="1" x14ac:dyDescent="0.25">
      <c r="A97" s="7" t="s">
        <v>113</v>
      </c>
      <c r="B97" s="60" t="s">
        <v>201</v>
      </c>
      <c r="C97" s="61"/>
      <c r="D97" s="61"/>
      <c r="E97" s="38"/>
      <c r="F97" s="39">
        <v>44640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202</v>
      </c>
      <c r="C98" s="61"/>
      <c r="D98" s="61"/>
      <c r="E98" s="38"/>
      <c r="F98" s="39">
        <v>43920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203</v>
      </c>
      <c r="C99" s="61"/>
      <c r="D99" s="61"/>
      <c r="E99" s="38"/>
      <c r="F99" s="39">
        <v>66960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0" t="s">
        <v>204</v>
      </c>
      <c r="C100" s="61"/>
      <c r="D100" s="61"/>
      <c r="E100" s="38"/>
      <c r="F100" s="39">
        <v>5040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205</v>
      </c>
      <c r="C101" s="61"/>
      <c r="D101" s="61"/>
      <c r="E101" s="38"/>
      <c r="F101" s="39">
        <v>133200</v>
      </c>
      <c r="G101" s="40"/>
      <c r="H101" s="40"/>
      <c r="I101" s="40"/>
      <c r="J101" s="41"/>
    </row>
    <row r="102" spans="1:10" ht="36" customHeight="1" thickBot="1" x14ac:dyDescent="0.3">
      <c r="A102" s="7" t="s">
        <v>113</v>
      </c>
      <c r="B102" s="60" t="s">
        <v>206</v>
      </c>
      <c r="C102" s="61"/>
      <c r="D102" s="61"/>
      <c r="E102" s="38"/>
      <c r="F102" s="39">
        <v>30240</v>
      </c>
      <c r="G102" s="40"/>
      <c r="H102" s="40"/>
      <c r="I102" s="40"/>
      <c r="J102" s="41"/>
    </row>
    <row r="103" spans="1:10" ht="36" customHeight="1" thickBot="1" x14ac:dyDescent="0.3">
      <c r="A103" s="7"/>
      <c r="B103" s="237" t="s">
        <v>207</v>
      </c>
      <c r="C103" s="238"/>
      <c r="D103" s="238"/>
      <c r="E103" s="239"/>
      <c r="F103" s="234"/>
      <c r="G103" s="235"/>
      <c r="H103" s="235"/>
      <c r="I103" s="235"/>
      <c r="J103" s="236"/>
    </row>
    <row r="104" spans="1:10" ht="22.5" customHeight="1" thickBot="1" x14ac:dyDescent="0.3">
      <c r="A104" s="7" t="s">
        <v>111</v>
      </c>
      <c r="B104" s="174" t="s">
        <v>208</v>
      </c>
      <c r="C104" s="175"/>
      <c r="D104" s="175"/>
      <c r="E104" s="175"/>
      <c r="F104" s="175"/>
      <c r="G104" s="175"/>
      <c r="H104" s="175"/>
      <c r="I104" s="175"/>
      <c r="J104" s="176"/>
    </row>
    <row r="105" spans="1:10" ht="36" customHeight="1" x14ac:dyDescent="0.25">
      <c r="A105" s="7"/>
      <c r="B105" s="30" t="s">
        <v>209</v>
      </c>
      <c r="C105" s="177"/>
      <c r="D105" s="177"/>
      <c r="E105" s="178"/>
      <c r="F105" s="65">
        <v>60</v>
      </c>
      <c r="G105" s="66"/>
      <c r="H105" s="66"/>
      <c r="I105" s="66"/>
      <c r="J105" s="67"/>
    </row>
    <row r="106" spans="1:10" ht="36" customHeight="1" x14ac:dyDescent="0.25">
      <c r="A106" s="7"/>
      <c r="B106" s="60" t="s">
        <v>210</v>
      </c>
      <c r="C106" s="61"/>
      <c r="D106" s="61"/>
      <c r="E106" s="38"/>
      <c r="F106" s="39">
        <v>60</v>
      </c>
      <c r="G106" s="40"/>
      <c r="H106" s="40"/>
      <c r="I106" s="40"/>
      <c r="J106" s="41"/>
    </row>
    <row r="107" spans="1:10" ht="36" customHeight="1" thickBot="1" x14ac:dyDescent="0.3">
      <c r="A107" s="7"/>
      <c r="B107" s="60" t="s">
        <v>211</v>
      </c>
      <c r="C107" s="61"/>
      <c r="D107" s="61"/>
      <c r="E107" s="38"/>
      <c r="F107" s="39">
        <v>120</v>
      </c>
      <c r="G107" s="40"/>
      <c r="H107" s="40"/>
      <c r="I107" s="40"/>
      <c r="J107" s="41"/>
    </row>
    <row r="108" spans="1:10" ht="36" customHeight="1" thickBot="1" x14ac:dyDescent="0.3">
      <c r="A108" s="7"/>
      <c r="B108" s="18" t="s">
        <v>212</v>
      </c>
      <c r="C108" s="19"/>
      <c r="D108" s="19"/>
      <c r="E108" s="20"/>
      <c r="F108" s="234"/>
      <c r="G108" s="235"/>
      <c r="H108" s="235"/>
      <c r="I108" s="235"/>
      <c r="J108" s="236"/>
    </row>
    <row r="109" spans="1:10" ht="36" customHeight="1" x14ac:dyDescent="0.25">
      <c r="A109" s="7" t="s">
        <v>111</v>
      </c>
      <c r="B109" s="60" t="s">
        <v>213</v>
      </c>
      <c r="C109" s="61"/>
      <c r="D109" s="61"/>
      <c r="E109" s="38"/>
      <c r="F109" s="240">
        <f>H109*1.2</f>
        <v>22896</v>
      </c>
      <c r="G109" s="241">
        <f>H109*1.1</f>
        <v>20988</v>
      </c>
      <c r="H109" s="241">
        <v>19080</v>
      </c>
      <c r="I109" s="241">
        <f>H109*0.75</f>
        <v>14310</v>
      </c>
      <c r="J109" s="242">
        <f>H109*0.5</f>
        <v>9540</v>
      </c>
    </row>
    <row r="110" spans="1:10" ht="36" customHeight="1" x14ac:dyDescent="0.25">
      <c r="A110" s="7" t="s">
        <v>111</v>
      </c>
      <c r="B110" s="60" t="s">
        <v>214</v>
      </c>
      <c r="C110" s="61"/>
      <c r="D110" s="61"/>
      <c r="E110" s="38"/>
      <c r="F110" s="39">
        <v>19080</v>
      </c>
      <c r="G110" s="40"/>
      <c r="H110" s="40"/>
      <c r="I110" s="40"/>
      <c r="J110" s="41"/>
    </row>
    <row r="111" spans="1:10" ht="36" customHeight="1" x14ac:dyDescent="0.25">
      <c r="A111" s="7" t="s">
        <v>111</v>
      </c>
      <c r="B111" s="60" t="s">
        <v>215</v>
      </c>
      <c r="C111" s="61"/>
      <c r="D111" s="61"/>
      <c r="E111" s="38"/>
      <c r="F111" s="39">
        <v>19080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216</v>
      </c>
      <c r="C112" s="61"/>
      <c r="D112" s="61"/>
      <c r="E112" s="38"/>
      <c r="F112" s="240">
        <f>H112*1.2</f>
        <v>32832</v>
      </c>
      <c r="G112" s="241">
        <f>H112*1.1</f>
        <v>30096.000000000004</v>
      </c>
      <c r="H112" s="241">
        <v>27360</v>
      </c>
      <c r="I112" s="241">
        <f>H112*0.75</f>
        <v>20520</v>
      </c>
      <c r="J112" s="242">
        <f>H112*0.5</f>
        <v>13680</v>
      </c>
    </row>
    <row r="113" spans="1:10" ht="36" customHeight="1" x14ac:dyDescent="0.25">
      <c r="A113" s="7" t="s">
        <v>113</v>
      </c>
      <c r="B113" s="60" t="s">
        <v>217</v>
      </c>
      <c r="C113" s="61"/>
      <c r="D113" s="61"/>
      <c r="E113" s="38"/>
      <c r="F113" s="39">
        <v>27360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218</v>
      </c>
      <c r="C114" s="61"/>
      <c r="D114" s="61"/>
      <c r="E114" s="38"/>
      <c r="F114" s="39">
        <v>27360</v>
      </c>
      <c r="G114" s="40"/>
      <c r="H114" s="40"/>
      <c r="I114" s="40"/>
      <c r="J114" s="41"/>
    </row>
    <row r="115" spans="1:10" ht="36" customHeight="1" thickBot="1" x14ac:dyDescent="0.3">
      <c r="A115" s="7"/>
      <c r="B115" s="60" t="s">
        <v>219</v>
      </c>
      <c r="C115" s="61"/>
      <c r="D115" s="61"/>
      <c r="E115" s="38"/>
      <c r="F115" s="39">
        <v>38160</v>
      </c>
      <c r="G115" s="40"/>
      <c r="H115" s="40"/>
      <c r="I115" s="40"/>
      <c r="J115" s="41"/>
    </row>
    <row r="116" spans="1:10" ht="54" customHeight="1" thickBot="1" x14ac:dyDescent="0.3">
      <c r="A116" s="7"/>
      <c r="B116" s="18" t="s">
        <v>220</v>
      </c>
      <c r="C116" s="19"/>
      <c r="D116" s="19"/>
      <c r="E116" s="20"/>
      <c r="F116" s="100"/>
      <c r="G116" s="101"/>
      <c r="H116" s="101"/>
      <c r="I116" s="101"/>
      <c r="J116" s="102"/>
    </row>
    <row r="117" spans="1:10" ht="36" customHeight="1" x14ac:dyDescent="0.25">
      <c r="A117" s="7"/>
      <c r="B117" s="62" t="s">
        <v>221</v>
      </c>
      <c r="C117" s="63"/>
      <c r="D117" s="63"/>
      <c r="E117" s="64"/>
      <c r="F117" s="65">
        <v>15840</v>
      </c>
      <c r="G117" s="66"/>
      <c r="H117" s="66"/>
      <c r="I117" s="66"/>
      <c r="J117" s="67"/>
    </row>
    <row r="118" spans="1:10" ht="36" customHeight="1" x14ac:dyDescent="0.25">
      <c r="A118" s="7"/>
      <c r="B118" s="60" t="s">
        <v>222</v>
      </c>
      <c r="C118" s="61"/>
      <c r="D118" s="61"/>
      <c r="E118" s="38"/>
      <c r="F118" s="39">
        <v>31680</v>
      </c>
      <c r="G118" s="40"/>
      <c r="H118" s="40"/>
      <c r="I118" s="40"/>
      <c r="J118" s="41"/>
    </row>
    <row r="119" spans="1:10" ht="36" customHeight="1" x14ac:dyDescent="0.25">
      <c r="A119" s="7"/>
      <c r="B119" s="60" t="s">
        <v>223</v>
      </c>
      <c r="C119" s="61"/>
      <c r="D119" s="61"/>
      <c r="E119" s="38"/>
      <c r="F119" s="39">
        <v>39600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224</v>
      </c>
      <c r="C120" s="61"/>
      <c r="D120" s="61"/>
      <c r="E120" s="38"/>
      <c r="F120" s="39">
        <v>1116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225</v>
      </c>
      <c r="C121" s="61"/>
      <c r="D121" s="61"/>
      <c r="E121" s="38"/>
      <c r="F121" s="39">
        <v>23760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226</v>
      </c>
      <c r="C122" s="61"/>
      <c r="D122" s="61"/>
      <c r="E122" s="38"/>
      <c r="F122" s="39">
        <v>47520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227</v>
      </c>
      <c r="C123" s="61"/>
      <c r="D123" s="61"/>
      <c r="E123" s="38"/>
      <c r="F123" s="39">
        <v>59400</v>
      </c>
      <c r="G123" s="40"/>
      <c r="H123" s="40"/>
      <c r="I123" s="40"/>
      <c r="J123" s="41"/>
    </row>
    <row r="124" spans="1:10" ht="36" customHeight="1" thickBot="1" x14ac:dyDescent="0.3">
      <c r="A124" s="7"/>
      <c r="B124" s="108" t="s">
        <v>228</v>
      </c>
      <c r="C124" s="109"/>
      <c r="D124" s="109"/>
      <c r="E124" s="110"/>
      <c r="F124" s="111">
        <v>1476</v>
      </c>
      <c r="G124" s="112"/>
      <c r="H124" s="112"/>
      <c r="I124" s="112"/>
      <c r="J124" s="113"/>
    </row>
    <row r="125" spans="1:10" ht="36" customHeight="1" x14ac:dyDescent="0.25">
      <c r="A125" s="7"/>
      <c r="B125" s="267" t="s">
        <v>208</v>
      </c>
      <c r="C125" s="268"/>
      <c r="D125" s="268"/>
      <c r="E125" s="268"/>
      <c r="F125" s="268"/>
      <c r="G125" s="268"/>
      <c r="H125" s="268"/>
      <c r="I125" s="268"/>
      <c r="J125" s="269"/>
    </row>
    <row r="126" spans="1:10" ht="36" customHeight="1" thickBot="1" x14ac:dyDescent="0.3">
      <c r="A126" s="7"/>
      <c r="B126" s="290" t="s">
        <v>229</v>
      </c>
      <c r="C126" s="290"/>
      <c r="D126" s="290"/>
      <c r="E126" s="290"/>
      <c r="F126" s="279">
        <v>90</v>
      </c>
      <c r="G126" s="279"/>
      <c r="H126" s="279"/>
      <c r="I126" s="279"/>
      <c r="J126" s="280"/>
    </row>
    <row r="127" spans="1:10" ht="24" thickBot="1" x14ac:dyDescent="0.3">
      <c r="A127" s="7"/>
      <c r="B127" s="27"/>
      <c r="C127" s="28"/>
      <c r="D127" s="28"/>
      <c r="E127" s="29"/>
      <c r="F127" s="196"/>
      <c r="G127" s="265"/>
      <c r="H127" s="265"/>
      <c r="I127" s="265"/>
      <c r="J127" s="266"/>
    </row>
    <row r="128" spans="1:10" ht="23.25" x14ac:dyDescent="0.25">
      <c r="A128" s="7"/>
      <c r="B128" s="117"/>
      <c r="C128" s="118"/>
      <c r="D128" s="118"/>
      <c r="E128" s="118"/>
      <c r="F128" s="119"/>
      <c r="G128" s="119"/>
      <c r="H128" s="119"/>
      <c r="I128" s="119"/>
      <c r="J128" s="119"/>
    </row>
    <row r="129" spans="1:10" ht="56.25" customHeight="1" x14ac:dyDescent="0.25">
      <c r="A129" s="7"/>
      <c r="B129" s="120" t="s">
        <v>268</v>
      </c>
      <c r="C129" s="120"/>
      <c r="D129" s="120"/>
      <c r="E129" s="120"/>
      <c r="F129" s="120"/>
      <c r="G129" s="120"/>
      <c r="H129" s="120"/>
      <c r="I129" s="120"/>
      <c r="J129" s="120"/>
    </row>
    <row r="130" spans="1:10" ht="41.25" customHeight="1" x14ac:dyDescent="0.25">
      <c r="A130" s="7"/>
      <c r="B130" s="120" t="s">
        <v>231</v>
      </c>
      <c r="C130" s="120"/>
      <c r="D130" s="120"/>
      <c r="E130" s="120"/>
      <c r="F130" s="120"/>
      <c r="G130" s="120"/>
      <c r="H130" s="120"/>
      <c r="I130" s="120"/>
      <c r="J130" s="120"/>
    </row>
    <row r="131" spans="1:10" ht="21" x14ac:dyDescent="0.25">
      <c r="A131" s="7" t="s">
        <v>113</v>
      </c>
      <c r="B131" s="122" t="s">
        <v>272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2" customHeight="1" x14ac:dyDescent="0.25">
      <c r="A132" s="7"/>
      <c r="B132" s="124" t="s">
        <v>233</v>
      </c>
      <c r="C132" s="124"/>
      <c r="D132" s="124"/>
      <c r="E132" s="124"/>
      <c r="F132" s="124"/>
      <c r="G132" s="124"/>
      <c r="H132" s="124"/>
      <c r="I132" s="124"/>
      <c r="J132" s="124"/>
    </row>
    <row r="133" spans="1:10" ht="21" x14ac:dyDescent="0.25">
      <c r="A133" s="7"/>
    </row>
  </sheetData>
  <sheetProtection selectLockedCells="1" selectUnlockedCells="1"/>
  <mergeCells count="246">
    <mergeCell ref="B130:J130"/>
    <mergeCell ref="B131:J131"/>
    <mergeCell ref="B132:J132"/>
    <mergeCell ref="B125:J125"/>
    <mergeCell ref="B126:E126"/>
    <mergeCell ref="F126:J126"/>
    <mergeCell ref="B127:E127"/>
    <mergeCell ref="F127:J127"/>
    <mergeCell ref="B129:J129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F103:J103"/>
    <mergeCell ref="B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6372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2484 до 49680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2484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4968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7452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9936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12420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14904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17388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19872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22356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24840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27324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29808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32292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34776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37260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39744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42228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44712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47196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49680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6210 до 53406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12060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6210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8694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11178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13662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16146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18630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21114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23598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26082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28566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31050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33534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36018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38502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40986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43470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45954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48438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50922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53406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23724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3204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9216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2124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12060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6732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8856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23724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79848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10800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1080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2700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30960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14868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34704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43164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51796.799999999996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20700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32580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42480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48060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14184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12060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79848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38952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6048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43920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20880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48960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60480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72576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29520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46080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59760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112320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54720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11059.199999999999</v>
      </c>
      <c r="G113" s="241">
        <f>H113*1.1</f>
        <v>10137.6</v>
      </c>
      <c r="H113" s="241">
        <v>9216</v>
      </c>
      <c r="I113" s="241">
        <f>H113*0.75</f>
        <v>6912</v>
      </c>
      <c r="J113" s="242">
        <f>H113*0.5</f>
        <v>4608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6048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3024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15552</v>
      </c>
      <c r="G116" s="241">
        <f>H116*1.1</f>
        <v>14256.000000000002</v>
      </c>
      <c r="H116" s="241">
        <v>12960</v>
      </c>
      <c r="I116" s="241">
        <f>H116*0.75</f>
        <v>9720</v>
      </c>
      <c r="J116" s="242">
        <f>H116*0.5</f>
        <v>6480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8640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4320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14472</v>
      </c>
      <c r="G119" s="107">
        <f>H119*1.1</f>
        <v>13266.000000000002</v>
      </c>
      <c r="H119" s="107">
        <v>12060</v>
      </c>
      <c r="I119" s="107">
        <f>H119*0.75</f>
        <v>9045</v>
      </c>
      <c r="J119" s="107">
        <f>H119*0.5</f>
        <v>6030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14580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29016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36468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360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21960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43560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54504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720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32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75"/>
    </row>
    <row r="2" spans="1:10" s="13" customFormat="1" ht="54" customHeight="1" x14ac:dyDescent="0.25">
      <c r="A2" s="129"/>
      <c r="B2" s="11"/>
      <c r="C2" s="11"/>
      <c r="D2" s="11"/>
      <c r="E2" s="12" t="s">
        <v>444</v>
      </c>
      <c r="F2" s="12"/>
      <c r="G2" s="12"/>
      <c r="H2" s="12"/>
      <c r="I2" s="12"/>
      <c r="J2" s="376"/>
    </row>
    <row r="3" spans="1:10" s="17" customFormat="1" ht="36" customHeight="1" x14ac:dyDescent="0.25">
      <c r="A3" s="128"/>
      <c r="B3" s="14" t="s">
        <v>270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37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B7" s="27"/>
      <c r="C7" s="78"/>
      <c r="D7" s="78"/>
      <c r="E7" s="79"/>
      <c r="F7" s="136"/>
      <c r="G7" s="137"/>
      <c r="H7" s="137"/>
      <c r="I7" s="137"/>
      <c r="J7" s="138"/>
    </row>
    <row r="8" spans="1:10" ht="36" customHeight="1" x14ac:dyDescent="0.25">
      <c r="A8" s="128" t="s">
        <v>111</v>
      </c>
      <c r="B8" s="179" t="s">
        <v>112</v>
      </c>
      <c r="C8" s="197"/>
      <c r="D8" s="197"/>
      <c r="E8" s="198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thickBot="1" x14ac:dyDescent="0.3">
      <c r="A9" s="128" t="s">
        <v>113</v>
      </c>
      <c r="B9" s="30" t="s">
        <v>234</v>
      </c>
      <c r="C9" s="31"/>
      <c r="D9" s="31"/>
      <c r="E9" s="64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24" thickBot="1" x14ac:dyDescent="0.3">
      <c r="B10" s="27"/>
      <c r="C10" s="78"/>
      <c r="D10" s="78"/>
      <c r="E10" s="79"/>
      <c r="F10" s="165"/>
      <c r="G10" s="166"/>
      <c r="H10" s="166"/>
      <c r="I10" s="166"/>
      <c r="J10" s="167"/>
    </row>
    <row r="11" spans="1:10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6732</v>
      </c>
      <c r="G11" s="231"/>
      <c r="H11" s="231"/>
      <c r="I11" s="231"/>
      <c r="J11" s="232"/>
    </row>
    <row r="12" spans="1:10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10080</v>
      </c>
      <c r="G12" s="183"/>
      <c r="H12" s="183"/>
      <c r="I12" s="183"/>
      <c r="J12" s="184"/>
    </row>
    <row r="13" spans="1:10" ht="24" thickBot="1" x14ac:dyDescent="0.3">
      <c r="B13" s="27"/>
      <c r="C13" s="78"/>
      <c r="D13" s="78"/>
      <c r="E13" s="79"/>
      <c r="F13" s="196"/>
      <c r="G13" s="265"/>
      <c r="H13" s="265"/>
      <c r="I13" s="265"/>
      <c r="J13" s="266"/>
    </row>
    <row r="14" spans="1:10" ht="36" customHeight="1" x14ac:dyDescent="0.25">
      <c r="A14" s="128" t="s">
        <v>111</v>
      </c>
      <c r="B14" s="34" t="s">
        <v>117</v>
      </c>
      <c r="C14" s="35"/>
      <c r="D14" s="35"/>
      <c r="E14" s="38"/>
      <c r="F14" s="230">
        <v>900</v>
      </c>
      <c r="G14" s="231"/>
      <c r="H14" s="231"/>
      <c r="I14" s="231"/>
      <c r="J14" s="232"/>
    </row>
    <row r="15" spans="1:10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68">
        <v>1296</v>
      </c>
      <c r="G15" s="40"/>
      <c r="H15" s="40"/>
      <c r="I15" s="40"/>
      <c r="J15" s="41"/>
    </row>
    <row r="16" spans="1:10" ht="24" thickBot="1" x14ac:dyDescent="0.3">
      <c r="B16" s="27"/>
      <c r="C16" s="78"/>
      <c r="D16" s="78"/>
      <c r="E16" s="79"/>
      <c r="F16" s="80"/>
      <c r="G16" s="81"/>
      <c r="H16" s="81"/>
      <c r="I16" s="81"/>
      <c r="J16" s="82"/>
    </row>
    <row r="17" spans="2:10" ht="36" customHeight="1" thickBot="1" x14ac:dyDescent="0.3"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4320 до 45360</v>
      </c>
      <c r="G17" s="46"/>
      <c r="H17" s="46"/>
      <c r="I17" s="46"/>
      <c r="J17" s="47"/>
    </row>
    <row r="18" spans="2:10" ht="36" customHeight="1" outlineLevel="1" x14ac:dyDescent="0.25"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2:10" ht="36" customHeight="1" outlineLevel="1" x14ac:dyDescent="0.25">
      <c r="B19" s="34" t="s">
        <v>121</v>
      </c>
      <c r="C19" s="35"/>
      <c r="D19" s="35"/>
      <c r="E19" s="38"/>
      <c r="F19" s="39">
        <v>6480</v>
      </c>
      <c r="G19" s="40"/>
      <c r="H19" s="40"/>
      <c r="I19" s="40"/>
      <c r="J19" s="41"/>
    </row>
    <row r="20" spans="2:10" ht="36" customHeight="1" outlineLevel="1" x14ac:dyDescent="0.25">
      <c r="B20" s="34" t="s">
        <v>122</v>
      </c>
      <c r="C20" s="35"/>
      <c r="D20" s="35"/>
      <c r="E20" s="38"/>
      <c r="F20" s="39">
        <v>8640</v>
      </c>
      <c r="G20" s="40"/>
      <c r="H20" s="40"/>
      <c r="I20" s="40"/>
      <c r="J20" s="41"/>
    </row>
    <row r="21" spans="2:10" ht="36" customHeight="1" outlineLevel="1" x14ac:dyDescent="0.25">
      <c r="B21" s="34" t="s">
        <v>123</v>
      </c>
      <c r="C21" s="35"/>
      <c r="D21" s="35"/>
      <c r="E21" s="38"/>
      <c r="F21" s="39">
        <v>10800</v>
      </c>
      <c r="G21" s="40"/>
      <c r="H21" s="40"/>
      <c r="I21" s="40"/>
      <c r="J21" s="41"/>
    </row>
    <row r="22" spans="2:10" ht="36" customHeight="1" outlineLevel="1" x14ac:dyDescent="0.25">
      <c r="B22" s="34" t="s">
        <v>124</v>
      </c>
      <c r="C22" s="35"/>
      <c r="D22" s="35"/>
      <c r="E22" s="38"/>
      <c r="F22" s="39">
        <v>12960</v>
      </c>
      <c r="G22" s="40"/>
      <c r="H22" s="40"/>
      <c r="I22" s="40"/>
      <c r="J22" s="41"/>
    </row>
    <row r="23" spans="2:10" ht="36" customHeight="1" outlineLevel="1" x14ac:dyDescent="0.25">
      <c r="B23" s="34" t="s">
        <v>125</v>
      </c>
      <c r="C23" s="35"/>
      <c r="D23" s="35"/>
      <c r="E23" s="38"/>
      <c r="F23" s="39">
        <v>15120</v>
      </c>
      <c r="G23" s="40"/>
      <c r="H23" s="40"/>
      <c r="I23" s="40"/>
      <c r="J23" s="41"/>
    </row>
    <row r="24" spans="2:10" ht="36" customHeight="1" outlineLevel="1" x14ac:dyDescent="0.25">
      <c r="B24" s="34" t="s">
        <v>126</v>
      </c>
      <c r="C24" s="35"/>
      <c r="D24" s="35"/>
      <c r="E24" s="38"/>
      <c r="F24" s="39">
        <v>17280</v>
      </c>
      <c r="G24" s="40"/>
      <c r="H24" s="40"/>
      <c r="I24" s="40"/>
      <c r="J24" s="41"/>
    </row>
    <row r="25" spans="2:10" ht="36" customHeight="1" outlineLevel="1" x14ac:dyDescent="0.25">
      <c r="B25" s="34" t="s">
        <v>127</v>
      </c>
      <c r="C25" s="35"/>
      <c r="D25" s="35"/>
      <c r="E25" s="38"/>
      <c r="F25" s="39">
        <v>19440</v>
      </c>
      <c r="G25" s="40"/>
      <c r="H25" s="40"/>
      <c r="I25" s="40"/>
      <c r="J25" s="41"/>
    </row>
    <row r="26" spans="2:10" ht="36" customHeight="1" outlineLevel="1" x14ac:dyDescent="0.25">
      <c r="B26" s="34" t="s">
        <v>128</v>
      </c>
      <c r="C26" s="35"/>
      <c r="D26" s="35"/>
      <c r="E26" s="38"/>
      <c r="F26" s="39">
        <v>21600</v>
      </c>
      <c r="G26" s="40"/>
      <c r="H26" s="40"/>
      <c r="I26" s="40"/>
      <c r="J26" s="41"/>
    </row>
    <row r="27" spans="2:10" ht="36" customHeight="1" outlineLevel="1" x14ac:dyDescent="0.25">
      <c r="B27" s="34" t="s">
        <v>129</v>
      </c>
      <c r="C27" s="35"/>
      <c r="D27" s="35"/>
      <c r="E27" s="38"/>
      <c r="F27" s="39">
        <v>23760</v>
      </c>
      <c r="G27" s="40"/>
      <c r="H27" s="40"/>
      <c r="I27" s="40"/>
      <c r="J27" s="41"/>
    </row>
    <row r="28" spans="2:10" ht="36" customHeight="1" outlineLevel="1" x14ac:dyDescent="0.25">
      <c r="B28" s="34" t="s">
        <v>130</v>
      </c>
      <c r="C28" s="35"/>
      <c r="D28" s="35"/>
      <c r="E28" s="38"/>
      <c r="F28" s="39">
        <v>25920</v>
      </c>
      <c r="G28" s="40"/>
      <c r="H28" s="40"/>
      <c r="I28" s="40"/>
      <c r="J28" s="41"/>
    </row>
    <row r="29" spans="2:10" ht="36" customHeight="1" outlineLevel="1" x14ac:dyDescent="0.25">
      <c r="B29" s="34" t="s">
        <v>131</v>
      </c>
      <c r="C29" s="35"/>
      <c r="D29" s="35"/>
      <c r="E29" s="38"/>
      <c r="F29" s="39">
        <v>28080</v>
      </c>
      <c r="G29" s="40"/>
      <c r="H29" s="40"/>
      <c r="I29" s="40"/>
      <c r="J29" s="41"/>
    </row>
    <row r="30" spans="2:10" ht="36" customHeight="1" outlineLevel="1" x14ac:dyDescent="0.25">
      <c r="B30" s="34" t="s">
        <v>132</v>
      </c>
      <c r="C30" s="35"/>
      <c r="D30" s="35"/>
      <c r="E30" s="38"/>
      <c r="F30" s="39">
        <v>30240</v>
      </c>
      <c r="G30" s="40"/>
      <c r="H30" s="40"/>
      <c r="I30" s="40"/>
      <c r="J30" s="41"/>
    </row>
    <row r="31" spans="2:10" ht="36" customHeight="1" outlineLevel="1" x14ac:dyDescent="0.25">
      <c r="B31" s="34" t="s">
        <v>133</v>
      </c>
      <c r="C31" s="35"/>
      <c r="D31" s="35"/>
      <c r="E31" s="38"/>
      <c r="F31" s="39">
        <v>32400</v>
      </c>
      <c r="G31" s="40"/>
      <c r="H31" s="40"/>
      <c r="I31" s="40"/>
      <c r="J31" s="41"/>
    </row>
    <row r="32" spans="2:10" ht="36" customHeight="1" outlineLevel="1" x14ac:dyDescent="0.25">
      <c r="B32" s="34" t="s">
        <v>134</v>
      </c>
      <c r="C32" s="35"/>
      <c r="D32" s="35"/>
      <c r="E32" s="38"/>
      <c r="F32" s="39">
        <v>34560</v>
      </c>
      <c r="G32" s="40"/>
      <c r="H32" s="40"/>
      <c r="I32" s="40"/>
      <c r="J32" s="41"/>
    </row>
    <row r="33" spans="2:10" ht="36" customHeight="1" outlineLevel="1" x14ac:dyDescent="0.25">
      <c r="B33" s="34" t="s">
        <v>135</v>
      </c>
      <c r="C33" s="35"/>
      <c r="D33" s="35"/>
      <c r="E33" s="38"/>
      <c r="F33" s="39">
        <v>36720</v>
      </c>
      <c r="G33" s="40"/>
      <c r="H33" s="40"/>
      <c r="I33" s="40"/>
      <c r="J33" s="41"/>
    </row>
    <row r="34" spans="2:10" ht="36" customHeight="1" outlineLevel="1" x14ac:dyDescent="0.25">
      <c r="B34" s="34" t="s">
        <v>136</v>
      </c>
      <c r="C34" s="35"/>
      <c r="D34" s="35"/>
      <c r="E34" s="38"/>
      <c r="F34" s="39">
        <v>38880</v>
      </c>
      <c r="G34" s="40"/>
      <c r="H34" s="40"/>
      <c r="I34" s="40"/>
      <c r="J34" s="41"/>
    </row>
    <row r="35" spans="2:10" ht="36" customHeight="1" outlineLevel="1" x14ac:dyDescent="0.25">
      <c r="B35" s="34" t="s">
        <v>137</v>
      </c>
      <c r="C35" s="35"/>
      <c r="D35" s="35"/>
      <c r="E35" s="38"/>
      <c r="F35" s="39">
        <v>41040</v>
      </c>
      <c r="G35" s="40"/>
      <c r="H35" s="40"/>
      <c r="I35" s="40"/>
      <c r="J35" s="41"/>
    </row>
    <row r="36" spans="2:10" ht="36" customHeight="1" outlineLevel="1" x14ac:dyDescent="0.25">
      <c r="B36" s="34" t="s">
        <v>138</v>
      </c>
      <c r="C36" s="35"/>
      <c r="D36" s="35"/>
      <c r="E36" s="38"/>
      <c r="F36" s="39">
        <v>43200</v>
      </c>
      <c r="G36" s="40"/>
      <c r="H36" s="40"/>
      <c r="I36" s="40"/>
      <c r="J36" s="41"/>
    </row>
    <row r="37" spans="2:10" ht="36" customHeight="1" outlineLevel="1" thickBot="1" x14ac:dyDescent="0.3">
      <c r="B37" s="34" t="s">
        <v>139</v>
      </c>
      <c r="C37" s="35"/>
      <c r="D37" s="35"/>
      <c r="E37" s="38"/>
      <c r="F37" s="39">
        <v>45360</v>
      </c>
      <c r="G37" s="40"/>
      <c r="H37" s="40"/>
      <c r="I37" s="40"/>
      <c r="J37" s="41"/>
    </row>
    <row r="38" spans="2:10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8856 до 92880</v>
      </c>
      <c r="G38" s="52"/>
      <c r="H38" s="52"/>
      <c r="I38" s="52"/>
      <c r="J38" s="53"/>
    </row>
    <row r="39" spans="2:10" ht="36" customHeight="1" outlineLevel="1" x14ac:dyDescent="0.25">
      <c r="B39" s="54" t="s">
        <v>141</v>
      </c>
      <c r="C39" s="55"/>
      <c r="D39" s="55"/>
      <c r="E39" s="56"/>
      <c r="F39" s="57">
        <v>8856</v>
      </c>
      <c r="G39" s="58"/>
      <c r="H39" s="58"/>
      <c r="I39" s="58"/>
      <c r="J39" s="59"/>
    </row>
    <row r="40" spans="2:10" ht="36" customHeight="1" outlineLevel="1" x14ac:dyDescent="0.25">
      <c r="B40" s="34" t="s">
        <v>142</v>
      </c>
      <c r="C40" s="35"/>
      <c r="D40" s="35"/>
      <c r="E40" s="38"/>
      <c r="F40" s="39">
        <v>13104</v>
      </c>
      <c r="G40" s="40"/>
      <c r="H40" s="40"/>
      <c r="I40" s="40"/>
      <c r="J40" s="41"/>
    </row>
    <row r="41" spans="2:10" ht="36" customHeight="1" outlineLevel="1" x14ac:dyDescent="0.25">
      <c r="B41" s="34" t="s">
        <v>143</v>
      </c>
      <c r="C41" s="35"/>
      <c r="D41" s="35"/>
      <c r="E41" s="38"/>
      <c r="F41" s="39">
        <v>10800</v>
      </c>
      <c r="G41" s="40"/>
      <c r="H41" s="40"/>
      <c r="I41" s="40"/>
      <c r="J41" s="41"/>
    </row>
    <row r="42" spans="2:10" ht="36" customHeight="1" outlineLevel="1" x14ac:dyDescent="0.25">
      <c r="B42" s="34" t="s">
        <v>144</v>
      </c>
      <c r="C42" s="35"/>
      <c r="D42" s="35"/>
      <c r="E42" s="38"/>
      <c r="F42" s="39">
        <v>15120</v>
      </c>
      <c r="G42" s="40"/>
      <c r="H42" s="40"/>
      <c r="I42" s="40"/>
      <c r="J42" s="41"/>
    </row>
    <row r="43" spans="2:10" ht="36" customHeight="1" outlineLevel="1" x14ac:dyDescent="0.25"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2:10" ht="36" customHeight="1" outlineLevel="1" x14ac:dyDescent="0.25">
      <c r="B44" s="34" t="s">
        <v>146</v>
      </c>
      <c r="C44" s="35"/>
      <c r="D44" s="35"/>
      <c r="E44" s="38"/>
      <c r="F44" s="39">
        <v>23760</v>
      </c>
      <c r="G44" s="40"/>
      <c r="H44" s="40"/>
      <c r="I44" s="40"/>
      <c r="J44" s="41"/>
    </row>
    <row r="45" spans="2:10" ht="36" customHeight="1" outlineLevel="1" x14ac:dyDescent="0.25">
      <c r="B45" s="34" t="s">
        <v>147</v>
      </c>
      <c r="C45" s="35"/>
      <c r="D45" s="35"/>
      <c r="E45" s="38"/>
      <c r="F45" s="39">
        <v>28080</v>
      </c>
      <c r="G45" s="40"/>
      <c r="H45" s="40"/>
      <c r="I45" s="40"/>
      <c r="J45" s="41"/>
    </row>
    <row r="46" spans="2:10" ht="36" customHeight="1" outlineLevel="1" x14ac:dyDescent="0.25">
      <c r="B46" s="34" t="s">
        <v>148</v>
      </c>
      <c r="C46" s="35"/>
      <c r="D46" s="35"/>
      <c r="E46" s="38"/>
      <c r="F46" s="39">
        <v>32400</v>
      </c>
      <c r="G46" s="40"/>
      <c r="H46" s="40"/>
      <c r="I46" s="40"/>
      <c r="J46" s="41"/>
    </row>
    <row r="47" spans="2:10" ht="36" customHeight="1" outlineLevel="1" x14ac:dyDescent="0.25">
      <c r="B47" s="34" t="s">
        <v>149</v>
      </c>
      <c r="C47" s="35"/>
      <c r="D47" s="35"/>
      <c r="E47" s="38"/>
      <c r="F47" s="39">
        <v>36720</v>
      </c>
      <c r="G47" s="40"/>
      <c r="H47" s="40"/>
      <c r="I47" s="40"/>
      <c r="J47" s="41"/>
    </row>
    <row r="48" spans="2:10" ht="36" customHeight="1" outlineLevel="1" x14ac:dyDescent="0.25">
      <c r="B48" s="34" t="s">
        <v>150</v>
      </c>
      <c r="C48" s="35"/>
      <c r="D48" s="35"/>
      <c r="E48" s="38"/>
      <c r="F48" s="39">
        <v>41040</v>
      </c>
      <c r="G48" s="40"/>
      <c r="H48" s="40"/>
      <c r="I48" s="40"/>
      <c r="J48" s="41"/>
    </row>
    <row r="49" spans="2:10" ht="36" customHeight="1" outlineLevel="1" x14ac:dyDescent="0.25">
      <c r="B49" s="34" t="s">
        <v>151</v>
      </c>
      <c r="C49" s="35"/>
      <c r="D49" s="35"/>
      <c r="E49" s="38"/>
      <c r="F49" s="39">
        <v>45360</v>
      </c>
      <c r="G49" s="40"/>
      <c r="H49" s="40"/>
      <c r="I49" s="40"/>
      <c r="J49" s="41"/>
    </row>
    <row r="50" spans="2:10" ht="36" customHeight="1" outlineLevel="1" x14ac:dyDescent="0.25">
      <c r="B50" s="34" t="s">
        <v>152</v>
      </c>
      <c r="C50" s="35"/>
      <c r="D50" s="35"/>
      <c r="E50" s="38"/>
      <c r="F50" s="39">
        <v>49680</v>
      </c>
      <c r="G50" s="40"/>
      <c r="H50" s="40"/>
      <c r="I50" s="40"/>
      <c r="J50" s="41"/>
    </row>
    <row r="51" spans="2:10" ht="36" customHeight="1" outlineLevel="1" x14ac:dyDescent="0.25">
      <c r="B51" s="34" t="s">
        <v>153</v>
      </c>
      <c r="C51" s="35"/>
      <c r="D51" s="35"/>
      <c r="E51" s="38"/>
      <c r="F51" s="39">
        <v>54000</v>
      </c>
      <c r="G51" s="40"/>
      <c r="H51" s="40"/>
      <c r="I51" s="40"/>
      <c r="J51" s="41"/>
    </row>
    <row r="52" spans="2:10" ht="36" customHeight="1" outlineLevel="1" x14ac:dyDescent="0.25">
      <c r="B52" s="34" t="s">
        <v>154</v>
      </c>
      <c r="C52" s="35"/>
      <c r="D52" s="35"/>
      <c r="E52" s="38"/>
      <c r="F52" s="39">
        <v>58320</v>
      </c>
      <c r="G52" s="40"/>
      <c r="H52" s="40"/>
      <c r="I52" s="40"/>
      <c r="J52" s="41"/>
    </row>
    <row r="53" spans="2:10" ht="36" customHeight="1" outlineLevel="1" x14ac:dyDescent="0.25">
      <c r="B53" s="34" t="s">
        <v>155</v>
      </c>
      <c r="C53" s="35"/>
      <c r="D53" s="35"/>
      <c r="E53" s="38"/>
      <c r="F53" s="39">
        <v>62640</v>
      </c>
      <c r="G53" s="40"/>
      <c r="H53" s="40"/>
      <c r="I53" s="40"/>
      <c r="J53" s="41"/>
    </row>
    <row r="54" spans="2:10" ht="36" customHeight="1" outlineLevel="1" x14ac:dyDescent="0.25">
      <c r="B54" s="34" t="s">
        <v>156</v>
      </c>
      <c r="C54" s="35"/>
      <c r="D54" s="35"/>
      <c r="E54" s="38"/>
      <c r="F54" s="39">
        <v>66960</v>
      </c>
      <c r="G54" s="40"/>
      <c r="H54" s="40"/>
      <c r="I54" s="40"/>
      <c r="J54" s="41"/>
    </row>
    <row r="55" spans="2:10" ht="36" customHeight="1" outlineLevel="1" x14ac:dyDescent="0.25">
      <c r="B55" s="34" t="s">
        <v>157</v>
      </c>
      <c r="C55" s="35"/>
      <c r="D55" s="35"/>
      <c r="E55" s="38"/>
      <c r="F55" s="39">
        <v>71280</v>
      </c>
      <c r="G55" s="40"/>
      <c r="H55" s="40"/>
      <c r="I55" s="40"/>
      <c r="J55" s="41"/>
    </row>
    <row r="56" spans="2:10" ht="36" customHeight="1" outlineLevel="1" x14ac:dyDescent="0.25">
      <c r="B56" s="34" t="s">
        <v>158</v>
      </c>
      <c r="C56" s="35"/>
      <c r="D56" s="35"/>
      <c r="E56" s="38"/>
      <c r="F56" s="39">
        <v>75600</v>
      </c>
      <c r="G56" s="40"/>
      <c r="H56" s="40"/>
      <c r="I56" s="40"/>
      <c r="J56" s="41"/>
    </row>
    <row r="57" spans="2:10" ht="36" customHeight="1" outlineLevel="1" x14ac:dyDescent="0.25">
      <c r="B57" s="34" t="s">
        <v>159</v>
      </c>
      <c r="C57" s="35"/>
      <c r="D57" s="35"/>
      <c r="E57" s="38"/>
      <c r="F57" s="39">
        <v>79920</v>
      </c>
      <c r="G57" s="40"/>
      <c r="H57" s="40"/>
      <c r="I57" s="40"/>
      <c r="J57" s="41"/>
    </row>
    <row r="58" spans="2:10" ht="36" customHeight="1" outlineLevel="1" x14ac:dyDescent="0.25">
      <c r="B58" s="34" t="s">
        <v>160</v>
      </c>
      <c r="C58" s="35"/>
      <c r="D58" s="35"/>
      <c r="E58" s="38"/>
      <c r="F58" s="39">
        <v>84240</v>
      </c>
      <c r="G58" s="40"/>
      <c r="H58" s="40"/>
      <c r="I58" s="40"/>
      <c r="J58" s="41"/>
    </row>
    <row r="59" spans="2:10" ht="36" customHeight="1" outlineLevel="1" x14ac:dyDescent="0.25">
      <c r="B59" s="34" t="s">
        <v>161</v>
      </c>
      <c r="C59" s="35"/>
      <c r="D59" s="35"/>
      <c r="E59" s="38"/>
      <c r="F59" s="39">
        <v>88560</v>
      </c>
      <c r="G59" s="40"/>
      <c r="H59" s="40"/>
      <c r="I59" s="40"/>
      <c r="J59" s="41"/>
    </row>
    <row r="60" spans="2:10" ht="36" customHeight="1" outlineLevel="1" thickBot="1" x14ac:dyDescent="0.3">
      <c r="B60" s="34" t="s">
        <v>162</v>
      </c>
      <c r="C60" s="35"/>
      <c r="D60" s="35"/>
      <c r="E60" s="38"/>
      <c r="F60" s="39">
        <v>92880</v>
      </c>
      <c r="G60" s="40"/>
      <c r="H60" s="40"/>
      <c r="I60" s="40"/>
      <c r="J60" s="41"/>
    </row>
    <row r="61" spans="2:10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36828</v>
      </c>
      <c r="G61" s="52"/>
      <c r="H61" s="52"/>
      <c r="I61" s="52"/>
      <c r="J61" s="53"/>
    </row>
    <row r="62" spans="2:10" ht="36" customHeight="1" x14ac:dyDescent="0.25">
      <c r="B62" s="60" t="s">
        <v>164</v>
      </c>
      <c r="C62" s="61"/>
      <c r="D62" s="61"/>
      <c r="E62" s="38"/>
      <c r="F62" s="39">
        <v>3744</v>
      </c>
      <c r="G62" s="40"/>
      <c r="H62" s="40"/>
      <c r="I62" s="40"/>
      <c r="J62" s="41"/>
    </row>
    <row r="63" spans="2:10" ht="36" customHeight="1" x14ac:dyDescent="0.25">
      <c r="B63" s="60" t="s">
        <v>165</v>
      </c>
      <c r="C63" s="61"/>
      <c r="D63" s="61"/>
      <c r="E63" s="38"/>
      <c r="F63" s="39">
        <v>12744</v>
      </c>
      <c r="G63" s="40"/>
      <c r="H63" s="40"/>
      <c r="I63" s="40"/>
      <c r="J63" s="41"/>
    </row>
    <row r="64" spans="2:10" ht="36" customHeight="1" x14ac:dyDescent="0.25">
      <c r="B64" s="60" t="s">
        <v>237</v>
      </c>
      <c r="C64" s="61"/>
      <c r="D64" s="61"/>
      <c r="E64" s="38"/>
      <c r="F64" s="39">
        <v>2484</v>
      </c>
      <c r="G64" s="40"/>
      <c r="H64" s="40"/>
      <c r="I64" s="40"/>
      <c r="J64" s="41"/>
    </row>
    <row r="65" spans="1:10" ht="36" customHeight="1" x14ac:dyDescent="0.25">
      <c r="B65" s="60" t="s">
        <v>167</v>
      </c>
      <c r="C65" s="61"/>
      <c r="D65" s="61"/>
      <c r="E65" s="38"/>
      <c r="F65" s="65">
        <v>36828</v>
      </c>
      <c r="G65" s="66"/>
      <c r="H65" s="66"/>
      <c r="I65" s="66"/>
      <c r="J65" s="67"/>
    </row>
    <row r="66" spans="1:10" ht="36" customHeight="1" x14ac:dyDescent="0.25">
      <c r="B66" s="60" t="s">
        <v>168</v>
      </c>
      <c r="C66" s="61"/>
      <c r="D66" s="61"/>
      <c r="E66" s="38"/>
      <c r="F66" s="39">
        <v>7452</v>
      </c>
      <c r="G66" s="40"/>
      <c r="H66" s="40"/>
      <c r="I66" s="40"/>
      <c r="J66" s="41"/>
    </row>
    <row r="67" spans="1:10" ht="36" customHeight="1" x14ac:dyDescent="0.25">
      <c r="B67" s="60" t="s">
        <v>169</v>
      </c>
      <c r="C67" s="61"/>
      <c r="D67" s="61"/>
      <c r="E67" s="38"/>
      <c r="F67" s="39">
        <v>21960</v>
      </c>
      <c r="G67" s="40"/>
      <c r="H67" s="40"/>
      <c r="I67" s="40"/>
      <c r="J67" s="41"/>
    </row>
    <row r="68" spans="1:10" ht="36" customHeight="1" x14ac:dyDescent="0.25"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B72" s="60" t="s">
        <v>174</v>
      </c>
      <c r="C72" s="61"/>
      <c r="D72" s="61"/>
      <c r="E72" s="38"/>
      <c r="F72" s="39">
        <v>25488</v>
      </c>
      <c r="G72" s="40"/>
      <c r="H72" s="40"/>
      <c r="I72" s="40"/>
      <c r="J72" s="41"/>
    </row>
    <row r="73" spans="1:10" ht="54" customHeight="1" thickBot="1" x14ac:dyDescent="0.3">
      <c r="B73" s="168" t="s">
        <v>238</v>
      </c>
      <c r="C73" s="169"/>
      <c r="D73" s="169"/>
      <c r="E73" s="170"/>
      <c r="F73" s="234" t="str">
        <f>"Цена от "&amp;MIN(F75,F79:F92)&amp;" до "&amp;MAX(F75,F79:F92)</f>
        <v>Цена от 3024 до 62640</v>
      </c>
      <c r="G73" s="235"/>
      <c r="H73" s="235"/>
      <c r="I73" s="235"/>
      <c r="J73" s="236"/>
    </row>
    <row r="74" spans="1:10" ht="24" thickBot="1" x14ac:dyDescent="0.3"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B75" s="60" t="s">
        <v>176</v>
      </c>
      <c r="C75" s="61"/>
      <c r="D75" s="61"/>
      <c r="E75" s="38"/>
      <c r="F75" s="39">
        <v>21276</v>
      </c>
      <c r="G75" s="40"/>
      <c r="H75" s="40"/>
      <c r="I75" s="40"/>
      <c r="J75" s="41"/>
    </row>
    <row r="76" spans="1:10" ht="36" customHeight="1" x14ac:dyDescent="0.25">
      <c r="B76" s="60" t="s">
        <v>177</v>
      </c>
      <c r="C76" s="61"/>
      <c r="D76" s="61"/>
      <c r="E76" s="38"/>
      <c r="F76" s="83">
        <v>2127.6</v>
      </c>
      <c r="G76" s="84"/>
      <c r="H76" s="84"/>
      <c r="I76" s="84"/>
      <c r="J76" s="85"/>
    </row>
    <row r="77" spans="1:10" ht="36" customHeight="1" thickBot="1" x14ac:dyDescent="0.3">
      <c r="B77" s="60" t="s">
        <v>178</v>
      </c>
      <c r="C77" s="61"/>
      <c r="D77" s="61"/>
      <c r="E77" s="38"/>
      <c r="F77" s="83">
        <v>5319</v>
      </c>
      <c r="G77" s="84"/>
      <c r="H77" s="84"/>
      <c r="I77" s="84"/>
      <c r="J77" s="85"/>
    </row>
    <row r="78" spans="1:10" ht="24" thickBot="1" x14ac:dyDescent="0.3"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128" t="s">
        <v>111</v>
      </c>
      <c r="B79" s="60" t="s">
        <v>179</v>
      </c>
      <c r="C79" s="61"/>
      <c r="D79" s="61"/>
      <c r="E79" s="38"/>
      <c r="F79" s="65">
        <v>13824</v>
      </c>
      <c r="G79" s="66"/>
      <c r="H79" s="66"/>
      <c r="I79" s="66"/>
      <c r="J79" s="67"/>
    </row>
    <row r="80" spans="1:10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30456</v>
      </c>
      <c r="G80" s="40"/>
      <c r="H80" s="40"/>
      <c r="I80" s="40"/>
      <c r="J80" s="41"/>
    </row>
    <row r="81" spans="1:10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4248</v>
      </c>
      <c r="G81" s="40"/>
      <c r="H81" s="40"/>
      <c r="I81" s="40"/>
      <c r="J81" s="41"/>
    </row>
    <row r="82" spans="1:10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27252</v>
      </c>
      <c r="G82" s="40"/>
      <c r="H82" s="40"/>
      <c r="I82" s="40"/>
      <c r="J82" s="41"/>
    </row>
    <row r="83" spans="1:10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32702.399999999998</v>
      </c>
      <c r="G83" s="40"/>
      <c r="H83" s="40"/>
      <c r="I83" s="40"/>
      <c r="J83" s="41"/>
    </row>
    <row r="84" spans="1:10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4248</v>
      </c>
      <c r="G84" s="40"/>
      <c r="H84" s="40"/>
      <c r="I84" s="40"/>
      <c r="J84" s="41"/>
    </row>
    <row r="85" spans="1:10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62640</v>
      </c>
      <c r="G85" s="40"/>
      <c r="H85" s="40"/>
      <c r="I85" s="40"/>
      <c r="J85" s="41"/>
    </row>
    <row r="86" spans="1:10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8496</v>
      </c>
      <c r="G86" s="40"/>
      <c r="H86" s="40"/>
      <c r="I86" s="40"/>
      <c r="J86" s="41"/>
    </row>
    <row r="87" spans="1:10" ht="36" customHeight="1" x14ac:dyDescent="0.25">
      <c r="B87" s="60" t="s">
        <v>187</v>
      </c>
      <c r="C87" s="61"/>
      <c r="D87" s="61"/>
      <c r="E87" s="38"/>
      <c r="F87" s="39">
        <v>30600</v>
      </c>
      <c r="G87" s="40"/>
      <c r="H87" s="40"/>
      <c r="I87" s="40"/>
      <c r="J87" s="41"/>
    </row>
    <row r="88" spans="1:10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B89" s="34" t="s">
        <v>189</v>
      </c>
      <c r="C89" s="86"/>
      <c r="D89" s="86"/>
      <c r="E89" s="87"/>
      <c r="F89" s="39">
        <v>13104</v>
      </c>
      <c r="G89" s="40"/>
      <c r="H89" s="40"/>
      <c r="I89" s="40"/>
      <c r="J89" s="41"/>
    </row>
    <row r="90" spans="1:10" ht="36" customHeight="1" x14ac:dyDescent="0.25">
      <c r="A90" s="9"/>
      <c r="B90" s="34" t="s">
        <v>190</v>
      </c>
      <c r="C90" s="86"/>
      <c r="D90" s="86"/>
      <c r="E90" s="87"/>
      <c r="F90" s="39">
        <v>11340</v>
      </c>
      <c r="G90" s="40"/>
      <c r="H90" s="40"/>
      <c r="I90" s="40"/>
      <c r="J90" s="41"/>
    </row>
    <row r="91" spans="1:10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24120</v>
      </c>
      <c r="G91" s="40"/>
      <c r="H91" s="40"/>
      <c r="I91" s="40"/>
      <c r="J91" s="41"/>
    </row>
    <row r="92" spans="1:10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19836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3744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19800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19440</v>
      </c>
      <c r="G96" s="40"/>
      <c r="H96" s="40"/>
      <c r="I96" s="40"/>
      <c r="J96" s="41"/>
    </row>
    <row r="97" spans="1:10" ht="36" customHeight="1" x14ac:dyDescent="0.25">
      <c r="A97" s="128" t="s">
        <v>113</v>
      </c>
      <c r="B97" s="60" t="s">
        <v>197</v>
      </c>
      <c r="C97" s="61"/>
      <c r="D97" s="61"/>
      <c r="E97" s="38"/>
      <c r="F97" s="39">
        <v>43200</v>
      </c>
      <c r="G97" s="40"/>
      <c r="H97" s="40"/>
      <c r="I97" s="40"/>
      <c r="J97" s="41"/>
    </row>
    <row r="98" spans="1:10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6480</v>
      </c>
      <c r="G98" s="40"/>
      <c r="H98" s="40"/>
      <c r="I98" s="40"/>
      <c r="J98" s="41"/>
    </row>
    <row r="99" spans="1:10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38160</v>
      </c>
      <c r="G99" s="40"/>
      <c r="H99" s="40"/>
      <c r="I99" s="40"/>
      <c r="J99" s="41"/>
    </row>
    <row r="100" spans="1:10" ht="36" customHeight="1" x14ac:dyDescent="0.25">
      <c r="A100" s="128" t="s">
        <v>113</v>
      </c>
      <c r="B100" s="69" t="s">
        <v>243</v>
      </c>
      <c r="C100" s="70"/>
      <c r="D100" s="70"/>
      <c r="E100" s="71"/>
      <c r="F100" s="83">
        <v>45792</v>
      </c>
      <c r="G100" s="84"/>
      <c r="H100" s="84"/>
      <c r="I100" s="84"/>
      <c r="J100" s="85"/>
    </row>
    <row r="101" spans="1:10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6480</v>
      </c>
      <c r="G101" s="40"/>
      <c r="H101" s="40"/>
      <c r="I101" s="40"/>
      <c r="J101" s="41"/>
    </row>
    <row r="102" spans="1:10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87840</v>
      </c>
      <c r="G102" s="40"/>
      <c r="H102" s="40"/>
      <c r="I102" s="40"/>
      <c r="J102" s="41"/>
    </row>
    <row r="103" spans="1:10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12240</v>
      </c>
      <c r="G103" s="40"/>
      <c r="H103" s="40"/>
      <c r="I103" s="40"/>
      <c r="J103" s="41"/>
    </row>
    <row r="104" spans="1:10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33840</v>
      </c>
      <c r="G105" s="40"/>
      <c r="H105" s="40"/>
      <c r="I105" s="40"/>
      <c r="J105" s="41"/>
    </row>
    <row r="106" spans="1:10" ht="36" customHeight="1" thickBot="1" x14ac:dyDescent="0.3">
      <c r="A106" s="128" t="s">
        <v>113</v>
      </c>
      <c r="B106" s="60" t="s">
        <v>249</v>
      </c>
      <c r="C106" s="61"/>
      <c r="D106" s="61"/>
      <c r="E106" s="38"/>
      <c r="F106" s="39">
        <v>28080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128" t="s">
        <v>111</v>
      </c>
      <c r="B113" s="60" t="s">
        <v>269</v>
      </c>
      <c r="C113" s="61"/>
      <c r="D113" s="61"/>
      <c r="E113" s="38"/>
      <c r="F113" s="240">
        <f>H113*1.2</f>
        <v>10260</v>
      </c>
      <c r="G113" s="241">
        <f>H113*1.1</f>
        <v>9405</v>
      </c>
      <c r="H113" s="241">
        <v>8550</v>
      </c>
      <c r="I113" s="241">
        <f>H113*0.75</f>
        <v>6412.5</v>
      </c>
      <c r="J113" s="242">
        <f>H113*0.5</f>
        <v>4275</v>
      </c>
    </row>
    <row r="114" spans="1:10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35064</v>
      </c>
      <c r="G114" s="40"/>
      <c r="H114" s="40"/>
      <c r="I114" s="40"/>
      <c r="J114" s="41"/>
    </row>
    <row r="115" spans="1:10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6372</v>
      </c>
      <c r="G115" s="40"/>
      <c r="H115" s="40"/>
      <c r="I115" s="40"/>
      <c r="J115" s="41"/>
    </row>
    <row r="116" spans="1:10" ht="36" customHeight="1" x14ac:dyDescent="0.25">
      <c r="A116" s="128" t="s">
        <v>113</v>
      </c>
      <c r="B116" s="60" t="s">
        <v>251</v>
      </c>
      <c r="C116" s="61"/>
      <c r="D116" s="61"/>
      <c r="E116" s="38"/>
      <c r="F116" s="240">
        <f>H116*1.2</f>
        <v>14688</v>
      </c>
      <c r="G116" s="241">
        <f>H116*1.1</f>
        <v>13464.000000000002</v>
      </c>
      <c r="H116" s="241">
        <v>12240</v>
      </c>
      <c r="I116" s="241">
        <f>H116*0.75</f>
        <v>9180</v>
      </c>
      <c r="J116" s="242">
        <f>H116*0.5</f>
        <v>6120</v>
      </c>
    </row>
    <row r="117" spans="1:10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49680</v>
      </c>
      <c r="G117" s="40"/>
      <c r="H117" s="40"/>
      <c r="I117" s="40"/>
      <c r="J117" s="41"/>
    </row>
    <row r="118" spans="1:10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9360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40435.199999999997</v>
      </c>
      <c r="G119" s="107">
        <f>H119*1.1</f>
        <v>37065.600000000006</v>
      </c>
      <c r="H119" s="107">
        <v>33696</v>
      </c>
      <c r="I119" s="107">
        <f>H119*0.75</f>
        <v>25272</v>
      </c>
      <c r="J119" s="107">
        <f>H119*0.5</f>
        <v>16848</v>
      </c>
    </row>
    <row r="120" spans="1:10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B121" s="62" t="s">
        <v>221</v>
      </c>
      <c r="C121" s="63"/>
      <c r="D121" s="63"/>
      <c r="E121" s="64"/>
      <c r="F121" s="65">
        <v>35064</v>
      </c>
      <c r="G121" s="66"/>
      <c r="H121" s="66"/>
      <c r="I121" s="66"/>
      <c r="J121" s="67"/>
    </row>
    <row r="122" spans="1:10" ht="36" customHeight="1" x14ac:dyDescent="0.25">
      <c r="B122" s="60" t="s">
        <v>222</v>
      </c>
      <c r="C122" s="61"/>
      <c r="D122" s="61"/>
      <c r="E122" s="38"/>
      <c r="F122" s="39">
        <v>70092</v>
      </c>
      <c r="G122" s="40"/>
      <c r="H122" s="40"/>
      <c r="I122" s="40"/>
      <c r="J122" s="41"/>
    </row>
    <row r="123" spans="1:10" ht="36" customHeight="1" x14ac:dyDescent="0.25">
      <c r="B123" s="60" t="s">
        <v>223</v>
      </c>
      <c r="C123" s="61"/>
      <c r="D123" s="61"/>
      <c r="E123" s="38"/>
      <c r="F123" s="39">
        <v>87840</v>
      </c>
      <c r="G123" s="40"/>
      <c r="H123" s="40"/>
      <c r="I123" s="40"/>
      <c r="J123" s="41"/>
    </row>
    <row r="124" spans="1:10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B125" s="60" t="s">
        <v>225</v>
      </c>
      <c r="C125" s="61"/>
      <c r="D125" s="61"/>
      <c r="E125" s="38"/>
      <c r="F125" s="39">
        <v>52740</v>
      </c>
      <c r="G125" s="40"/>
      <c r="H125" s="40"/>
      <c r="I125" s="40"/>
      <c r="J125" s="41"/>
    </row>
    <row r="126" spans="1:10" ht="36" customHeight="1" x14ac:dyDescent="0.25">
      <c r="B126" s="60" t="s">
        <v>226</v>
      </c>
      <c r="C126" s="61"/>
      <c r="D126" s="61"/>
      <c r="E126" s="38"/>
      <c r="F126" s="39">
        <v>105120</v>
      </c>
      <c r="G126" s="40"/>
      <c r="H126" s="40"/>
      <c r="I126" s="40"/>
      <c r="J126" s="41"/>
    </row>
    <row r="127" spans="1:10" ht="36" customHeight="1" x14ac:dyDescent="0.25">
      <c r="B127" s="60" t="s">
        <v>227</v>
      </c>
      <c r="C127" s="61"/>
      <c r="D127" s="61"/>
      <c r="E127" s="38"/>
      <c r="F127" s="39">
        <v>131328</v>
      </c>
      <c r="G127" s="40"/>
      <c r="H127" s="40"/>
      <c r="I127" s="40"/>
      <c r="J127" s="41"/>
    </row>
    <row r="128" spans="1:10" ht="36" customHeight="1" thickBot="1" x14ac:dyDescent="0.3">
      <c r="B128" s="108" t="s">
        <v>228</v>
      </c>
      <c r="C128" s="109"/>
      <c r="D128" s="109"/>
      <c r="E128" s="110"/>
      <c r="F128" s="111">
        <v>1800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x14ac:dyDescent="0.25">
      <c r="A133" s="7" t="s">
        <v>113</v>
      </c>
      <c r="B133" s="122" t="s">
        <v>306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42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  <c r="J134" s="378"/>
    </row>
    <row r="135" spans="1:10" x14ac:dyDescent="0.25">
      <c r="A135" s="7"/>
    </row>
  </sheetData>
  <sheetProtection selectLockedCells="1" selectUnlockedCells="1"/>
  <mergeCells count="251">
    <mergeCell ref="B134:I134"/>
    <mergeCell ref="B129:J129"/>
    <mergeCell ref="B130:E130"/>
    <mergeCell ref="F130:J130"/>
    <mergeCell ref="B131:E131"/>
    <mergeCell ref="F131:J131"/>
    <mergeCell ref="B133:I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12060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17280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1800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12384 до 130032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12384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18576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24768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30960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37152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43344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49536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55728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61920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68112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74304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80496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86688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92880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99072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105264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111456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117648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123840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130032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6372 до 136224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6372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12744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18576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24768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30960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37152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43344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49536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55728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61920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68112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74304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80496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86688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92880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99072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105264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111456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117648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123840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130032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136224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2484 до 42840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7092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20160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2484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14184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12060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28332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2484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2484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4968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7452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42840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3204 до 90000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21240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2124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5310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46728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12060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36000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54504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65404.799999999996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12060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12060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18000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90000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3204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23364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19476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66204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79992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7092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72090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36000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65520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17280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50400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76320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91584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17280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17280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25200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92880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112320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28036.799999999999</v>
      </c>
      <c r="G113" s="241">
        <f>H113*1.1</f>
        <v>25700.400000000001</v>
      </c>
      <c r="H113" s="241">
        <v>23364</v>
      </c>
      <c r="I113" s="241">
        <f>H113*0.75</f>
        <v>17523</v>
      </c>
      <c r="J113" s="242">
        <f>H113*0.5</f>
        <v>11682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20160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14184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39744</v>
      </c>
      <c r="G116" s="241">
        <f>H116*1.1</f>
        <v>36432</v>
      </c>
      <c r="H116" s="241">
        <v>33120</v>
      </c>
      <c r="I116" s="241">
        <f>H116*0.75</f>
        <v>24840</v>
      </c>
      <c r="J116" s="242">
        <f>H116*0.5</f>
        <v>16560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28800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20160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34344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26928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53820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67248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40356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80712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100872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1.75" customHeight="1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5760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8640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4680 до 93600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4680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9360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14040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18720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23400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28080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32760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37440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42120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46800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51480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56160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60840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65520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70200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74880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79560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84240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88920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93600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7920 до 100620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7920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11700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16380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21060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25740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30420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35100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39780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44460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49140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53820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58500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63180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67860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72540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77220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81900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86580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91260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95940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100620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24480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3240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3600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2160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18000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7200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19800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24480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54000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8640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864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2160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12600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5760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12240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30600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36720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15120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9000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15120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54000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10800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7200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19800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36000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5400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9000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18000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8640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17280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43200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51840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21600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12960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21600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34" t="s">
        <v>204</v>
      </c>
      <c r="C104" s="86"/>
      <c r="D104" s="86"/>
      <c r="E104" s="87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28080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50400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14256</v>
      </c>
      <c r="G113" s="241">
        <f>H113*1.1</f>
        <v>13068.000000000002</v>
      </c>
      <c r="H113" s="241">
        <v>11880</v>
      </c>
      <c r="I113" s="241">
        <f>H113*0.75</f>
        <v>8910</v>
      </c>
      <c r="J113" s="242">
        <f>H113*0.5</f>
        <v>5940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18000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7920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20736</v>
      </c>
      <c r="G116" s="241">
        <f>H116*1.1</f>
        <v>19008</v>
      </c>
      <c r="H116" s="241">
        <v>17280</v>
      </c>
      <c r="I116" s="241">
        <f>H116*0.75</f>
        <v>12960</v>
      </c>
      <c r="J116" s="242">
        <f>H116*0.5</f>
        <v>8640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25200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11520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31104</v>
      </c>
      <c r="G119" s="107">
        <f>H119*1.1</f>
        <v>28512.000000000004</v>
      </c>
      <c r="H119" s="107">
        <v>25920</v>
      </c>
      <c r="I119" s="107">
        <f>H119*0.75</f>
        <v>19440</v>
      </c>
      <c r="J119" s="107">
        <f>H119*0.5</f>
        <v>12960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26280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52560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65880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39600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78840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98640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9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12240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17280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1800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2520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12240 до 465120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12240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24480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48960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73440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97920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122400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146880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171360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195840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220320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244800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269280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293760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318240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342720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367200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391680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416160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440640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465120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14400 до 501840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14400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21600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36720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61200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85680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110160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134640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159120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183600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208080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232560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257040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281520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306000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330480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354960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379440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403920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428400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452880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477360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501840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92160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8640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15120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4680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92160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18000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54720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39600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144000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43200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4320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21600</v>
      </c>
      <c r="G77" s="84"/>
      <c r="H77" s="84"/>
      <c r="I77" s="84"/>
      <c r="J77" s="85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43200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48600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76320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61200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73440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48600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91800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99360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144000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20160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16560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79200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27360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7200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30600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27000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60480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68400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107280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85680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102816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68400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128880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139680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110880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38880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32832</v>
      </c>
      <c r="G113" s="241">
        <f>H113*1.1</f>
        <v>30096.000000000004</v>
      </c>
      <c r="H113" s="241">
        <v>27360</v>
      </c>
      <c r="I113" s="241">
        <f>H113*0.75</f>
        <v>20520</v>
      </c>
      <c r="J113" s="242">
        <f>H113*0.5</f>
        <v>13680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18720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39">
        <v>21240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18720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216</v>
      </c>
      <c r="C117" s="61"/>
      <c r="D117" s="61"/>
      <c r="E117" s="38"/>
      <c r="F117" s="240">
        <f>H117*1.2</f>
        <v>46656</v>
      </c>
      <c r="G117" s="241">
        <f>H117*1.1</f>
        <v>42768</v>
      </c>
      <c r="H117" s="241">
        <v>38880</v>
      </c>
      <c r="I117" s="241">
        <f>H117*0.75</f>
        <v>29160</v>
      </c>
      <c r="J117" s="242">
        <f>H117*0.5</f>
        <v>19440</v>
      </c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26640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287</v>
      </c>
      <c r="C119" s="61"/>
      <c r="D119" s="61"/>
      <c r="E119" s="38"/>
      <c r="F119" s="39">
        <v>30240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0" t="s">
        <v>218</v>
      </c>
      <c r="C120" s="61"/>
      <c r="D120" s="61"/>
      <c r="E120" s="38"/>
      <c r="F120" s="39">
        <v>26640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219</v>
      </c>
      <c r="C121" s="61"/>
      <c r="D121" s="61"/>
      <c r="E121" s="35"/>
      <c r="F121" s="107">
        <f>H121*1.2</f>
        <v>50976</v>
      </c>
      <c r="G121" s="107">
        <f>H121*1.1</f>
        <v>46728.000000000007</v>
      </c>
      <c r="H121" s="107">
        <v>42480</v>
      </c>
      <c r="I121" s="107">
        <f>H121*0.75</f>
        <v>31860</v>
      </c>
      <c r="J121" s="107">
        <f>H121*0.5</f>
        <v>21240</v>
      </c>
    </row>
    <row r="122" spans="1:10" ht="54" customHeight="1" thickBot="1" x14ac:dyDescent="0.3">
      <c r="A122" s="7"/>
      <c r="B122" s="18" t="s">
        <v>220</v>
      </c>
      <c r="C122" s="19"/>
      <c r="D122" s="19"/>
      <c r="E122" s="20"/>
      <c r="F122" s="100"/>
      <c r="G122" s="101"/>
      <c r="H122" s="101"/>
      <c r="I122" s="101"/>
      <c r="J122" s="102"/>
    </row>
    <row r="123" spans="1:10" ht="36" customHeight="1" x14ac:dyDescent="0.25">
      <c r="A123" s="7"/>
      <c r="B123" s="62" t="s">
        <v>221</v>
      </c>
      <c r="C123" s="63"/>
      <c r="D123" s="63"/>
      <c r="E123" s="64"/>
      <c r="F123" s="65">
        <v>60480</v>
      </c>
      <c r="G123" s="66"/>
      <c r="H123" s="66"/>
      <c r="I123" s="66"/>
      <c r="J123" s="67"/>
    </row>
    <row r="124" spans="1:10" ht="36" customHeight="1" x14ac:dyDescent="0.25">
      <c r="A124" s="7"/>
      <c r="B124" s="60" t="s">
        <v>222</v>
      </c>
      <c r="C124" s="61"/>
      <c r="D124" s="61"/>
      <c r="E124" s="38"/>
      <c r="F124" s="39">
        <v>120960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223</v>
      </c>
      <c r="C125" s="61"/>
      <c r="D125" s="61"/>
      <c r="E125" s="38"/>
      <c r="F125" s="39">
        <v>151200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224</v>
      </c>
      <c r="C126" s="61"/>
      <c r="D126" s="61"/>
      <c r="E126" s="38"/>
      <c r="F126" s="39">
        <v>2160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225</v>
      </c>
      <c r="C127" s="61"/>
      <c r="D127" s="61"/>
      <c r="E127" s="38"/>
      <c r="F127" s="39">
        <v>90720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226</v>
      </c>
      <c r="C128" s="61"/>
      <c r="D128" s="61"/>
      <c r="E128" s="38"/>
      <c r="F128" s="39">
        <v>181440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227</v>
      </c>
      <c r="C129" s="61"/>
      <c r="D129" s="61"/>
      <c r="E129" s="38"/>
      <c r="F129" s="39">
        <v>226800</v>
      </c>
      <c r="G129" s="40"/>
      <c r="H129" s="40"/>
      <c r="I129" s="40"/>
      <c r="J129" s="41"/>
    </row>
    <row r="130" spans="1:10" ht="36" customHeight="1" thickBot="1" x14ac:dyDescent="0.3">
      <c r="A130" s="7"/>
      <c r="B130" s="108" t="s">
        <v>228</v>
      </c>
      <c r="C130" s="109"/>
      <c r="D130" s="109"/>
      <c r="E130" s="110"/>
      <c r="F130" s="111">
        <v>2880</v>
      </c>
      <c r="G130" s="112"/>
      <c r="H130" s="112"/>
      <c r="I130" s="112"/>
      <c r="J130" s="113"/>
    </row>
    <row r="131" spans="1:10" ht="36" customHeight="1" x14ac:dyDescent="0.25">
      <c r="A131" s="7"/>
      <c r="B131" s="267" t="s">
        <v>208</v>
      </c>
      <c r="C131" s="268"/>
      <c r="D131" s="268"/>
      <c r="E131" s="268"/>
      <c r="F131" s="268"/>
      <c r="G131" s="268"/>
      <c r="H131" s="268"/>
      <c r="I131" s="268"/>
      <c r="J131" s="269"/>
    </row>
    <row r="132" spans="1:10" ht="36" customHeight="1" thickBot="1" x14ac:dyDescent="0.3">
      <c r="A132" s="7"/>
      <c r="B132" s="290" t="s">
        <v>229</v>
      </c>
      <c r="C132" s="290"/>
      <c r="D132" s="290"/>
      <c r="E132" s="290"/>
      <c r="F132" s="279">
        <v>90</v>
      </c>
      <c r="G132" s="279"/>
      <c r="H132" s="279"/>
      <c r="I132" s="279"/>
      <c r="J132" s="280"/>
    </row>
    <row r="133" spans="1:10" ht="24" customHeight="1" thickBot="1" x14ac:dyDescent="0.3">
      <c r="A133" s="7"/>
      <c r="B133" s="27"/>
      <c r="C133" s="78"/>
      <c r="D133" s="78"/>
      <c r="E133" s="79"/>
      <c r="F133" s="80"/>
      <c r="G133" s="81"/>
      <c r="H133" s="81"/>
      <c r="I133" s="81"/>
      <c r="J133" s="82"/>
    </row>
    <row r="134" spans="1:10" ht="23.25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ht="56.2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41.25" customHeight="1" x14ac:dyDescent="0.25">
      <c r="A136" s="7"/>
      <c r="B136" s="120" t="s">
        <v>231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21" x14ac:dyDescent="0.25">
      <c r="A137" s="7" t="s">
        <v>113</v>
      </c>
      <c r="B137" s="122" t="s">
        <v>272</v>
      </c>
      <c r="C137" s="122"/>
      <c r="D137" s="122"/>
      <c r="E137" s="122"/>
      <c r="F137" s="122"/>
      <c r="G137" s="122"/>
      <c r="H137" s="122"/>
      <c r="I137" s="122"/>
      <c r="J137" s="122"/>
    </row>
    <row r="138" spans="1:10" ht="42" customHeight="1" x14ac:dyDescent="0.25">
      <c r="A138" s="7"/>
      <c r="B138" s="124" t="s">
        <v>233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1" x14ac:dyDescent="0.25">
      <c r="A139" s="7"/>
    </row>
  </sheetData>
  <sheetProtection selectLockedCells="1" selectUnlockedCells="1"/>
  <mergeCells count="257">
    <mergeCell ref="B133:E133"/>
    <mergeCell ref="F133:J133"/>
    <mergeCell ref="B135:J135"/>
    <mergeCell ref="B136:J136"/>
    <mergeCell ref="B137:J137"/>
    <mergeCell ref="B138:J138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8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379" t="s">
        <v>321</v>
      </c>
      <c r="C8" s="380"/>
      <c r="D8" s="380"/>
      <c r="E8" s="381"/>
      <c r="F8" s="32">
        <f>H8*1.2</f>
        <v>67132.800000000003</v>
      </c>
      <c r="G8" s="32">
        <f>H8*1.1</f>
        <v>61538.400000000001</v>
      </c>
      <c r="H8" s="32">
        <v>55944</v>
      </c>
      <c r="I8" s="32">
        <f>H8*0.75</f>
        <v>41958</v>
      </c>
      <c r="J8" s="32">
        <f>H8*0.5</f>
        <v>27972</v>
      </c>
    </row>
    <row r="9" spans="1:10" ht="36" customHeight="1" x14ac:dyDescent="0.25">
      <c r="A9" s="7" t="s">
        <v>113</v>
      </c>
      <c r="B9" s="251" t="s">
        <v>322</v>
      </c>
      <c r="C9" s="252"/>
      <c r="D9" s="252"/>
      <c r="E9" s="253"/>
      <c r="F9" s="36">
        <f>H9*1.2</f>
        <v>110851.2</v>
      </c>
      <c r="G9" s="36">
        <f>H9*1.1</f>
        <v>101613.6</v>
      </c>
      <c r="H9" s="36">
        <v>92376</v>
      </c>
      <c r="I9" s="36">
        <f>H9*0.75</f>
        <v>69282</v>
      </c>
      <c r="J9" s="36">
        <f>H9*0.5</f>
        <v>46188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13788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23040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323</v>
      </c>
      <c r="C14" s="35"/>
      <c r="D14" s="35"/>
      <c r="E14" s="38"/>
      <c r="F14" s="230">
        <v>1134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324</v>
      </c>
      <c r="C15" s="35"/>
      <c r="D15" s="35"/>
      <c r="E15" s="38"/>
      <c r="F15" s="68">
        <v>1872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"&amp;MIN(F18:F42)&amp;" до "&amp;MAX(F18:F42)</f>
        <v>Цена от 13230 до 330750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13230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26460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39690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52920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66150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79380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92610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105840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119070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132300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145530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158760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171990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185220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198450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211680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224910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238140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251370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264600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277830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291060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304290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317520</v>
      </c>
      <c r="G41" s="40"/>
      <c r="H41" s="40"/>
      <c r="I41" s="40"/>
      <c r="J41" s="41"/>
    </row>
    <row r="42" spans="1:10" ht="36" customHeight="1" outlineLevel="1" thickBot="1" x14ac:dyDescent="0.3">
      <c r="A42" s="7"/>
      <c r="B42" s="34" t="s">
        <v>262</v>
      </c>
      <c r="C42" s="35"/>
      <c r="D42" s="35"/>
      <c r="E42" s="38"/>
      <c r="F42" s="39">
        <v>330750</v>
      </c>
      <c r="G42" s="40"/>
      <c r="H42" s="40"/>
      <c r="I42" s="40"/>
      <c r="J42" s="41"/>
    </row>
    <row r="43" spans="1:10" ht="36" customHeight="1" thickBot="1" x14ac:dyDescent="0.3">
      <c r="A43" s="7"/>
      <c r="B43" s="48" t="s">
        <v>140</v>
      </c>
      <c r="C43" s="49"/>
      <c r="D43" s="49"/>
      <c r="E43" s="50"/>
      <c r="F43" s="51" t="str">
        <f>"Цена от "&amp;MIN(F44:F65)&amp;" до "&amp;MAX(F44:F65)</f>
        <v>Цена от 15660 до 284445</v>
      </c>
      <c r="G43" s="52"/>
      <c r="H43" s="52"/>
      <c r="I43" s="52"/>
      <c r="J43" s="53"/>
    </row>
    <row r="44" spans="1:10" ht="36" customHeight="1" outlineLevel="1" x14ac:dyDescent="0.25">
      <c r="A44" s="7"/>
      <c r="B44" s="54" t="s">
        <v>141</v>
      </c>
      <c r="C44" s="55"/>
      <c r="D44" s="55"/>
      <c r="E44" s="56"/>
      <c r="F44" s="57">
        <v>15660</v>
      </c>
      <c r="G44" s="58"/>
      <c r="H44" s="58"/>
      <c r="I44" s="58"/>
      <c r="J44" s="59"/>
    </row>
    <row r="45" spans="1:10" ht="36" customHeight="1" outlineLevel="1" x14ac:dyDescent="0.25">
      <c r="A45" s="7"/>
      <c r="B45" s="34" t="s">
        <v>142</v>
      </c>
      <c r="C45" s="35"/>
      <c r="D45" s="35"/>
      <c r="E45" s="38"/>
      <c r="F45" s="39">
        <v>23220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143</v>
      </c>
      <c r="C46" s="35"/>
      <c r="D46" s="35"/>
      <c r="E46" s="38"/>
      <c r="F46" s="39">
        <v>33075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144</v>
      </c>
      <c r="C47" s="35"/>
      <c r="D47" s="35"/>
      <c r="E47" s="38"/>
      <c r="F47" s="39">
        <v>46305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145</v>
      </c>
      <c r="C48" s="35"/>
      <c r="D48" s="35"/>
      <c r="E48" s="38"/>
      <c r="F48" s="39">
        <v>59535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146</v>
      </c>
      <c r="C49" s="35"/>
      <c r="D49" s="35"/>
      <c r="E49" s="38"/>
      <c r="F49" s="39">
        <v>72765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147</v>
      </c>
      <c r="C50" s="35"/>
      <c r="D50" s="35"/>
      <c r="E50" s="38"/>
      <c r="F50" s="39">
        <v>85995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148</v>
      </c>
      <c r="C51" s="35"/>
      <c r="D51" s="35"/>
      <c r="E51" s="38"/>
      <c r="F51" s="39">
        <v>99225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149</v>
      </c>
      <c r="C52" s="35"/>
      <c r="D52" s="35"/>
      <c r="E52" s="38"/>
      <c r="F52" s="39">
        <v>112455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150</v>
      </c>
      <c r="C53" s="35"/>
      <c r="D53" s="35"/>
      <c r="E53" s="38"/>
      <c r="F53" s="39">
        <v>125685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151</v>
      </c>
      <c r="C54" s="35"/>
      <c r="D54" s="35"/>
      <c r="E54" s="38"/>
      <c r="F54" s="39">
        <v>138915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152</v>
      </c>
      <c r="C55" s="35"/>
      <c r="D55" s="35"/>
      <c r="E55" s="38"/>
      <c r="F55" s="39">
        <v>152145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153</v>
      </c>
      <c r="C56" s="35"/>
      <c r="D56" s="35"/>
      <c r="E56" s="38"/>
      <c r="F56" s="39">
        <v>165375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154</v>
      </c>
      <c r="C57" s="35"/>
      <c r="D57" s="35"/>
      <c r="E57" s="38"/>
      <c r="F57" s="39">
        <v>178605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155</v>
      </c>
      <c r="C58" s="35"/>
      <c r="D58" s="35"/>
      <c r="E58" s="38"/>
      <c r="F58" s="39">
        <v>191835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156</v>
      </c>
      <c r="C59" s="35"/>
      <c r="D59" s="35"/>
      <c r="E59" s="38"/>
      <c r="F59" s="39">
        <v>205065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157</v>
      </c>
      <c r="C60" s="35"/>
      <c r="D60" s="35"/>
      <c r="E60" s="38"/>
      <c r="F60" s="39">
        <v>218295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158</v>
      </c>
      <c r="C61" s="35"/>
      <c r="D61" s="35"/>
      <c r="E61" s="38"/>
      <c r="F61" s="39">
        <v>231525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159</v>
      </c>
      <c r="C62" s="35"/>
      <c r="D62" s="35"/>
      <c r="E62" s="38"/>
      <c r="F62" s="39">
        <v>244755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160</v>
      </c>
      <c r="C63" s="35"/>
      <c r="D63" s="35"/>
      <c r="E63" s="38"/>
      <c r="F63" s="39">
        <v>257985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161</v>
      </c>
      <c r="C64" s="35"/>
      <c r="D64" s="35"/>
      <c r="E64" s="38"/>
      <c r="F64" s="39">
        <v>271215</v>
      </c>
      <c r="G64" s="40"/>
      <c r="H64" s="40"/>
      <c r="I64" s="40"/>
      <c r="J64" s="41"/>
    </row>
    <row r="65" spans="1:10" ht="36" customHeight="1" outlineLevel="1" thickBot="1" x14ac:dyDescent="0.3">
      <c r="A65" s="7"/>
      <c r="B65" s="34" t="s">
        <v>162</v>
      </c>
      <c r="C65" s="35"/>
      <c r="D65" s="35"/>
      <c r="E65" s="38"/>
      <c r="F65" s="39">
        <v>284445</v>
      </c>
      <c r="G65" s="40"/>
      <c r="H65" s="40"/>
      <c r="I65" s="40"/>
      <c r="J65" s="41"/>
    </row>
    <row r="66" spans="1:10" ht="36" customHeight="1" thickBot="1" x14ac:dyDescent="0.3">
      <c r="A66" s="7"/>
      <c r="B66" s="48" t="s">
        <v>163</v>
      </c>
      <c r="C66" s="49"/>
      <c r="D66" s="49"/>
      <c r="E66" s="50"/>
      <c r="F66" s="51" t="str">
        <f>"Цена от "&amp;MIN(F67:F77)&amp;" до "&amp;MAX(F67:F77)</f>
        <v>Цена от 2340 до 66708</v>
      </c>
      <c r="G66" s="52"/>
      <c r="H66" s="52"/>
      <c r="I66" s="52"/>
      <c r="J66" s="53"/>
    </row>
    <row r="67" spans="1:10" ht="36" customHeight="1" x14ac:dyDescent="0.25">
      <c r="A67" s="7"/>
      <c r="B67" s="60" t="s">
        <v>164</v>
      </c>
      <c r="C67" s="61"/>
      <c r="D67" s="61"/>
      <c r="E67" s="38"/>
      <c r="F67" s="39">
        <v>8694</v>
      </c>
      <c r="G67" s="40"/>
      <c r="H67" s="40"/>
      <c r="I67" s="40"/>
      <c r="J67" s="41"/>
    </row>
    <row r="68" spans="1:10" ht="36" customHeight="1" x14ac:dyDescent="0.25">
      <c r="A68" s="7"/>
      <c r="B68" s="60" t="s">
        <v>165</v>
      </c>
      <c r="C68" s="61"/>
      <c r="D68" s="61"/>
      <c r="E68" s="38"/>
      <c r="F68" s="39">
        <v>66708</v>
      </c>
      <c r="G68" s="40"/>
      <c r="H68" s="40"/>
      <c r="I68" s="40"/>
      <c r="J68" s="41"/>
    </row>
    <row r="69" spans="1:10" ht="36" customHeight="1" x14ac:dyDescent="0.25">
      <c r="A69" s="7"/>
      <c r="B69" s="60" t="s">
        <v>237</v>
      </c>
      <c r="C69" s="61"/>
      <c r="D69" s="61"/>
      <c r="E69" s="38"/>
      <c r="F69" s="39">
        <v>5040</v>
      </c>
      <c r="G69" s="40"/>
      <c r="H69" s="40"/>
      <c r="I69" s="40"/>
      <c r="J69" s="41"/>
    </row>
    <row r="70" spans="1:10" ht="36" customHeight="1" x14ac:dyDescent="0.25">
      <c r="A70" s="7"/>
      <c r="B70" s="62" t="s">
        <v>167</v>
      </c>
      <c r="C70" s="63"/>
      <c r="D70" s="63"/>
      <c r="E70" s="64"/>
      <c r="F70" s="65">
        <v>56340</v>
      </c>
      <c r="G70" s="66"/>
      <c r="H70" s="66"/>
      <c r="I70" s="66"/>
      <c r="J70" s="67"/>
    </row>
    <row r="71" spans="1:10" ht="36" customHeight="1" x14ac:dyDescent="0.25">
      <c r="A71" s="7"/>
      <c r="B71" s="60" t="s">
        <v>168</v>
      </c>
      <c r="C71" s="61"/>
      <c r="D71" s="61"/>
      <c r="E71" s="38"/>
      <c r="F71" s="39">
        <v>13140</v>
      </c>
      <c r="G71" s="40"/>
      <c r="H71" s="40"/>
      <c r="I71" s="40"/>
      <c r="J71" s="41"/>
    </row>
    <row r="72" spans="1:10" ht="36" customHeight="1" x14ac:dyDescent="0.25">
      <c r="A72" s="7"/>
      <c r="B72" s="60" t="s">
        <v>169</v>
      </c>
      <c r="C72" s="61"/>
      <c r="D72" s="61"/>
      <c r="E72" s="38"/>
      <c r="F72" s="39">
        <v>34740</v>
      </c>
      <c r="G72" s="40"/>
      <c r="H72" s="40"/>
      <c r="I72" s="40"/>
      <c r="J72" s="41"/>
    </row>
    <row r="73" spans="1:10" ht="36" customHeight="1" x14ac:dyDescent="0.25">
      <c r="A73" s="7"/>
      <c r="B73" s="60" t="s">
        <v>170</v>
      </c>
      <c r="C73" s="61"/>
      <c r="D73" s="61"/>
      <c r="E73" s="38"/>
      <c r="F73" s="39">
        <v>2340</v>
      </c>
      <c r="G73" s="40"/>
      <c r="H73" s="40"/>
      <c r="I73" s="40"/>
      <c r="J73" s="41"/>
    </row>
    <row r="74" spans="1:10" ht="36" customHeight="1" x14ac:dyDescent="0.25">
      <c r="A74" s="7"/>
      <c r="B74" s="60" t="s">
        <v>171</v>
      </c>
      <c r="C74" s="61"/>
      <c r="D74" s="61"/>
      <c r="E74" s="38"/>
      <c r="F74" s="39">
        <v>2340</v>
      </c>
      <c r="G74" s="40"/>
      <c r="H74" s="40"/>
      <c r="I74" s="40"/>
      <c r="J74" s="41"/>
    </row>
    <row r="75" spans="1:10" ht="36" customHeight="1" x14ac:dyDescent="0.25">
      <c r="A75" s="7"/>
      <c r="B75" s="60" t="s">
        <v>172</v>
      </c>
      <c r="C75" s="61"/>
      <c r="D75" s="61"/>
      <c r="E75" s="38"/>
      <c r="F75" s="39">
        <v>4680</v>
      </c>
      <c r="G75" s="40"/>
      <c r="H75" s="40"/>
      <c r="I75" s="40"/>
      <c r="J75" s="41"/>
    </row>
    <row r="76" spans="1:10" ht="36" customHeight="1" x14ac:dyDescent="0.25">
      <c r="A76" s="7"/>
      <c r="B76" s="60" t="s">
        <v>173</v>
      </c>
      <c r="C76" s="61"/>
      <c r="D76" s="61"/>
      <c r="E76" s="38"/>
      <c r="F76" s="39">
        <v>7020</v>
      </c>
      <c r="G76" s="40"/>
      <c r="H76" s="40"/>
      <c r="I76" s="40"/>
      <c r="J76" s="41"/>
    </row>
    <row r="77" spans="1:10" ht="36" customHeight="1" thickBot="1" x14ac:dyDescent="0.3">
      <c r="A77" s="7"/>
      <c r="B77" s="60" t="s">
        <v>174</v>
      </c>
      <c r="C77" s="61"/>
      <c r="D77" s="61"/>
      <c r="E77" s="38"/>
      <c r="F77" s="39">
        <v>41940</v>
      </c>
      <c r="G77" s="40"/>
      <c r="H77" s="40"/>
      <c r="I77" s="40"/>
      <c r="J77" s="41"/>
    </row>
    <row r="78" spans="1:10" ht="54" customHeight="1" thickBot="1" x14ac:dyDescent="0.3">
      <c r="A78" s="7"/>
      <c r="B78" s="168" t="s">
        <v>238</v>
      </c>
      <c r="C78" s="169"/>
      <c r="D78" s="169"/>
      <c r="E78" s="170"/>
      <c r="F78" s="92" t="str">
        <f>"Цена от "&amp;MIN(F80,F84:F97)&amp;" до "&amp;MAX(F80,F84:F97)</f>
        <v>Цена от 3240 до 787140</v>
      </c>
      <c r="G78" s="93"/>
      <c r="H78" s="93"/>
      <c r="I78" s="93"/>
      <c r="J78" s="94"/>
    </row>
    <row r="79" spans="1:10" ht="24" customHeight="1" thickBot="1" x14ac:dyDescent="0.3">
      <c r="A79" s="7"/>
      <c r="B79" s="27"/>
      <c r="C79" s="78"/>
      <c r="D79" s="78"/>
      <c r="E79" s="79"/>
      <c r="F79" s="80"/>
      <c r="G79" s="81"/>
      <c r="H79" s="81"/>
      <c r="I79" s="81"/>
      <c r="J79" s="82"/>
    </row>
    <row r="80" spans="1:10" ht="36" customHeight="1" x14ac:dyDescent="0.25">
      <c r="A80" s="7"/>
      <c r="B80" s="60" t="s">
        <v>176</v>
      </c>
      <c r="C80" s="61"/>
      <c r="D80" s="61"/>
      <c r="E80" s="38"/>
      <c r="F80" s="39">
        <v>79344</v>
      </c>
      <c r="G80" s="40"/>
      <c r="H80" s="40"/>
      <c r="I80" s="40"/>
      <c r="J80" s="41"/>
    </row>
    <row r="81" spans="1:10" ht="36" customHeight="1" x14ac:dyDescent="0.25">
      <c r="A81" s="7"/>
      <c r="B81" s="69" t="s">
        <v>177</v>
      </c>
      <c r="C81" s="70"/>
      <c r="D81" s="70"/>
      <c r="E81" s="71"/>
      <c r="F81" s="39">
        <v>7934.4</v>
      </c>
      <c r="G81" s="40"/>
      <c r="H81" s="40"/>
      <c r="I81" s="40"/>
      <c r="J81" s="41"/>
    </row>
    <row r="82" spans="1:10" ht="36" customHeight="1" thickBot="1" x14ac:dyDescent="0.3">
      <c r="A82" s="7"/>
      <c r="B82" s="69" t="s">
        <v>178</v>
      </c>
      <c r="C82" s="70"/>
      <c r="D82" s="70"/>
      <c r="E82" s="71"/>
      <c r="F82" s="39">
        <v>19836</v>
      </c>
      <c r="G82" s="40"/>
      <c r="H82" s="40"/>
      <c r="I82" s="40"/>
      <c r="J82" s="41"/>
    </row>
    <row r="83" spans="1:10" ht="24" customHeight="1" thickBot="1" x14ac:dyDescent="0.3">
      <c r="A83" s="7"/>
      <c r="B83" s="27"/>
      <c r="C83" s="78"/>
      <c r="D83" s="78"/>
      <c r="E83" s="79"/>
      <c r="F83" s="80"/>
      <c r="G83" s="81"/>
      <c r="H83" s="81"/>
      <c r="I83" s="81"/>
      <c r="J83" s="82"/>
    </row>
    <row r="84" spans="1:10" ht="36" customHeight="1" x14ac:dyDescent="0.25">
      <c r="A84" s="7" t="s">
        <v>111</v>
      </c>
      <c r="B84" s="60" t="s">
        <v>179</v>
      </c>
      <c r="C84" s="61"/>
      <c r="D84" s="61"/>
      <c r="E84" s="38"/>
      <c r="F84" s="39">
        <v>81540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34" t="s">
        <v>180</v>
      </c>
      <c r="C85" s="86"/>
      <c r="D85" s="86"/>
      <c r="E85" s="87"/>
      <c r="F85" s="39">
        <v>31140</v>
      </c>
      <c r="G85" s="40"/>
      <c r="H85" s="40"/>
      <c r="I85" s="40"/>
      <c r="J85" s="41"/>
    </row>
    <row r="86" spans="1:10" ht="36" customHeight="1" x14ac:dyDescent="0.25">
      <c r="A86" s="7"/>
      <c r="B86" s="60" t="s">
        <v>284</v>
      </c>
      <c r="C86" s="61"/>
      <c r="D86" s="61"/>
      <c r="E86" s="38"/>
      <c r="F86" s="39">
        <v>787140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60" t="s">
        <v>181</v>
      </c>
      <c r="C87" s="61"/>
      <c r="D87" s="61"/>
      <c r="E87" s="38"/>
      <c r="F87" s="39">
        <v>124740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0" t="s">
        <v>182</v>
      </c>
      <c r="C88" s="61"/>
      <c r="D88" s="61"/>
      <c r="E88" s="38"/>
      <c r="F88" s="39">
        <v>52740</v>
      </c>
      <c r="G88" s="40"/>
      <c r="H88" s="40"/>
      <c r="I88" s="40"/>
      <c r="J88" s="41"/>
    </row>
    <row r="89" spans="1:10" ht="36" customHeight="1" x14ac:dyDescent="0.25">
      <c r="A89" s="7" t="s">
        <v>111</v>
      </c>
      <c r="B89" s="60" t="s">
        <v>183</v>
      </c>
      <c r="C89" s="61"/>
      <c r="D89" s="61"/>
      <c r="E89" s="38"/>
      <c r="F89" s="39">
        <v>63288</v>
      </c>
      <c r="G89" s="40"/>
      <c r="H89" s="40"/>
      <c r="I89" s="40"/>
      <c r="J89" s="41"/>
    </row>
    <row r="90" spans="1:10" ht="36" customHeight="1" x14ac:dyDescent="0.25">
      <c r="A90" s="7" t="s">
        <v>111</v>
      </c>
      <c r="B90" s="60" t="s">
        <v>184</v>
      </c>
      <c r="C90" s="61"/>
      <c r="D90" s="61"/>
      <c r="E90" s="38"/>
      <c r="F90" s="39">
        <v>43740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60" t="s">
        <v>185</v>
      </c>
      <c r="C91" s="61"/>
      <c r="D91" s="61"/>
      <c r="E91" s="38"/>
      <c r="F91" s="39">
        <v>47340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186</v>
      </c>
      <c r="C92" s="61"/>
      <c r="D92" s="61"/>
      <c r="E92" s="38"/>
      <c r="F92" s="39">
        <v>151740</v>
      </c>
      <c r="G92" s="40"/>
      <c r="H92" s="40"/>
      <c r="I92" s="40"/>
      <c r="J92" s="41"/>
    </row>
    <row r="93" spans="1:10" ht="36" customHeight="1" x14ac:dyDescent="0.25">
      <c r="A93" s="7"/>
      <c r="B93" s="60" t="s">
        <v>187</v>
      </c>
      <c r="C93" s="61"/>
      <c r="D93" s="61"/>
      <c r="E93" s="38"/>
      <c r="F93" s="39">
        <v>58680</v>
      </c>
      <c r="G93" s="40"/>
      <c r="H93" s="40"/>
      <c r="I93" s="40"/>
      <c r="J93" s="41"/>
    </row>
    <row r="94" spans="1:10" ht="36" customHeight="1" x14ac:dyDescent="0.25">
      <c r="A94" s="7" t="s">
        <v>111</v>
      </c>
      <c r="B94" s="62" t="s">
        <v>188</v>
      </c>
      <c r="C94" s="63"/>
      <c r="D94" s="63"/>
      <c r="E94" s="64"/>
      <c r="F94" s="39">
        <v>3240</v>
      </c>
      <c r="G94" s="40"/>
      <c r="H94" s="40"/>
      <c r="I94" s="40"/>
      <c r="J94" s="41"/>
    </row>
    <row r="95" spans="1:10" ht="36" customHeight="1" x14ac:dyDescent="0.25">
      <c r="A95" s="7"/>
      <c r="B95" s="60" t="s">
        <v>189</v>
      </c>
      <c r="C95" s="61"/>
      <c r="D95" s="61"/>
      <c r="E95" s="38"/>
      <c r="F95" s="39">
        <v>47340</v>
      </c>
      <c r="G95" s="40"/>
      <c r="H95" s="40"/>
      <c r="I95" s="40"/>
      <c r="J95" s="41"/>
    </row>
    <row r="96" spans="1:10" ht="36" customHeight="1" x14ac:dyDescent="0.25">
      <c r="B96" s="60" t="s">
        <v>190</v>
      </c>
      <c r="C96" s="61"/>
      <c r="D96" s="61"/>
      <c r="E96" s="38"/>
      <c r="F96" s="39">
        <v>40140</v>
      </c>
      <c r="G96" s="40"/>
      <c r="H96" s="40"/>
      <c r="I96" s="40"/>
      <c r="J96" s="41"/>
    </row>
    <row r="97" spans="1:10" ht="36" customHeight="1" x14ac:dyDescent="0.25">
      <c r="A97" s="7" t="s">
        <v>111</v>
      </c>
      <c r="B97" s="60" t="s">
        <v>192</v>
      </c>
      <c r="C97" s="61"/>
      <c r="D97" s="61"/>
      <c r="E97" s="38"/>
      <c r="F97" s="39">
        <v>59940</v>
      </c>
      <c r="G97" s="40"/>
      <c r="H97" s="40"/>
      <c r="I97" s="40"/>
      <c r="J97" s="41"/>
    </row>
    <row r="98" spans="1:10" ht="36" customHeight="1" x14ac:dyDescent="0.25">
      <c r="A98" s="7"/>
      <c r="B98" s="60" t="s">
        <v>193</v>
      </c>
      <c r="C98" s="61"/>
      <c r="D98" s="61"/>
      <c r="E98" s="38"/>
      <c r="F98" s="39">
        <v>8694</v>
      </c>
      <c r="G98" s="40"/>
      <c r="H98" s="40"/>
      <c r="I98" s="40"/>
      <c r="J98" s="41"/>
    </row>
    <row r="99" spans="1:10" ht="36" customHeight="1" x14ac:dyDescent="0.25">
      <c r="A99" s="7"/>
      <c r="B99" s="60" t="s">
        <v>194</v>
      </c>
      <c r="C99" s="61"/>
      <c r="D99" s="61"/>
      <c r="E99" s="38"/>
      <c r="F99" s="39">
        <v>72000</v>
      </c>
      <c r="G99" s="40"/>
      <c r="H99" s="40"/>
      <c r="I99" s="40"/>
      <c r="J99" s="41"/>
    </row>
    <row r="100" spans="1:10" ht="36" customHeight="1" x14ac:dyDescent="0.25">
      <c r="A100" s="7"/>
      <c r="B100" s="60" t="s">
        <v>195</v>
      </c>
      <c r="C100" s="61"/>
      <c r="D100" s="61"/>
      <c r="E100" s="35"/>
      <c r="F100" s="39">
        <v>60030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196</v>
      </c>
      <c r="C101" s="61"/>
      <c r="D101" s="61"/>
      <c r="E101" s="38"/>
      <c r="F101" s="39">
        <v>134640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197</v>
      </c>
      <c r="C102" s="61"/>
      <c r="D102" s="61"/>
      <c r="E102" s="38"/>
      <c r="F102" s="39">
        <v>51840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198</v>
      </c>
      <c r="C103" s="61"/>
      <c r="D103" s="61"/>
      <c r="E103" s="38"/>
      <c r="F103" s="39">
        <v>205920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199</v>
      </c>
      <c r="C104" s="61"/>
      <c r="D104" s="61"/>
      <c r="E104" s="38"/>
      <c r="F104" s="39">
        <v>87120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9" t="s">
        <v>200</v>
      </c>
      <c r="C105" s="70"/>
      <c r="D105" s="70"/>
      <c r="E105" s="71"/>
      <c r="F105" s="39">
        <v>104544</v>
      </c>
      <c r="G105" s="40"/>
      <c r="H105" s="40"/>
      <c r="I105" s="40"/>
      <c r="J105" s="41"/>
    </row>
    <row r="106" spans="1:10" ht="36" customHeight="1" x14ac:dyDescent="0.25">
      <c r="A106" s="7" t="s">
        <v>113</v>
      </c>
      <c r="B106" s="60" t="s">
        <v>201</v>
      </c>
      <c r="C106" s="61"/>
      <c r="D106" s="61"/>
      <c r="E106" s="38"/>
      <c r="F106" s="39">
        <v>72720</v>
      </c>
      <c r="G106" s="40"/>
      <c r="H106" s="40"/>
      <c r="I106" s="40"/>
      <c r="J106" s="41"/>
    </row>
    <row r="107" spans="1:10" ht="36" customHeight="1" x14ac:dyDescent="0.25">
      <c r="A107" s="7" t="s">
        <v>113</v>
      </c>
      <c r="B107" s="60" t="s">
        <v>202</v>
      </c>
      <c r="C107" s="61"/>
      <c r="D107" s="61"/>
      <c r="E107" s="38"/>
      <c r="F107" s="39">
        <v>78480</v>
      </c>
      <c r="G107" s="40"/>
      <c r="H107" s="40"/>
      <c r="I107" s="40"/>
      <c r="J107" s="41"/>
    </row>
    <row r="108" spans="1:10" ht="36" customHeight="1" x14ac:dyDescent="0.25">
      <c r="A108" s="7" t="s">
        <v>113</v>
      </c>
      <c r="B108" s="60" t="s">
        <v>203</v>
      </c>
      <c r="C108" s="61"/>
      <c r="D108" s="61"/>
      <c r="E108" s="38"/>
      <c r="F108" s="39">
        <v>250560</v>
      </c>
      <c r="G108" s="40"/>
      <c r="H108" s="40"/>
      <c r="I108" s="40"/>
      <c r="J108" s="41"/>
    </row>
    <row r="109" spans="1:10" ht="36" customHeight="1" x14ac:dyDescent="0.25">
      <c r="A109" s="7" t="s">
        <v>113</v>
      </c>
      <c r="B109" s="62" t="s">
        <v>204</v>
      </c>
      <c r="C109" s="63"/>
      <c r="D109" s="63"/>
      <c r="E109" s="64"/>
      <c r="F109" s="39">
        <v>5760</v>
      </c>
      <c r="G109" s="40"/>
      <c r="H109" s="40"/>
      <c r="I109" s="40"/>
      <c r="J109" s="41"/>
    </row>
    <row r="110" spans="1:10" ht="36" customHeight="1" thickBot="1" x14ac:dyDescent="0.3">
      <c r="A110" s="7" t="s">
        <v>113</v>
      </c>
      <c r="B110" s="60" t="s">
        <v>206</v>
      </c>
      <c r="C110" s="61"/>
      <c r="D110" s="61"/>
      <c r="E110" s="38"/>
      <c r="F110" s="39">
        <v>99360</v>
      </c>
      <c r="G110" s="40"/>
      <c r="H110" s="40"/>
      <c r="I110" s="40"/>
      <c r="J110" s="41"/>
    </row>
    <row r="111" spans="1:10" ht="22.5" customHeight="1" x14ac:dyDescent="0.25">
      <c r="A111" s="7" t="s">
        <v>111</v>
      </c>
      <c r="B111" s="95" t="s">
        <v>208</v>
      </c>
      <c r="C111" s="96"/>
      <c r="D111" s="96"/>
      <c r="E111" s="96"/>
      <c r="F111" s="96"/>
      <c r="G111" s="96"/>
      <c r="H111" s="96"/>
      <c r="I111" s="96"/>
      <c r="J111" s="97"/>
    </row>
    <row r="112" spans="1:10" ht="36" customHeight="1" thickBot="1" x14ac:dyDescent="0.3">
      <c r="A112" s="7"/>
      <c r="B112" s="34" t="s">
        <v>191</v>
      </c>
      <c r="C112" s="86"/>
      <c r="D112" s="86"/>
      <c r="E112" s="87"/>
      <c r="F112" s="39">
        <v>40</v>
      </c>
      <c r="G112" s="40"/>
      <c r="H112" s="40"/>
      <c r="I112" s="40"/>
      <c r="J112" s="41"/>
    </row>
    <row r="113" spans="1:10" ht="36" customHeight="1" thickBot="1" x14ac:dyDescent="0.3">
      <c r="A113" s="7"/>
      <c r="B113" s="89" t="s">
        <v>207</v>
      </c>
      <c r="C113" s="90"/>
      <c r="D113" s="90"/>
      <c r="E113" s="91"/>
      <c r="F113" s="92"/>
      <c r="G113" s="93"/>
      <c r="H113" s="93"/>
      <c r="I113" s="93"/>
      <c r="J113" s="94"/>
    </row>
    <row r="114" spans="1:10" ht="36" customHeight="1" thickBot="1" x14ac:dyDescent="0.3">
      <c r="A114" s="7"/>
      <c r="B114" s="174" t="s">
        <v>208</v>
      </c>
      <c r="C114" s="175"/>
      <c r="D114" s="175"/>
      <c r="E114" s="175"/>
      <c r="F114" s="175"/>
      <c r="G114" s="175"/>
      <c r="H114" s="175"/>
      <c r="I114" s="175"/>
      <c r="J114" s="176"/>
    </row>
    <row r="115" spans="1:10" ht="36" customHeight="1" x14ac:dyDescent="0.25">
      <c r="A115" s="7"/>
      <c r="B115" s="54" t="s">
        <v>209</v>
      </c>
      <c r="C115" s="98"/>
      <c r="D115" s="98"/>
      <c r="E115" s="99"/>
      <c r="F115" s="39">
        <v>60</v>
      </c>
      <c r="G115" s="40"/>
      <c r="H115" s="40"/>
      <c r="I115" s="40"/>
      <c r="J115" s="41"/>
    </row>
    <row r="116" spans="1:10" ht="36" customHeight="1" x14ac:dyDescent="0.25">
      <c r="A116" s="7"/>
      <c r="B116" s="60" t="s">
        <v>210</v>
      </c>
      <c r="C116" s="61"/>
      <c r="D116" s="61"/>
      <c r="E116" s="38"/>
      <c r="F116" s="39">
        <v>99</v>
      </c>
      <c r="G116" s="40"/>
      <c r="H116" s="40"/>
      <c r="I116" s="40"/>
      <c r="J116" s="41"/>
    </row>
    <row r="117" spans="1:10" ht="36" customHeight="1" thickBot="1" x14ac:dyDescent="0.3">
      <c r="A117" s="7"/>
      <c r="B117" s="60" t="s">
        <v>211</v>
      </c>
      <c r="C117" s="61"/>
      <c r="D117" s="61"/>
      <c r="E117" s="38"/>
      <c r="F117" s="39">
        <v>150</v>
      </c>
      <c r="G117" s="40"/>
      <c r="H117" s="40"/>
      <c r="I117" s="40"/>
      <c r="J117" s="41"/>
    </row>
    <row r="118" spans="1:10" ht="36" customHeight="1" thickBot="1" x14ac:dyDescent="0.3">
      <c r="A118" s="7"/>
      <c r="B118" s="18" t="s">
        <v>212</v>
      </c>
      <c r="C118" s="19"/>
      <c r="D118" s="19"/>
      <c r="E118" s="20"/>
      <c r="F118" s="234"/>
      <c r="G118" s="235"/>
      <c r="H118" s="235"/>
      <c r="I118" s="235"/>
      <c r="J118" s="236"/>
    </row>
    <row r="119" spans="1:10" ht="36" customHeight="1" x14ac:dyDescent="0.25">
      <c r="A119" s="7" t="s">
        <v>111</v>
      </c>
      <c r="B119" s="60" t="s">
        <v>269</v>
      </c>
      <c r="C119" s="61"/>
      <c r="D119" s="61"/>
      <c r="E119" s="38"/>
      <c r="F119" s="39">
        <v>36540</v>
      </c>
      <c r="G119" s="40"/>
      <c r="H119" s="40"/>
      <c r="I119" s="40"/>
      <c r="J119" s="41"/>
    </row>
    <row r="120" spans="1:10" ht="36" customHeight="1" x14ac:dyDescent="0.25">
      <c r="A120" s="7" t="s">
        <v>111</v>
      </c>
      <c r="B120" s="60" t="s">
        <v>285</v>
      </c>
      <c r="C120" s="61"/>
      <c r="D120" s="61"/>
      <c r="E120" s="38"/>
      <c r="F120" s="39">
        <v>36540</v>
      </c>
      <c r="G120" s="40"/>
      <c r="H120" s="40"/>
      <c r="I120" s="40"/>
      <c r="J120" s="41"/>
    </row>
    <row r="121" spans="1:10" ht="36" customHeight="1" x14ac:dyDescent="0.25">
      <c r="A121" s="7" t="s">
        <v>113</v>
      </c>
      <c r="B121" s="60" t="s">
        <v>216</v>
      </c>
      <c r="C121" s="61"/>
      <c r="D121" s="61"/>
      <c r="E121" s="38"/>
      <c r="F121" s="39">
        <v>60480</v>
      </c>
      <c r="G121" s="40"/>
      <c r="H121" s="40"/>
      <c r="I121" s="40"/>
      <c r="J121" s="41"/>
    </row>
    <row r="122" spans="1:10" ht="36" customHeight="1" x14ac:dyDescent="0.25">
      <c r="A122" s="7" t="s">
        <v>113</v>
      </c>
      <c r="B122" s="60" t="s">
        <v>287</v>
      </c>
      <c r="C122" s="61"/>
      <c r="D122" s="61"/>
      <c r="E122" s="38"/>
      <c r="F122" s="39">
        <v>60480</v>
      </c>
      <c r="G122" s="40"/>
      <c r="H122" s="40"/>
      <c r="I122" s="40"/>
      <c r="J122" s="41"/>
    </row>
    <row r="123" spans="1:10" ht="36" customHeight="1" thickBot="1" x14ac:dyDescent="0.3">
      <c r="A123" s="7"/>
      <c r="B123" s="60" t="s">
        <v>219</v>
      </c>
      <c r="C123" s="61"/>
      <c r="D123" s="61"/>
      <c r="E123" s="38"/>
      <c r="F123" s="39">
        <v>36540</v>
      </c>
      <c r="G123" s="40"/>
      <c r="H123" s="40"/>
      <c r="I123" s="40"/>
      <c r="J123" s="41"/>
    </row>
    <row r="124" spans="1:10" ht="54" customHeight="1" thickBot="1" x14ac:dyDescent="0.3">
      <c r="A124" s="7"/>
      <c r="B124" s="168" t="s">
        <v>220</v>
      </c>
      <c r="C124" s="169"/>
      <c r="D124" s="169"/>
      <c r="E124" s="170"/>
      <c r="F124" s="92"/>
      <c r="G124" s="93"/>
      <c r="H124" s="93"/>
      <c r="I124" s="93"/>
      <c r="J124" s="94"/>
    </row>
    <row r="125" spans="1:10" ht="36" customHeight="1" x14ac:dyDescent="0.25">
      <c r="A125" s="7"/>
      <c r="B125" s="60" t="s">
        <v>221</v>
      </c>
      <c r="C125" s="61"/>
      <c r="D125" s="61"/>
      <c r="E125" s="38"/>
      <c r="F125" s="39">
        <v>45540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222</v>
      </c>
      <c r="C126" s="61"/>
      <c r="D126" s="61"/>
      <c r="E126" s="38"/>
      <c r="F126" s="39">
        <v>92340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223</v>
      </c>
      <c r="C127" s="61"/>
      <c r="D127" s="61"/>
      <c r="E127" s="38"/>
      <c r="F127" s="39">
        <v>110340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224</v>
      </c>
      <c r="C128" s="61"/>
      <c r="D128" s="61"/>
      <c r="E128" s="38"/>
      <c r="F128" s="39">
        <v>1080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225</v>
      </c>
      <c r="C129" s="61"/>
      <c r="D129" s="61"/>
      <c r="E129" s="38"/>
      <c r="F129" s="39">
        <v>63540</v>
      </c>
      <c r="G129" s="40"/>
      <c r="H129" s="40"/>
      <c r="I129" s="40"/>
      <c r="J129" s="41"/>
    </row>
    <row r="130" spans="1:10" ht="36" customHeight="1" x14ac:dyDescent="0.25">
      <c r="A130" s="7"/>
      <c r="B130" s="60" t="s">
        <v>226</v>
      </c>
      <c r="C130" s="61"/>
      <c r="D130" s="61"/>
      <c r="E130" s="38"/>
      <c r="F130" s="39">
        <v>131940</v>
      </c>
      <c r="G130" s="40"/>
      <c r="H130" s="40"/>
      <c r="I130" s="40"/>
      <c r="J130" s="41"/>
    </row>
    <row r="131" spans="1:10" ht="36" customHeight="1" x14ac:dyDescent="0.25">
      <c r="A131" s="7"/>
      <c r="B131" s="60" t="s">
        <v>227</v>
      </c>
      <c r="C131" s="61"/>
      <c r="D131" s="61"/>
      <c r="E131" s="38"/>
      <c r="F131" s="39">
        <v>158940</v>
      </c>
      <c r="G131" s="40"/>
      <c r="H131" s="40"/>
      <c r="I131" s="40"/>
      <c r="J131" s="41"/>
    </row>
    <row r="132" spans="1:10" ht="36" customHeight="1" thickBot="1" x14ac:dyDescent="0.3">
      <c r="A132" s="7"/>
      <c r="B132" s="60" t="s">
        <v>228</v>
      </c>
      <c r="C132" s="61"/>
      <c r="D132" s="61"/>
      <c r="E132" s="38"/>
      <c r="F132" s="39">
        <v>1800</v>
      </c>
      <c r="G132" s="40"/>
      <c r="H132" s="40"/>
      <c r="I132" s="40"/>
      <c r="J132" s="41"/>
    </row>
    <row r="133" spans="1:10" ht="36" customHeight="1" x14ac:dyDescent="0.25">
      <c r="A133" s="7"/>
      <c r="B133" s="267" t="s">
        <v>208</v>
      </c>
      <c r="C133" s="268"/>
      <c r="D133" s="268"/>
      <c r="E133" s="268"/>
      <c r="F133" s="268"/>
      <c r="G133" s="268"/>
      <c r="H133" s="268"/>
      <c r="I133" s="268"/>
      <c r="J133" s="269"/>
    </row>
    <row r="134" spans="1:10" ht="36" customHeight="1" thickBot="1" x14ac:dyDescent="0.3">
      <c r="A134" s="7"/>
      <c r="B134" s="290" t="s">
        <v>229</v>
      </c>
      <c r="C134" s="290"/>
      <c r="D134" s="290"/>
      <c r="E134" s="290"/>
      <c r="F134" s="279">
        <v>150</v>
      </c>
      <c r="G134" s="279"/>
      <c r="H134" s="279"/>
      <c r="I134" s="279"/>
      <c r="J134" s="280"/>
    </row>
    <row r="135" spans="1:10" ht="24" customHeight="1" thickBot="1" x14ac:dyDescent="0.3">
      <c r="A135" s="7"/>
      <c r="B135" s="27"/>
      <c r="C135" s="78"/>
      <c r="D135" s="78"/>
      <c r="E135" s="79"/>
      <c r="F135" s="80"/>
      <c r="G135" s="81"/>
      <c r="H135" s="81"/>
      <c r="I135" s="81"/>
      <c r="J135" s="82"/>
    </row>
    <row r="136" spans="1:10" ht="18" customHeight="1" x14ac:dyDescent="0.25">
      <c r="A136" s="7"/>
      <c r="B136" s="117"/>
      <c r="C136" s="118"/>
      <c r="D136" s="118"/>
      <c r="E136" s="118"/>
      <c r="F136" s="119"/>
      <c r="G136" s="119"/>
      <c r="H136" s="119"/>
      <c r="I136" s="119"/>
      <c r="J136" s="119"/>
    </row>
    <row r="137" spans="1:10" ht="67.5" customHeight="1" x14ac:dyDescent="0.25">
      <c r="A137" s="7"/>
      <c r="B137" s="120" t="s">
        <v>325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27" customHeight="1" x14ac:dyDescent="0.25">
      <c r="A138" s="7" t="s">
        <v>113</v>
      </c>
      <c r="B138" s="122" t="s">
        <v>232</v>
      </c>
      <c r="C138" s="122"/>
      <c r="D138" s="122"/>
      <c r="E138" s="122"/>
      <c r="F138" s="122"/>
      <c r="G138" s="122"/>
      <c r="H138" s="122"/>
      <c r="I138" s="122"/>
      <c r="J138" s="122"/>
    </row>
    <row r="139" spans="1:10" s="191" customFormat="1" ht="20.100000000000001" customHeight="1" x14ac:dyDescent="0.25">
      <c r="B139" s="368"/>
      <c r="F139" s="369"/>
      <c r="G139" s="369"/>
      <c r="H139" s="369"/>
      <c r="I139" s="369"/>
      <c r="J139" s="369"/>
    </row>
    <row r="140" spans="1:10" s="312" customFormat="1" ht="36" customHeight="1" thickBot="1" x14ac:dyDescent="0.3">
      <c r="B140" s="313" t="s">
        <v>292</v>
      </c>
      <c r="C140" s="313"/>
      <c r="D140" s="313"/>
      <c r="E140" s="313"/>
      <c r="F140" s="313"/>
      <c r="G140" s="313"/>
      <c r="H140" s="313"/>
      <c r="I140" s="313"/>
    </row>
    <row r="141" spans="1:10" s="125" customFormat="1" ht="36" customHeight="1" thickBot="1" x14ac:dyDescent="0.3">
      <c r="B141" s="314" t="s">
        <v>293</v>
      </c>
      <c r="C141" s="315"/>
      <c r="D141" s="315"/>
      <c r="E141" s="315"/>
      <c r="F141" s="315"/>
      <c r="G141" s="315"/>
      <c r="H141" s="315"/>
      <c r="I141" s="316"/>
    </row>
    <row r="142" spans="1:10" ht="87" customHeight="1" thickBot="1" x14ac:dyDescent="0.3">
      <c r="B142" s="317" t="s">
        <v>294</v>
      </c>
      <c r="C142" s="318"/>
      <c r="D142" s="319" t="s">
        <v>295</v>
      </c>
      <c r="E142" s="320"/>
      <c r="F142" s="321"/>
      <c r="G142" s="320" t="s">
        <v>296</v>
      </c>
      <c r="H142" s="320"/>
      <c r="I142" s="321"/>
      <c r="J142" s="9"/>
    </row>
    <row r="143" spans="1:10" ht="36" customHeight="1" x14ac:dyDescent="0.25">
      <c r="B143" s="322" t="s">
        <v>297</v>
      </c>
      <c r="C143" s="323"/>
      <c r="D143" s="324" t="s">
        <v>298</v>
      </c>
      <c r="E143" s="324"/>
      <c r="F143" s="324"/>
      <c r="G143" s="325">
        <v>2190</v>
      </c>
      <c r="H143" s="324"/>
      <c r="I143" s="326"/>
      <c r="J143" s="9"/>
    </row>
    <row r="144" spans="1:10" ht="36" customHeight="1" x14ac:dyDescent="0.25">
      <c r="B144" s="327" t="s">
        <v>299</v>
      </c>
      <c r="C144" s="328"/>
      <c r="D144" s="329"/>
      <c r="E144" s="329"/>
      <c r="F144" s="329"/>
      <c r="G144" s="330">
        <v>1590</v>
      </c>
      <c r="H144" s="329"/>
      <c r="I144" s="331"/>
      <c r="J144" s="9"/>
    </row>
    <row r="145" spans="1:10" ht="36" customHeight="1" x14ac:dyDescent="0.25">
      <c r="B145" s="327" t="s">
        <v>300</v>
      </c>
      <c r="C145" s="328"/>
      <c r="D145" s="329"/>
      <c r="E145" s="329"/>
      <c r="F145" s="329"/>
      <c r="G145" s="330">
        <v>1440</v>
      </c>
      <c r="H145" s="329"/>
      <c r="I145" s="331"/>
      <c r="J145" s="9"/>
    </row>
    <row r="146" spans="1:10" ht="54" customHeight="1" x14ac:dyDescent="0.25">
      <c r="B146" s="327" t="s">
        <v>301</v>
      </c>
      <c r="C146" s="328"/>
      <c r="D146" s="329"/>
      <c r="E146" s="329"/>
      <c r="F146" s="329"/>
      <c r="G146" s="330">
        <v>1290</v>
      </c>
      <c r="H146" s="329"/>
      <c r="I146" s="331"/>
      <c r="J146" s="9"/>
    </row>
    <row r="147" spans="1:10" ht="40.5" customHeight="1" x14ac:dyDescent="0.25">
      <c r="A147" s="7"/>
      <c r="B147" s="124" t="s">
        <v>233</v>
      </c>
      <c r="C147" s="124"/>
      <c r="D147" s="124"/>
      <c r="E147" s="124"/>
      <c r="F147" s="124"/>
      <c r="G147" s="124"/>
      <c r="H147" s="124"/>
      <c r="I147" s="124"/>
      <c r="J147" s="124"/>
    </row>
    <row r="148" spans="1:10" ht="18" customHeight="1" x14ac:dyDescent="0.25">
      <c r="A148" s="7"/>
    </row>
  </sheetData>
  <sheetProtection selectLockedCells="1" selectUnlockedCells="1"/>
  <mergeCells count="276">
    <mergeCell ref="B147:J147"/>
    <mergeCell ref="B143:C143"/>
    <mergeCell ref="D143:F146"/>
    <mergeCell ref="G143:I143"/>
    <mergeCell ref="B144:C144"/>
    <mergeCell ref="G144:I144"/>
    <mergeCell ref="B145:C145"/>
    <mergeCell ref="G145:I145"/>
    <mergeCell ref="B146:C146"/>
    <mergeCell ref="G146:I146"/>
    <mergeCell ref="B138:J138"/>
    <mergeCell ref="B140:I140"/>
    <mergeCell ref="B141:I141"/>
    <mergeCell ref="B142:C142"/>
    <mergeCell ref="D142:F142"/>
    <mergeCell ref="G142:I142"/>
    <mergeCell ref="B133:J133"/>
    <mergeCell ref="B134:E134"/>
    <mergeCell ref="F134:J134"/>
    <mergeCell ref="B135:E135"/>
    <mergeCell ref="F135:J135"/>
    <mergeCell ref="B137:J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J111"/>
    <mergeCell ref="B112:E112"/>
    <mergeCell ref="F112:J112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29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5328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7920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2484 до 49680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2484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4968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7452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9936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12420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14904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17388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19872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22356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24840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27324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29808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32292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34776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37260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39744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42228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44712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47196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49680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2844 до 53406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2844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4608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6210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8694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11178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13662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16146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18630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21114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23598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26082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28566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31050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33534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36018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38502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40986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43470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45954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48438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50922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53406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14868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3204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12744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14868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2844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12060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12060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48168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18000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1800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4500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20772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38952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42120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30960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37152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24120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31500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48168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48060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8496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36252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40356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6048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42030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29520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54720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59040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43920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52704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33840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44640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67680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51120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56880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12744</v>
      </c>
      <c r="G113" s="241">
        <f>H113*1.1</f>
        <v>11682.000000000002</v>
      </c>
      <c r="H113" s="241">
        <v>10620</v>
      </c>
      <c r="I113" s="241">
        <f>H113*0.75</f>
        <v>7965</v>
      </c>
      <c r="J113" s="242">
        <f>H113*0.5</f>
        <v>5310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9216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3204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18144</v>
      </c>
      <c r="G116" s="241">
        <f>H116*1.1</f>
        <v>16632</v>
      </c>
      <c r="H116" s="241">
        <v>15120</v>
      </c>
      <c r="I116" s="241">
        <f>H116*0.75</f>
        <v>11340</v>
      </c>
      <c r="J116" s="242">
        <f>H116*0.5</f>
        <v>7560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12960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5040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30060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17712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35424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44244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26568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53100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66600</v>
      </c>
      <c r="G127" s="40"/>
      <c r="H127" s="40"/>
      <c r="I127" s="40"/>
      <c r="J127" s="41"/>
    </row>
    <row r="128" spans="1:10" ht="36" customHeight="1" thickBot="1" x14ac:dyDescent="0.3">
      <c r="A128" s="7"/>
      <c r="B128" s="60" t="s">
        <v>228</v>
      </c>
      <c r="C128" s="61"/>
      <c r="D128" s="61"/>
      <c r="E128" s="38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10620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15120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9936 до 198720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9936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19872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29808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39744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49680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59616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69552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79488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89424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99360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109296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119232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129168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139104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149040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158976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168912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178848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188784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198720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9216 до 213624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9216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13824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24840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34776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44712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54648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64584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74520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84456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94392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104328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114264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124200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134136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144072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154008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163944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173880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183816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193752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203688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213624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44964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6660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25488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1800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44964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9936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26928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29376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12060 до 90000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23400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2340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5850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65844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33264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65844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65844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79012.799999999988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33264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37512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65844</v>
      </c>
      <c r="G86" s="40"/>
      <c r="H86" s="40"/>
      <c r="I86" s="40"/>
      <c r="J86" s="41"/>
    </row>
    <row r="87" spans="1:10" ht="36" customHeight="1" x14ac:dyDescent="0.25">
      <c r="A87" s="7"/>
      <c r="B87" s="251" t="s">
        <v>187</v>
      </c>
      <c r="C87" s="252"/>
      <c r="D87" s="252"/>
      <c r="E87" s="253"/>
      <c r="F87" s="39">
        <v>90000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12060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22680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19116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67248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89928</v>
      </c>
      <c r="G92" s="40"/>
      <c r="H92" s="40"/>
      <c r="I92" s="40"/>
      <c r="J92" s="41"/>
    </row>
    <row r="93" spans="1:10" ht="36" customHeight="1" x14ac:dyDescent="0.25">
      <c r="A93" s="7"/>
      <c r="B93" s="60" t="s">
        <v>193</v>
      </c>
      <c r="C93" s="61"/>
      <c r="D93" s="61"/>
      <c r="E93" s="38"/>
      <c r="F93" s="39">
        <v>6660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90000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27000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92880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46800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92880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92880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111456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46800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52560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92880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17280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94320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126000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28944</v>
      </c>
      <c r="G113" s="241">
        <f>H113*1.1</f>
        <v>26532.000000000004</v>
      </c>
      <c r="H113" s="241">
        <v>24120</v>
      </c>
      <c r="I113" s="241">
        <f>H113*0.75</f>
        <v>18090</v>
      </c>
      <c r="J113" s="242">
        <f>H113*0.5</f>
        <v>12060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18072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16632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40608</v>
      </c>
      <c r="G116" s="241">
        <f>H116*1.1</f>
        <v>37224</v>
      </c>
      <c r="H116" s="241">
        <v>33840</v>
      </c>
      <c r="I116" s="241">
        <f>H116*0.75</f>
        <v>25380</v>
      </c>
      <c r="J116" s="242">
        <f>H116*0.5</f>
        <v>16920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25920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23760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72036</v>
      </c>
      <c r="G119" s="107">
        <f>H119*1.1</f>
        <v>66033</v>
      </c>
      <c r="H119" s="107">
        <v>60030</v>
      </c>
      <c r="I119" s="107">
        <f>H119*0.75</f>
        <v>45022.5</v>
      </c>
      <c r="J119" s="107">
        <f>H119*0.5</f>
        <v>30015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28332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56664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70920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42480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84960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106200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41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1656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2880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1224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1728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"&amp;MIN($F$18:F47)&amp;" до "&amp;MAX($F$18:F47)</f>
        <v>Цена от 8460 до 253800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8460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16920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25380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33840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42300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50760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59220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67680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76140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84600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93060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101520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109980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118440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126900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135360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143820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152280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160740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169200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177660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186120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194580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203040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211500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219960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228420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236880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245340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253800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11376 до 181890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11376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17136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21150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29610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38070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46530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54990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63450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71910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80370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88830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97290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105750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114210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122670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131130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139590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148050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156510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164970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173430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181890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1008 до 7459,2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5400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7200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2736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3204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1511.9999999999995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2664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1008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1008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2016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3024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7459.2000000000007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2880 до 48060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9360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936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2340</v>
      </c>
      <c r="G87" s="84"/>
      <c r="H87" s="84"/>
      <c r="I87" s="84"/>
      <c r="J87" s="85"/>
    </row>
    <row r="88" spans="1:10" ht="24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35136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39">
        <v>5400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39">
        <v>3600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39">
        <v>38700</v>
      </c>
      <c r="G92" s="40"/>
      <c r="H92" s="40"/>
      <c r="I92" s="40"/>
      <c r="J92" s="41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39">
        <v>46440</v>
      </c>
      <c r="G93" s="40"/>
      <c r="H93" s="40"/>
      <c r="I93" s="40"/>
      <c r="J93" s="41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39">
        <v>3600</v>
      </c>
      <c r="G94" s="40"/>
      <c r="H94" s="40"/>
      <c r="I94" s="40"/>
      <c r="J94" s="41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39">
        <v>3600</v>
      </c>
      <c r="G95" s="40"/>
      <c r="H95" s="40"/>
      <c r="I95" s="40"/>
      <c r="J95" s="41"/>
    </row>
    <row r="96" spans="1:10" ht="36" customHeight="1" x14ac:dyDescent="0.25">
      <c r="A96" s="7" t="s">
        <v>111</v>
      </c>
      <c r="B96" s="60" t="s">
        <v>186</v>
      </c>
      <c r="C96" s="61"/>
      <c r="D96" s="61"/>
      <c r="E96" s="38"/>
      <c r="F96" s="39">
        <v>6480</v>
      </c>
      <c r="G96" s="40"/>
      <c r="H96" s="40"/>
      <c r="I96" s="40"/>
      <c r="J96" s="41"/>
    </row>
    <row r="97" spans="1:10" ht="36" customHeight="1" x14ac:dyDescent="0.25">
      <c r="A97" s="7"/>
      <c r="B97" s="60" t="s">
        <v>187</v>
      </c>
      <c r="C97" s="61"/>
      <c r="D97" s="61"/>
      <c r="E97" s="38"/>
      <c r="F97" s="39">
        <v>42120</v>
      </c>
      <c r="G97" s="40"/>
      <c r="H97" s="40"/>
      <c r="I97" s="40"/>
      <c r="J97" s="41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39">
        <v>3024</v>
      </c>
      <c r="G98" s="40"/>
      <c r="H98" s="40"/>
      <c r="I98" s="40"/>
      <c r="J98" s="41"/>
    </row>
    <row r="99" spans="1:10" ht="36" customHeight="1" x14ac:dyDescent="0.25">
      <c r="A99" s="7"/>
      <c r="B99" s="34" t="s">
        <v>189</v>
      </c>
      <c r="C99" s="86"/>
      <c r="D99" s="86"/>
      <c r="E99" s="87"/>
      <c r="F99" s="39">
        <v>12024</v>
      </c>
      <c r="G99" s="40"/>
      <c r="H99" s="40"/>
      <c r="I99" s="40"/>
      <c r="J99" s="41"/>
    </row>
    <row r="100" spans="1:10" ht="36" customHeight="1" x14ac:dyDescent="0.25">
      <c r="A100" s="7"/>
      <c r="B100" s="34" t="s">
        <v>190</v>
      </c>
      <c r="C100" s="86"/>
      <c r="D100" s="86"/>
      <c r="E100" s="87"/>
      <c r="F100" s="39">
        <v>7776</v>
      </c>
      <c r="G100" s="40"/>
      <c r="H100" s="40"/>
      <c r="I100" s="40"/>
      <c r="J100" s="41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39">
        <v>48060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192</v>
      </c>
      <c r="C102" s="61"/>
      <c r="D102" s="61"/>
      <c r="E102" s="38"/>
      <c r="F102" s="39">
        <v>2880</v>
      </c>
      <c r="G102" s="40"/>
      <c r="H102" s="40"/>
      <c r="I102" s="40"/>
      <c r="J102" s="41"/>
    </row>
    <row r="103" spans="1:10" ht="36" customHeight="1" x14ac:dyDescent="0.25">
      <c r="A103" s="7"/>
      <c r="B103" s="60" t="s">
        <v>193</v>
      </c>
      <c r="C103" s="61"/>
      <c r="D103" s="61"/>
      <c r="E103" s="38"/>
      <c r="F103" s="39">
        <v>2160</v>
      </c>
      <c r="G103" s="40"/>
      <c r="H103" s="40"/>
      <c r="I103" s="40"/>
      <c r="J103" s="41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39">
        <v>30600</v>
      </c>
      <c r="G104" s="40"/>
      <c r="H104" s="40"/>
      <c r="I104" s="40"/>
      <c r="J104" s="41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39">
        <v>21060</v>
      </c>
      <c r="G105" s="40"/>
      <c r="H105" s="40"/>
      <c r="I105" s="40"/>
      <c r="J105" s="41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39">
        <v>49680</v>
      </c>
      <c r="G106" s="40"/>
      <c r="H106" s="40"/>
      <c r="I106" s="40"/>
      <c r="J106" s="41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39">
        <v>7920</v>
      </c>
      <c r="G107" s="40"/>
      <c r="H107" s="40"/>
      <c r="I107" s="40"/>
      <c r="J107" s="41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39">
        <v>5040</v>
      </c>
      <c r="G108" s="40"/>
      <c r="H108" s="40"/>
      <c r="I108" s="40"/>
      <c r="J108" s="41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39">
        <v>54720</v>
      </c>
      <c r="G109" s="40"/>
      <c r="H109" s="40"/>
      <c r="I109" s="40"/>
      <c r="J109" s="41"/>
    </row>
    <row r="110" spans="1:10" ht="36" customHeight="1" x14ac:dyDescent="0.25">
      <c r="A110" s="7" t="s">
        <v>113</v>
      </c>
      <c r="B110" s="69" t="s">
        <v>200</v>
      </c>
      <c r="C110" s="70"/>
      <c r="D110" s="70"/>
      <c r="E110" s="71"/>
      <c r="F110" s="83">
        <v>65664</v>
      </c>
      <c r="G110" s="84"/>
      <c r="H110" s="84"/>
      <c r="I110" s="84"/>
      <c r="J110" s="85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39">
        <v>5040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39">
        <v>5040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39">
        <v>9360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39">
        <v>4320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39">
        <v>67680</v>
      </c>
      <c r="G115" s="40"/>
      <c r="H115" s="40"/>
      <c r="I115" s="40"/>
      <c r="J115" s="41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39">
        <v>4320</v>
      </c>
      <c r="G116" s="40"/>
      <c r="H116" s="40"/>
      <c r="I116" s="40"/>
      <c r="J116" s="41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17971.2</v>
      </c>
      <c r="G123" s="241">
        <f>H123*1.1</f>
        <v>16473.600000000002</v>
      </c>
      <c r="H123" s="241">
        <v>14976</v>
      </c>
      <c r="I123" s="241">
        <f>H123*0.75</f>
        <v>11232</v>
      </c>
      <c r="J123" s="242">
        <f>H123*0.5</f>
        <v>7488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15264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3600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25920</v>
      </c>
      <c r="G126" s="241">
        <f>H126*1.1</f>
        <v>23760.000000000004</v>
      </c>
      <c r="H126" s="241">
        <v>21600</v>
      </c>
      <c r="I126" s="241">
        <f>H126*0.75</f>
        <v>16200</v>
      </c>
      <c r="J126" s="242">
        <f>H126*0.5</f>
        <v>10800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21600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5040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8"/>
      <c r="F129" s="39">
        <v>14976</v>
      </c>
      <c r="G129" s="40"/>
      <c r="H129" s="40"/>
      <c r="I129" s="40"/>
      <c r="J129" s="41"/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12096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24120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30096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360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18072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36144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45360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720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3.25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74">
    <mergeCell ref="B144:J144"/>
    <mergeCell ref="B145:J145"/>
    <mergeCell ref="B146:J146"/>
    <mergeCell ref="B139:J139"/>
    <mergeCell ref="B140:E140"/>
    <mergeCell ref="F140:J140"/>
    <mergeCell ref="B141:E141"/>
    <mergeCell ref="F141:J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5.75" outlineLevelRow="1" x14ac:dyDescent="0.25"/>
  <cols>
    <col min="1" max="1" width="40.28515625" style="427" hidden="1" customWidth="1"/>
    <col min="2" max="2" width="30.7109375" style="126" customWidth="1"/>
    <col min="3" max="4" width="30.7109375" style="9" customWidth="1"/>
    <col min="5" max="5" width="19.570312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82"/>
      <c r="G5" s="382"/>
      <c r="H5" s="382"/>
      <c r="I5" s="382"/>
      <c r="J5" s="383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84" t="s">
        <v>106</v>
      </c>
      <c r="G6" s="384" t="s">
        <v>107</v>
      </c>
      <c r="H6" s="384" t="s">
        <v>108</v>
      </c>
      <c r="I6" s="384" t="s">
        <v>109</v>
      </c>
      <c r="J6" s="385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/>
      <c r="B8" s="379" t="s">
        <v>321</v>
      </c>
      <c r="C8" s="380"/>
      <c r="D8" s="380"/>
      <c r="E8" s="381"/>
      <c r="F8" s="386">
        <f>H8*1.2</f>
        <v>85276.800000000003</v>
      </c>
      <c r="G8" s="104">
        <f>H8*1.1</f>
        <v>78170.400000000009</v>
      </c>
      <c r="H8" s="104">
        <v>71064</v>
      </c>
      <c r="I8" s="104">
        <f>H8*0.75</f>
        <v>53298</v>
      </c>
      <c r="J8" s="104">
        <f>H8*0.5</f>
        <v>35532</v>
      </c>
    </row>
    <row r="9" spans="1:10" ht="36" customHeight="1" thickBot="1" x14ac:dyDescent="0.3">
      <c r="A9" s="7"/>
      <c r="B9" s="251" t="s">
        <v>322</v>
      </c>
      <c r="C9" s="252"/>
      <c r="D9" s="252"/>
      <c r="E9" s="253"/>
      <c r="F9" s="386">
        <f t="shared" ref="F9" si="0">H9*1.2</f>
        <v>119404.79999999999</v>
      </c>
      <c r="G9" s="104">
        <f t="shared" ref="G9" si="1">H9*1.1</f>
        <v>109454.40000000001</v>
      </c>
      <c r="H9" s="107">
        <v>99504</v>
      </c>
      <c r="I9" s="104">
        <f t="shared" ref="I9" si="2">H9*0.75</f>
        <v>74628</v>
      </c>
      <c r="J9" s="104">
        <f>H9*0.5</f>
        <v>49752</v>
      </c>
    </row>
    <row r="10" spans="1:10" ht="24" customHeight="1" thickBot="1" x14ac:dyDescent="0.3">
      <c r="A10" s="7"/>
      <c r="B10" s="27"/>
      <c r="C10" s="28"/>
      <c r="D10" s="28"/>
      <c r="E10" s="29"/>
      <c r="F10" s="196"/>
      <c r="G10" s="265"/>
      <c r="H10" s="265"/>
      <c r="I10" s="265"/>
      <c r="J10" s="266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15660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22320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323</v>
      </c>
      <c r="C14" s="35"/>
      <c r="D14" s="35"/>
      <c r="E14" s="38"/>
      <c r="F14" s="230">
        <v>1692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324</v>
      </c>
      <c r="C15" s="35"/>
      <c r="D15" s="35"/>
      <c r="E15" s="38"/>
      <c r="F15" s="68">
        <v>2376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15120 до 1481760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15120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30240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60480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90720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120960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181440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272160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362880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453600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544320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635040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725760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816480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907200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997920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1088640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1179360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1300320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1391040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1481760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19476 до 1466640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19476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28908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45360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75600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105840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136080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166320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196560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287280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378000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468720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559440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650160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740880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831600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922320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1013040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1103760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1194480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1285200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1375920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1466640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"&amp;MIN(F62:F70)&amp;" до "&amp;MAX(F62:F70)</f>
        <v>Цена от 2340 до 113940</v>
      </c>
      <c r="G61" s="52"/>
      <c r="H61" s="52"/>
      <c r="I61" s="52"/>
      <c r="J61" s="53"/>
    </row>
    <row r="62" spans="1:10" ht="36" customHeight="1" x14ac:dyDescent="0.25">
      <c r="A62" s="7"/>
      <c r="B62" s="60" t="s">
        <v>237</v>
      </c>
      <c r="C62" s="61"/>
      <c r="D62" s="61"/>
      <c r="E62" s="38"/>
      <c r="F62" s="39">
        <v>5940</v>
      </c>
      <c r="G62" s="40"/>
      <c r="H62" s="40"/>
      <c r="I62" s="40"/>
      <c r="J62" s="41"/>
    </row>
    <row r="63" spans="1:10" ht="36" customHeight="1" x14ac:dyDescent="0.25">
      <c r="A63" s="7"/>
      <c r="B63" s="62" t="s">
        <v>167</v>
      </c>
      <c r="C63" s="63"/>
      <c r="D63" s="63"/>
      <c r="E63" s="64"/>
      <c r="F63" s="65">
        <v>113940</v>
      </c>
      <c r="G63" s="66"/>
      <c r="H63" s="66"/>
      <c r="I63" s="66"/>
      <c r="J63" s="67"/>
    </row>
    <row r="64" spans="1:10" ht="36" customHeight="1" x14ac:dyDescent="0.25">
      <c r="A64" s="7"/>
      <c r="B64" s="60" t="s">
        <v>168</v>
      </c>
      <c r="C64" s="61"/>
      <c r="D64" s="61"/>
      <c r="E64" s="38"/>
      <c r="F64" s="39">
        <v>22140</v>
      </c>
      <c r="G64" s="40"/>
      <c r="H64" s="40"/>
      <c r="I64" s="40"/>
      <c r="J64" s="41"/>
    </row>
    <row r="65" spans="1:10" ht="36" customHeight="1" x14ac:dyDescent="0.25">
      <c r="A65" s="7"/>
      <c r="B65" s="60" t="s">
        <v>169</v>
      </c>
      <c r="C65" s="61"/>
      <c r="D65" s="61"/>
      <c r="E65" s="38"/>
      <c r="F65" s="39">
        <v>68940</v>
      </c>
      <c r="G65" s="40"/>
      <c r="H65" s="40"/>
      <c r="I65" s="40"/>
      <c r="J65" s="41"/>
    </row>
    <row r="66" spans="1:10" ht="36" customHeight="1" x14ac:dyDescent="0.25">
      <c r="A66" s="7"/>
      <c r="B66" s="60" t="s">
        <v>170</v>
      </c>
      <c r="C66" s="61"/>
      <c r="D66" s="61"/>
      <c r="E66" s="38"/>
      <c r="F66" s="39">
        <v>2340</v>
      </c>
      <c r="G66" s="40"/>
      <c r="H66" s="40"/>
      <c r="I66" s="40"/>
      <c r="J66" s="41"/>
    </row>
    <row r="67" spans="1:10" ht="36" customHeight="1" x14ac:dyDescent="0.25">
      <c r="A67" s="7"/>
      <c r="B67" s="60" t="s">
        <v>171</v>
      </c>
      <c r="C67" s="61"/>
      <c r="D67" s="61"/>
      <c r="E67" s="38"/>
      <c r="F67" s="39">
        <v>2340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172</v>
      </c>
      <c r="C68" s="61"/>
      <c r="D68" s="61"/>
      <c r="E68" s="38"/>
      <c r="F68" s="39">
        <v>4680</v>
      </c>
      <c r="G68" s="40"/>
      <c r="H68" s="40"/>
      <c r="I68" s="40"/>
      <c r="J68" s="41"/>
    </row>
    <row r="69" spans="1:10" ht="36" customHeight="1" x14ac:dyDescent="0.25">
      <c r="A69" s="7"/>
      <c r="B69" s="60" t="s">
        <v>173</v>
      </c>
      <c r="C69" s="61"/>
      <c r="D69" s="61"/>
      <c r="E69" s="38"/>
      <c r="F69" s="39">
        <v>7020</v>
      </c>
      <c r="G69" s="40"/>
      <c r="H69" s="40"/>
      <c r="I69" s="40"/>
      <c r="J69" s="41"/>
    </row>
    <row r="70" spans="1:10" ht="36" customHeight="1" thickBot="1" x14ac:dyDescent="0.3">
      <c r="A70" s="7"/>
      <c r="B70" s="60" t="s">
        <v>174</v>
      </c>
      <c r="C70" s="61"/>
      <c r="D70" s="61"/>
      <c r="E70" s="38"/>
      <c r="F70" s="39">
        <v>52740</v>
      </c>
      <c r="G70" s="40"/>
      <c r="H70" s="40"/>
      <c r="I70" s="40"/>
      <c r="J70" s="41"/>
    </row>
    <row r="71" spans="1:10" ht="54" customHeight="1" thickBot="1" x14ac:dyDescent="0.3">
      <c r="A71" s="7"/>
      <c r="B71" s="215" t="s">
        <v>238</v>
      </c>
      <c r="C71" s="216"/>
      <c r="D71" s="216"/>
      <c r="E71" s="217"/>
      <c r="F71" s="234" t="str">
        <f>"Цена от "&amp;MIN(F73,F77:J90)&amp;" до "&amp;MAX(F73,F77:J90)</f>
        <v>Цена от 3240 до 787140</v>
      </c>
      <c r="G71" s="235"/>
      <c r="H71" s="235"/>
      <c r="I71" s="235"/>
      <c r="J71" s="236"/>
    </row>
    <row r="72" spans="1:10" ht="24" customHeight="1" thickBot="1" x14ac:dyDescent="0.3">
      <c r="A72" s="7"/>
      <c r="B72" s="27"/>
      <c r="C72" s="78"/>
      <c r="D72" s="78"/>
      <c r="E72" s="79"/>
      <c r="F72" s="80"/>
      <c r="G72" s="81"/>
      <c r="H72" s="81"/>
      <c r="I72" s="81"/>
      <c r="J72" s="82"/>
    </row>
    <row r="73" spans="1:10" ht="36" customHeight="1" x14ac:dyDescent="0.25">
      <c r="A73" s="7"/>
      <c r="B73" s="60" t="s">
        <v>283</v>
      </c>
      <c r="C73" s="61"/>
      <c r="D73" s="61"/>
      <c r="E73" s="38"/>
      <c r="F73" s="39">
        <v>79200</v>
      </c>
      <c r="G73" s="40"/>
      <c r="H73" s="40"/>
      <c r="I73" s="40"/>
      <c r="J73" s="41"/>
    </row>
    <row r="74" spans="1:10" ht="36" customHeight="1" x14ac:dyDescent="0.25">
      <c r="A74" s="7"/>
      <c r="B74" s="60" t="s">
        <v>177</v>
      </c>
      <c r="C74" s="61"/>
      <c r="D74" s="61"/>
      <c r="E74" s="38"/>
      <c r="F74" s="39">
        <v>7920</v>
      </c>
      <c r="G74" s="40"/>
      <c r="H74" s="40"/>
      <c r="I74" s="40"/>
      <c r="J74" s="41"/>
    </row>
    <row r="75" spans="1:10" ht="36" customHeight="1" thickBot="1" x14ac:dyDescent="0.3">
      <c r="A75" s="7"/>
      <c r="B75" s="60" t="s">
        <v>178</v>
      </c>
      <c r="C75" s="61"/>
      <c r="D75" s="61"/>
      <c r="E75" s="38"/>
      <c r="F75" s="39">
        <v>19800</v>
      </c>
      <c r="G75" s="40"/>
      <c r="H75" s="40"/>
      <c r="I75" s="40"/>
      <c r="J75" s="41"/>
    </row>
    <row r="76" spans="1:10" ht="24" customHeight="1" thickBot="1" x14ac:dyDescent="0.3">
      <c r="A76" s="7"/>
      <c r="B76" s="27"/>
      <c r="C76" s="78"/>
      <c r="D76" s="78"/>
      <c r="E76" s="79"/>
      <c r="F76" s="80"/>
      <c r="G76" s="81"/>
      <c r="H76" s="81"/>
      <c r="I76" s="81"/>
      <c r="J76" s="82"/>
    </row>
    <row r="77" spans="1:10" ht="36" customHeight="1" x14ac:dyDescent="0.25">
      <c r="A77" s="7" t="s">
        <v>111</v>
      </c>
      <c r="B77" s="60" t="s">
        <v>179</v>
      </c>
      <c r="C77" s="61"/>
      <c r="D77" s="61"/>
      <c r="E77" s="38"/>
      <c r="F77" s="39">
        <v>265140</v>
      </c>
      <c r="G77" s="40"/>
      <c r="H77" s="40"/>
      <c r="I77" s="40"/>
      <c r="J77" s="41"/>
    </row>
    <row r="78" spans="1:10" ht="36" customHeight="1" x14ac:dyDescent="0.25">
      <c r="A78" s="7" t="s">
        <v>111</v>
      </c>
      <c r="B78" s="34" t="s">
        <v>180</v>
      </c>
      <c r="C78" s="86"/>
      <c r="D78" s="86"/>
      <c r="E78" s="87"/>
      <c r="F78" s="39">
        <v>187740</v>
      </c>
      <c r="G78" s="40"/>
      <c r="H78" s="40"/>
      <c r="I78" s="40"/>
      <c r="J78" s="41"/>
    </row>
    <row r="79" spans="1:10" ht="36" customHeight="1" x14ac:dyDescent="0.25">
      <c r="A79" s="7"/>
      <c r="B79" s="60" t="s">
        <v>284</v>
      </c>
      <c r="C79" s="61"/>
      <c r="D79" s="61"/>
      <c r="E79" s="38"/>
      <c r="F79" s="39">
        <v>787140</v>
      </c>
      <c r="G79" s="40"/>
      <c r="H79" s="40"/>
      <c r="I79" s="40"/>
      <c r="J79" s="41"/>
    </row>
    <row r="80" spans="1:10" ht="36" customHeight="1" x14ac:dyDescent="0.25">
      <c r="A80" s="7" t="s">
        <v>111</v>
      </c>
      <c r="B80" s="60" t="s">
        <v>181</v>
      </c>
      <c r="C80" s="61"/>
      <c r="D80" s="61"/>
      <c r="E80" s="38"/>
      <c r="F80" s="39">
        <v>479340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182</v>
      </c>
      <c r="C81" s="61"/>
      <c r="D81" s="61"/>
      <c r="E81" s="38"/>
      <c r="F81" s="39">
        <v>122940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183</v>
      </c>
      <c r="C82" s="61"/>
      <c r="D82" s="61"/>
      <c r="E82" s="38"/>
      <c r="F82" s="39">
        <v>147528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184</v>
      </c>
      <c r="C83" s="61"/>
      <c r="D83" s="61"/>
      <c r="E83" s="38"/>
      <c r="F83" s="39">
        <v>185940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185</v>
      </c>
      <c r="C84" s="61"/>
      <c r="D84" s="61"/>
      <c r="E84" s="38"/>
      <c r="F84" s="39">
        <v>259740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186</v>
      </c>
      <c r="C85" s="61"/>
      <c r="D85" s="61"/>
      <c r="E85" s="38"/>
      <c r="F85" s="39">
        <v>574740</v>
      </c>
      <c r="G85" s="40"/>
      <c r="H85" s="40"/>
      <c r="I85" s="40"/>
      <c r="J85" s="41"/>
    </row>
    <row r="86" spans="1:10" ht="36" customHeight="1" x14ac:dyDescent="0.25">
      <c r="A86" s="7"/>
      <c r="B86" s="60" t="s">
        <v>187</v>
      </c>
      <c r="C86" s="61"/>
      <c r="D86" s="61"/>
      <c r="E86" s="38"/>
      <c r="F86" s="39">
        <v>184680</v>
      </c>
      <c r="G86" s="40"/>
      <c r="H86" s="40"/>
      <c r="I86" s="40"/>
      <c r="J86" s="41"/>
    </row>
    <row r="87" spans="1:10" ht="36" customHeight="1" x14ac:dyDescent="0.25">
      <c r="A87" s="7" t="s">
        <v>111</v>
      </c>
      <c r="B87" s="62" t="s">
        <v>188</v>
      </c>
      <c r="C87" s="63"/>
      <c r="D87" s="63"/>
      <c r="E87" s="64"/>
      <c r="F87" s="39">
        <v>3240</v>
      </c>
      <c r="G87" s="40"/>
      <c r="H87" s="40"/>
      <c r="I87" s="40"/>
      <c r="J87" s="41"/>
    </row>
    <row r="88" spans="1:10" ht="36" customHeight="1" x14ac:dyDescent="0.25">
      <c r="A88" s="7"/>
      <c r="B88" s="60" t="s">
        <v>189</v>
      </c>
      <c r="C88" s="61"/>
      <c r="D88" s="61"/>
      <c r="E88" s="38"/>
      <c r="F88" s="39">
        <v>117540</v>
      </c>
      <c r="G88" s="40"/>
      <c r="H88" s="40"/>
      <c r="I88" s="40"/>
      <c r="J88" s="41"/>
    </row>
    <row r="89" spans="1:10" ht="36" customHeight="1" x14ac:dyDescent="0.25">
      <c r="A89" s="9"/>
      <c r="B89" s="60" t="s">
        <v>190</v>
      </c>
      <c r="C89" s="61"/>
      <c r="D89" s="61"/>
      <c r="E89" s="38"/>
      <c r="F89" s="39">
        <v>99540</v>
      </c>
      <c r="G89" s="40"/>
      <c r="H89" s="40"/>
      <c r="I89" s="40"/>
      <c r="J89" s="41"/>
    </row>
    <row r="90" spans="1:10" ht="36" customHeight="1" x14ac:dyDescent="0.25">
      <c r="A90" s="7" t="s">
        <v>111</v>
      </c>
      <c r="B90" s="60" t="s">
        <v>192</v>
      </c>
      <c r="C90" s="61"/>
      <c r="D90" s="61"/>
      <c r="E90" s="38"/>
      <c r="F90" s="39">
        <v>367740</v>
      </c>
      <c r="G90" s="40"/>
      <c r="H90" s="40"/>
      <c r="I90" s="40"/>
      <c r="J90" s="41"/>
    </row>
    <row r="91" spans="1:10" ht="37.5" customHeight="1" x14ac:dyDescent="0.25">
      <c r="A91" s="7"/>
      <c r="B91" s="60" t="s">
        <v>193</v>
      </c>
      <c r="C91" s="61"/>
      <c r="D91" s="61"/>
      <c r="E91" s="38"/>
      <c r="F91" s="39">
        <v>13230</v>
      </c>
      <c r="G91" s="40"/>
      <c r="H91" s="40"/>
      <c r="I91" s="40"/>
      <c r="J91" s="41"/>
    </row>
    <row r="92" spans="1:10" ht="36" customHeight="1" x14ac:dyDescent="0.25">
      <c r="A92" s="7"/>
      <c r="B92" s="60" t="s">
        <v>194</v>
      </c>
      <c r="C92" s="61"/>
      <c r="D92" s="61"/>
      <c r="E92" s="38"/>
      <c r="F92" s="39">
        <v>150300</v>
      </c>
      <c r="G92" s="40"/>
      <c r="H92" s="40"/>
      <c r="I92" s="40"/>
      <c r="J92" s="41"/>
    </row>
    <row r="93" spans="1:10" ht="36" customHeight="1" x14ac:dyDescent="0.25">
      <c r="A93" s="7"/>
      <c r="B93" s="60" t="s">
        <v>195</v>
      </c>
      <c r="C93" s="61"/>
      <c r="D93" s="61"/>
      <c r="E93" s="35"/>
      <c r="F93" s="39">
        <v>60030</v>
      </c>
      <c r="G93" s="40"/>
      <c r="H93" s="40"/>
      <c r="I93" s="40"/>
      <c r="J93" s="41"/>
    </row>
    <row r="94" spans="1:10" ht="36" customHeight="1" x14ac:dyDescent="0.25">
      <c r="A94" s="7" t="s">
        <v>113</v>
      </c>
      <c r="B94" s="60" t="s">
        <v>196</v>
      </c>
      <c r="C94" s="61"/>
      <c r="D94" s="61"/>
      <c r="E94" s="38"/>
      <c r="F94" s="39">
        <v>371520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197</v>
      </c>
      <c r="C95" s="61"/>
      <c r="D95" s="61"/>
      <c r="E95" s="38"/>
      <c r="F95" s="39">
        <v>263520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198</v>
      </c>
      <c r="C96" s="61"/>
      <c r="D96" s="61"/>
      <c r="E96" s="38"/>
      <c r="F96" s="39">
        <v>671760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199</v>
      </c>
      <c r="C97" s="61"/>
      <c r="D97" s="61"/>
      <c r="E97" s="38"/>
      <c r="F97" s="39">
        <v>172800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9" t="s">
        <v>200</v>
      </c>
      <c r="C98" s="70"/>
      <c r="D98" s="70"/>
      <c r="E98" s="71"/>
      <c r="F98" s="39">
        <v>207360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201</v>
      </c>
      <c r="C99" s="61"/>
      <c r="D99" s="61"/>
      <c r="E99" s="38"/>
      <c r="F99" s="39">
        <v>260640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0" t="s">
        <v>202</v>
      </c>
      <c r="C100" s="61"/>
      <c r="D100" s="61"/>
      <c r="E100" s="38"/>
      <c r="F100" s="39">
        <v>364320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203</v>
      </c>
      <c r="C101" s="61"/>
      <c r="D101" s="61"/>
      <c r="E101" s="38"/>
      <c r="F101" s="39">
        <v>804960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2" t="s">
        <v>204</v>
      </c>
      <c r="C102" s="63"/>
      <c r="D102" s="63"/>
      <c r="E102" s="64"/>
      <c r="F102" s="39">
        <v>5040</v>
      </c>
      <c r="G102" s="40"/>
      <c r="H102" s="40"/>
      <c r="I102" s="40"/>
      <c r="J102" s="41"/>
    </row>
    <row r="103" spans="1:10" ht="36" customHeight="1" thickBot="1" x14ac:dyDescent="0.3">
      <c r="A103" s="7" t="s">
        <v>113</v>
      </c>
      <c r="B103" s="60" t="s">
        <v>206</v>
      </c>
      <c r="C103" s="61"/>
      <c r="D103" s="61"/>
      <c r="E103" s="38"/>
      <c r="F103" s="39">
        <v>515520</v>
      </c>
      <c r="G103" s="40"/>
      <c r="H103" s="40"/>
      <c r="I103" s="40"/>
      <c r="J103" s="41"/>
    </row>
    <row r="104" spans="1:10" ht="36" customHeight="1" thickBot="1" x14ac:dyDescent="0.3">
      <c r="A104" s="9"/>
      <c r="B104" s="174" t="s">
        <v>208</v>
      </c>
      <c r="C104" s="175"/>
      <c r="D104" s="175"/>
      <c r="E104" s="175"/>
      <c r="F104" s="175"/>
      <c r="G104" s="175"/>
      <c r="H104" s="175"/>
      <c r="I104" s="175"/>
      <c r="J104" s="176"/>
    </row>
    <row r="105" spans="1:10" ht="36" customHeight="1" x14ac:dyDescent="0.25">
      <c r="A105" s="9"/>
      <c r="B105" s="387" t="s">
        <v>326</v>
      </c>
      <c r="C105" s="388"/>
      <c r="D105" s="388"/>
      <c r="E105" s="389"/>
      <c r="F105" s="390">
        <v>300</v>
      </c>
      <c r="G105" s="391"/>
      <c r="H105" s="391"/>
      <c r="I105" s="391"/>
      <c r="J105" s="392"/>
    </row>
    <row r="106" spans="1:10" ht="54" customHeight="1" thickBot="1" x14ac:dyDescent="0.3">
      <c r="A106" s="9"/>
      <c r="B106" s="158" t="s">
        <v>327</v>
      </c>
      <c r="C106" s="159"/>
      <c r="D106" s="159"/>
      <c r="E106" s="160"/>
      <c r="F106" s="393"/>
      <c r="G106" s="394"/>
      <c r="H106" s="394"/>
      <c r="I106" s="394"/>
      <c r="J106" s="395"/>
    </row>
    <row r="107" spans="1:10" ht="36" customHeight="1" x14ac:dyDescent="0.25">
      <c r="A107" s="9"/>
      <c r="B107" s="387" t="s">
        <v>328</v>
      </c>
      <c r="C107" s="388"/>
      <c r="D107" s="388"/>
      <c r="E107" s="389"/>
      <c r="F107" s="390">
        <v>240</v>
      </c>
      <c r="G107" s="391"/>
      <c r="H107" s="391"/>
      <c r="I107" s="391"/>
      <c r="J107" s="392"/>
    </row>
    <row r="108" spans="1:10" ht="54" customHeight="1" thickBot="1" x14ac:dyDescent="0.3">
      <c r="A108" s="9"/>
      <c r="B108" s="158" t="s">
        <v>327</v>
      </c>
      <c r="C108" s="159"/>
      <c r="D108" s="159"/>
      <c r="E108" s="160"/>
      <c r="F108" s="393"/>
      <c r="G108" s="394"/>
      <c r="H108" s="394"/>
      <c r="I108" s="394"/>
      <c r="J108" s="395"/>
    </row>
    <row r="109" spans="1:10" ht="36" customHeight="1" x14ac:dyDescent="0.25">
      <c r="A109" s="9"/>
      <c r="B109" s="387" t="s">
        <v>329</v>
      </c>
      <c r="C109" s="388"/>
      <c r="D109" s="388"/>
      <c r="E109" s="389"/>
      <c r="F109" s="390">
        <v>120</v>
      </c>
      <c r="G109" s="391"/>
      <c r="H109" s="391"/>
      <c r="I109" s="391"/>
      <c r="J109" s="392"/>
    </row>
    <row r="110" spans="1:10" ht="54" customHeight="1" thickBot="1" x14ac:dyDescent="0.3">
      <c r="A110" s="9"/>
      <c r="B110" s="158" t="s">
        <v>330</v>
      </c>
      <c r="C110" s="159"/>
      <c r="D110" s="159"/>
      <c r="E110" s="160"/>
      <c r="F110" s="393"/>
      <c r="G110" s="394"/>
      <c r="H110" s="394"/>
      <c r="I110" s="394"/>
      <c r="J110" s="395"/>
    </row>
    <row r="111" spans="1:10" ht="36" customHeight="1" x14ac:dyDescent="0.25">
      <c r="A111" s="9"/>
      <c r="B111" s="387" t="s">
        <v>331</v>
      </c>
      <c r="C111" s="388"/>
      <c r="D111" s="388"/>
      <c r="E111" s="389"/>
      <c r="F111" s="390">
        <v>360</v>
      </c>
      <c r="G111" s="391"/>
      <c r="H111" s="391"/>
      <c r="I111" s="391"/>
      <c r="J111" s="392"/>
    </row>
    <row r="112" spans="1:10" ht="54" customHeight="1" thickBot="1" x14ac:dyDescent="0.3">
      <c r="A112" s="9"/>
      <c r="B112" s="158" t="s">
        <v>327</v>
      </c>
      <c r="C112" s="159"/>
      <c r="D112" s="159"/>
      <c r="E112" s="160"/>
      <c r="F112" s="393"/>
      <c r="G112" s="394"/>
      <c r="H112" s="394"/>
      <c r="I112" s="394"/>
      <c r="J112" s="395"/>
    </row>
    <row r="113" spans="1:10" ht="36" customHeight="1" x14ac:dyDescent="0.25">
      <c r="A113" s="9"/>
      <c r="B113" s="387" t="s">
        <v>332</v>
      </c>
      <c r="C113" s="388"/>
      <c r="D113" s="388"/>
      <c r="E113" s="389"/>
      <c r="F113" s="390">
        <v>300</v>
      </c>
      <c r="G113" s="391"/>
      <c r="H113" s="391"/>
      <c r="I113" s="391"/>
      <c r="J113" s="392"/>
    </row>
    <row r="114" spans="1:10" ht="54" customHeight="1" thickBot="1" x14ac:dyDescent="0.3">
      <c r="A114" s="9"/>
      <c r="B114" s="158" t="s">
        <v>327</v>
      </c>
      <c r="C114" s="159"/>
      <c r="D114" s="159"/>
      <c r="E114" s="160"/>
      <c r="F114" s="393"/>
      <c r="G114" s="394"/>
      <c r="H114" s="394"/>
      <c r="I114" s="394"/>
      <c r="J114" s="395"/>
    </row>
    <row r="115" spans="1:10" ht="36" customHeight="1" x14ac:dyDescent="0.25">
      <c r="A115" s="9"/>
      <c r="B115" s="387" t="s">
        <v>333</v>
      </c>
      <c r="C115" s="388"/>
      <c r="D115" s="388"/>
      <c r="E115" s="389"/>
      <c r="F115" s="390">
        <v>150</v>
      </c>
      <c r="G115" s="391"/>
      <c r="H115" s="391"/>
      <c r="I115" s="391"/>
      <c r="J115" s="392"/>
    </row>
    <row r="116" spans="1:10" ht="54" customHeight="1" thickBot="1" x14ac:dyDescent="0.3">
      <c r="A116" s="9"/>
      <c r="B116" s="158" t="s">
        <v>330</v>
      </c>
      <c r="C116" s="159"/>
      <c r="D116" s="159"/>
      <c r="E116" s="160"/>
      <c r="F116" s="393"/>
      <c r="G116" s="394"/>
      <c r="H116" s="394"/>
      <c r="I116" s="394"/>
      <c r="J116" s="395"/>
    </row>
    <row r="117" spans="1:10" ht="54" customHeight="1" thickBot="1" x14ac:dyDescent="0.3">
      <c r="A117" s="9"/>
      <c r="B117" s="158" t="s">
        <v>209</v>
      </c>
      <c r="C117" s="159"/>
      <c r="D117" s="159"/>
      <c r="E117" s="160"/>
      <c r="F117" s="396">
        <v>60</v>
      </c>
      <c r="G117" s="397"/>
      <c r="H117" s="397"/>
      <c r="I117" s="397"/>
      <c r="J117" s="398"/>
    </row>
    <row r="118" spans="1:10" ht="54" customHeight="1" thickBot="1" x14ac:dyDescent="0.3">
      <c r="A118" s="9"/>
      <c r="B118" s="158" t="s">
        <v>210</v>
      </c>
      <c r="C118" s="159"/>
      <c r="D118" s="159"/>
      <c r="E118" s="160"/>
      <c r="F118" s="396">
        <v>99</v>
      </c>
      <c r="G118" s="397"/>
      <c r="H118" s="397"/>
      <c r="I118" s="397"/>
      <c r="J118" s="398"/>
    </row>
    <row r="119" spans="1:10" ht="54" customHeight="1" thickBot="1" x14ac:dyDescent="0.3">
      <c r="A119" s="9"/>
      <c r="B119" s="158" t="s">
        <v>211</v>
      </c>
      <c r="C119" s="159"/>
      <c r="D119" s="159"/>
      <c r="E119" s="160"/>
      <c r="F119" s="396">
        <v>150</v>
      </c>
      <c r="G119" s="397"/>
      <c r="H119" s="397"/>
      <c r="I119" s="397"/>
      <c r="J119" s="398"/>
    </row>
    <row r="120" spans="1:10" ht="54" customHeight="1" thickBot="1" x14ac:dyDescent="0.3">
      <c r="A120" s="9"/>
      <c r="B120" s="158" t="s">
        <v>191</v>
      </c>
      <c r="C120" s="159"/>
      <c r="D120" s="159"/>
      <c r="E120" s="160"/>
      <c r="F120" s="399">
        <v>40</v>
      </c>
      <c r="G120" s="400"/>
      <c r="H120" s="400"/>
      <c r="I120" s="400"/>
      <c r="J120" s="401"/>
    </row>
    <row r="121" spans="1:10" ht="36" customHeight="1" thickBot="1" x14ac:dyDescent="0.3">
      <c r="A121" s="7"/>
      <c r="B121" s="18" t="s">
        <v>212</v>
      </c>
      <c r="C121" s="19"/>
      <c r="D121" s="19"/>
      <c r="E121" s="20"/>
      <c r="F121" s="234"/>
      <c r="G121" s="235"/>
      <c r="H121" s="235"/>
      <c r="I121" s="235"/>
      <c r="J121" s="236"/>
    </row>
    <row r="122" spans="1:10" ht="36" customHeight="1" x14ac:dyDescent="0.25">
      <c r="A122" s="7" t="s">
        <v>111</v>
      </c>
      <c r="B122" s="60" t="s">
        <v>269</v>
      </c>
      <c r="C122" s="61"/>
      <c r="D122" s="61"/>
      <c r="E122" s="38"/>
      <c r="F122" s="39">
        <v>56340</v>
      </c>
      <c r="G122" s="40"/>
      <c r="H122" s="40"/>
      <c r="I122" s="40"/>
      <c r="J122" s="41"/>
    </row>
    <row r="123" spans="1:10" ht="36" customHeight="1" x14ac:dyDescent="0.25">
      <c r="A123" s="7" t="s">
        <v>111</v>
      </c>
      <c r="B123" s="60" t="s">
        <v>214</v>
      </c>
      <c r="C123" s="61"/>
      <c r="D123" s="61"/>
      <c r="E123" s="38"/>
      <c r="F123" s="39">
        <v>43740</v>
      </c>
      <c r="G123" s="40"/>
      <c r="H123" s="40"/>
      <c r="I123" s="40"/>
      <c r="J123" s="41"/>
    </row>
    <row r="124" spans="1:10" ht="36" customHeight="1" x14ac:dyDescent="0.25">
      <c r="A124" s="7" t="s">
        <v>111</v>
      </c>
      <c r="B124" s="60" t="s">
        <v>215</v>
      </c>
      <c r="C124" s="61"/>
      <c r="D124" s="61"/>
      <c r="E124" s="38"/>
      <c r="F124" s="39">
        <v>56340</v>
      </c>
      <c r="G124" s="40"/>
      <c r="H124" s="40"/>
      <c r="I124" s="40"/>
      <c r="J124" s="41"/>
    </row>
    <row r="125" spans="1:10" ht="36" customHeight="1" x14ac:dyDescent="0.25">
      <c r="A125" s="7" t="s">
        <v>113</v>
      </c>
      <c r="B125" s="60" t="s">
        <v>216</v>
      </c>
      <c r="C125" s="61"/>
      <c r="D125" s="61"/>
      <c r="E125" s="38"/>
      <c r="F125" s="39">
        <v>79200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217</v>
      </c>
      <c r="C126" s="61"/>
      <c r="D126" s="61"/>
      <c r="E126" s="38"/>
      <c r="F126" s="39">
        <v>61920</v>
      </c>
      <c r="G126" s="40"/>
      <c r="H126" s="40"/>
      <c r="I126" s="40"/>
      <c r="J126" s="41"/>
    </row>
    <row r="127" spans="1:10" ht="36" customHeight="1" x14ac:dyDescent="0.25">
      <c r="A127" s="7" t="s">
        <v>113</v>
      </c>
      <c r="B127" s="60" t="s">
        <v>218</v>
      </c>
      <c r="C127" s="61"/>
      <c r="D127" s="61"/>
      <c r="E127" s="38"/>
      <c r="F127" s="39">
        <v>79200</v>
      </c>
      <c r="G127" s="40"/>
      <c r="H127" s="40"/>
      <c r="I127" s="40"/>
      <c r="J127" s="41"/>
    </row>
    <row r="128" spans="1:10" ht="36" customHeight="1" thickBot="1" x14ac:dyDescent="0.3">
      <c r="A128" s="7"/>
      <c r="B128" s="60" t="s">
        <v>219</v>
      </c>
      <c r="C128" s="61"/>
      <c r="D128" s="61"/>
      <c r="E128" s="38"/>
      <c r="F128" s="39">
        <v>43740</v>
      </c>
      <c r="G128" s="40"/>
      <c r="H128" s="40"/>
      <c r="I128" s="40"/>
      <c r="J128" s="41"/>
    </row>
    <row r="129" spans="1:10" ht="54" customHeight="1" thickBot="1" x14ac:dyDescent="0.3">
      <c r="A129" s="7"/>
      <c r="B129" s="168" t="s">
        <v>220</v>
      </c>
      <c r="C129" s="169"/>
      <c r="D129" s="169"/>
      <c r="E129" s="170"/>
      <c r="F129" s="92"/>
      <c r="G129" s="93"/>
      <c r="H129" s="93"/>
      <c r="I129" s="93"/>
      <c r="J129" s="94"/>
    </row>
    <row r="130" spans="1:10" ht="36" customHeight="1" x14ac:dyDescent="0.25">
      <c r="A130" s="7"/>
      <c r="B130" s="60" t="s">
        <v>221</v>
      </c>
      <c r="C130" s="61"/>
      <c r="D130" s="61"/>
      <c r="E130" s="38"/>
      <c r="F130" s="39">
        <v>54540</v>
      </c>
      <c r="G130" s="40"/>
      <c r="H130" s="40"/>
      <c r="I130" s="40"/>
      <c r="J130" s="41"/>
    </row>
    <row r="131" spans="1:10" ht="36" customHeight="1" x14ac:dyDescent="0.25">
      <c r="A131" s="7"/>
      <c r="B131" s="60" t="s">
        <v>222</v>
      </c>
      <c r="C131" s="61"/>
      <c r="D131" s="61"/>
      <c r="E131" s="38"/>
      <c r="F131" s="39">
        <v>106740</v>
      </c>
      <c r="G131" s="40"/>
      <c r="H131" s="40"/>
      <c r="I131" s="40"/>
      <c r="J131" s="41"/>
    </row>
    <row r="132" spans="1:10" ht="36" customHeight="1" x14ac:dyDescent="0.25">
      <c r="A132" s="7"/>
      <c r="B132" s="60" t="s">
        <v>223</v>
      </c>
      <c r="C132" s="61"/>
      <c r="D132" s="61"/>
      <c r="E132" s="38"/>
      <c r="F132" s="39">
        <v>133740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224</v>
      </c>
      <c r="C133" s="61"/>
      <c r="D133" s="61"/>
      <c r="E133" s="38"/>
      <c r="F133" s="39">
        <v>1440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225</v>
      </c>
      <c r="C134" s="61"/>
      <c r="D134" s="61"/>
      <c r="E134" s="38"/>
      <c r="F134" s="39">
        <v>76140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226</v>
      </c>
      <c r="C135" s="61"/>
      <c r="D135" s="61"/>
      <c r="E135" s="38"/>
      <c r="F135" s="39">
        <v>153540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227</v>
      </c>
      <c r="C136" s="61"/>
      <c r="D136" s="61"/>
      <c r="E136" s="38"/>
      <c r="F136" s="39">
        <v>191340</v>
      </c>
      <c r="G136" s="40"/>
      <c r="H136" s="40"/>
      <c r="I136" s="40"/>
      <c r="J136" s="41"/>
    </row>
    <row r="137" spans="1:10" ht="36" customHeight="1" thickBot="1" x14ac:dyDescent="0.3">
      <c r="A137" s="7"/>
      <c r="B137" s="60" t="s">
        <v>228</v>
      </c>
      <c r="C137" s="61"/>
      <c r="D137" s="61"/>
      <c r="E137" s="38"/>
      <c r="F137" s="39">
        <v>2340</v>
      </c>
      <c r="G137" s="40"/>
      <c r="H137" s="40"/>
      <c r="I137" s="40"/>
      <c r="J137" s="41"/>
    </row>
    <row r="138" spans="1:10" ht="36" customHeight="1" x14ac:dyDescent="0.25">
      <c r="A138" s="7"/>
      <c r="B138" s="267" t="s">
        <v>208</v>
      </c>
      <c r="C138" s="268"/>
      <c r="D138" s="268"/>
      <c r="E138" s="268"/>
      <c r="F138" s="268"/>
      <c r="G138" s="268"/>
      <c r="H138" s="268"/>
      <c r="I138" s="268"/>
      <c r="J138" s="269"/>
    </row>
    <row r="139" spans="1:10" ht="36" customHeight="1" thickBot="1" x14ac:dyDescent="0.3">
      <c r="A139" s="7"/>
      <c r="B139" s="290" t="s">
        <v>229</v>
      </c>
      <c r="C139" s="290"/>
      <c r="D139" s="290"/>
      <c r="E139" s="290"/>
      <c r="F139" s="279">
        <v>150</v>
      </c>
      <c r="G139" s="279"/>
      <c r="H139" s="279"/>
      <c r="I139" s="279"/>
      <c r="J139" s="280"/>
    </row>
    <row r="140" spans="1:10" ht="24" customHeight="1" thickBot="1" x14ac:dyDescent="0.3">
      <c r="A140" s="7"/>
      <c r="B140" s="27"/>
      <c r="C140" s="78"/>
      <c r="D140" s="78"/>
      <c r="E140" s="79"/>
      <c r="F140" s="80"/>
      <c r="G140" s="81"/>
      <c r="H140" s="81"/>
      <c r="I140" s="81"/>
      <c r="J140" s="82"/>
    </row>
    <row r="141" spans="1:10" ht="54" customHeight="1" thickBot="1" x14ac:dyDescent="0.3">
      <c r="A141" s="7" t="s">
        <v>111</v>
      </c>
      <c r="B141" s="168" t="s">
        <v>288</v>
      </c>
      <c r="C141" s="169"/>
      <c r="D141" s="169"/>
      <c r="E141" s="170"/>
      <c r="F141" s="92"/>
      <c r="G141" s="93"/>
      <c r="H141" s="93"/>
      <c r="I141" s="93"/>
      <c r="J141" s="94"/>
    </row>
    <row r="142" spans="1:10" ht="36" customHeight="1" thickBot="1" x14ac:dyDescent="0.3">
      <c r="A142" s="7" t="s">
        <v>111</v>
      </c>
      <c r="B142" s="402" t="s">
        <v>289</v>
      </c>
      <c r="C142" s="403"/>
      <c r="D142" s="403"/>
      <c r="E142" s="404"/>
      <c r="F142" s="310"/>
      <c r="G142" s="310"/>
      <c r="H142" s="310"/>
      <c r="I142" s="310"/>
      <c r="J142" s="311"/>
    </row>
    <row r="143" spans="1:10" ht="18" customHeight="1" x14ac:dyDescent="0.25">
      <c r="A143" s="7"/>
      <c r="B143" s="117"/>
      <c r="C143" s="118"/>
      <c r="D143" s="118"/>
      <c r="E143" s="118"/>
      <c r="F143" s="119"/>
      <c r="G143" s="119"/>
      <c r="H143" s="119"/>
      <c r="I143" s="119"/>
      <c r="J143" s="119"/>
    </row>
    <row r="144" spans="1:10" ht="67.5" customHeight="1" x14ac:dyDescent="0.25">
      <c r="A144" s="7"/>
      <c r="B144" s="120" t="s">
        <v>325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7" customHeight="1" x14ac:dyDescent="0.25">
      <c r="A145" s="7" t="s">
        <v>113</v>
      </c>
      <c r="B145" s="122" t="s">
        <v>232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s="191" customFormat="1" ht="20.100000000000001" customHeight="1" x14ac:dyDescent="0.25">
      <c r="B146" s="368"/>
      <c r="F146" s="369"/>
      <c r="G146" s="369"/>
      <c r="H146" s="369"/>
      <c r="I146" s="369"/>
      <c r="J146" s="369"/>
    </row>
    <row r="147" spans="1:10" s="312" customFormat="1" ht="36" customHeight="1" thickBot="1" x14ac:dyDescent="0.3">
      <c r="B147" s="313" t="s">
        <v>292</v>
      </c>
      <c r="C147" s="313"/>
      <c r="D147" s="313"/>
      <c r="E147" s="313"/>
      <c r="F147" s="313"/>
      <c r="G147" s="313"/>
      <c r="H147" s="313"/>
      <c r="I147" s="313"/>
    </row>
    <row r="148" spans="1:10" s="125" customFormat="1" ht="36" customHeight="1" thickBot="1" x14ac:dyDescent="0.3">
      <c r="B148" s="314" t="s">
        <v>293</v>
      </c>
      <c r="C148" s="315"/>
      <c r="D148" s="315"/>
      <c r="E148" s="315"/>
      <c r="F148" s="315"/>
      <c r="G148" s="315"/>
      <c r="H148" s="315"/>
      <c r="I148" s="316"/>
    </row>
    <row r="149" spans="1:10" ht="83.25" customHeight="1" thickBot="1" x14ac:dyDescent="0.3">
      <c r="A149" s="9"/>
      <c r="B149" s="405" t="s">
        <v>294</v>
      </c>
      <c r="C149" s="406"/>
      <c r="D149" s="407" t="s">
        <v>295</v>
      </c>
      <c r="E149" s="408"/>
      <c r="F149" s="409"/>
      <c r="G149" s="320" t="s">
        <v>296</v>
      </c>
      <c r="H149" s="320"/>
      <c r="I149" s="321"/>
      <c r="J149" s="9"/>
    </row>
    <row r="150" spans="1:10" ht="36" customHeight="1" x14ac:dyDescent="0.25">
      <c r="A150" s="9"/>
      <c r="B150" s="410" t="s">
        <v>297</v>
      </c>
      <c r="C150" s="411"/>
      <c r="D150" s="412" t="s">
        <v>298</v>
      </c>
      <c r="E150" s="413"/>
      <c r="F150" s="413"/>
      <c r="G150" s="414">
        <v>2190</v>
      </c>
      <c r="H150" s="324"/>
      <c r="I150" s="326"/>
      <c r="J150" s="9"/>
    </row>
    <row r="151" spans="1:10" ht="36" customHeight="1" x14ac:dyDescent="0.25">
      <c r="A151" s="9"/>
      <c r="B151" s="415" t="s">
        <v>299</v>
      </c>
      <c r="C151" s="416"/>
      <c r="D151" s="417"/>
      <c r="E151" s="418"/>
      <c r="F151" s="418"/>
      <c r="G151" s="419">
        <v>1590</v>
      </c>
      <c r="H151" s="329"/>
      <c r="I151" s="331"/>
      <c r="J151" s="9"/>
    </row>
    <row r="152" spans="1:10" ht="36" customHeight="1" x14ac:dyDescent="0.25">
      <c r="A152" s="9"/>
      <c r="B152" s="415" t="s">
        <v>300</v>
      </c>
      <c r="C152" s="416"/>
      <c r="D152" s="417"/>
      <c r="E152" s="418"/>
      <c r="F152" s="418"/>
      <c r="G152" s="419">
        <v>1440</v>
      </c>
      <c r="H152" s="329"/>
      <c r="I152" s="331"/>
      <c r="J152" s="9"/>
    </row>
    <row r="153" spans="1:10" ht="54" customHeight="1" thickBot="1" x14ac:dyDescent="0.3">
      <c r="A153" s="9"/>
      <c r="B153" s="420" t="s">
        <v>301</v>
      </c>
      <c r="C153" s="421"/>
      <c r="D153" s="422"/>
      <c r="E153" s="423"/>
      <c r="F153" s="423"/>
      <c r="G153" s="424">
        <v>1290</v>
      </c>
      <c r="H153" s="425"/>
      <c r="I153" s="426"/>
      <c r="J153" s="9"/>
    </row>
    <row r="154" spans="1:10" ht="40.5" customHeight="1" x14ac:dyDescent="0.25">
      <c r="A154" s="7"/>
      <c r="B154" s="124" t="s">
        <v>233</v>
      </c>
      <c r="C154" s="124"/>
      <c r="D154" s="124"/>
      <c r="E154" s="124"/>
      <c r="F154" s="124"/>
      <c r="G154" s="124"/>
      <c r="H154" s="124"/>
      <c r="I154" s="124"/>
      <c r="J154" s="124"/>
    </row>
    <row r="155" spans="1:10" ht="18" customHeight="1" x14ac:dyDescent="0.25">
      <c r="A155" s="7"/>
    </row>
  </sheetData>
  <sheetProtection selectLockedCells="1" selectUnlockedCells="1"/>
  <mergeCells count="285">
    <mergeCell ref="B154:J154"/>
    <mergeCell ref="B150:C150"/>
    <mergeCell ref="D150:F153"/>
    <mergeCell ref="G150:I150"/>
    <mergeCell ref="B151:C151"/>
    <mergeCell ref="G151:I151"/>
    <mergeCell ref="B152:C152"/>
    <mergeCell ref="G152:I152"/>
    <mergeCell ref="B153:C153"/>
    <mergeCell ref="G153:I153"/>
    <mergeCell ref="B142:E142"/>
    <mergeCell ref="B144:J144"/>
    <mergeCell ref="B145:J145"/>
    <mergeCell ref="B147:I147"/>
    <mergeCell ref="B148:I148"/>
    <mergeCell ref="B149:C149"/>
    <mergeCell ref="D149:F149"/>
    <mergeCell ref="G149:I149"/>
    <mergeCell ref="B138:J138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3:E113"/>
    <mergeCell ref="F113:J114"/>
    <mergeCell ref="B114:E114"/>
    <mergeCell ref="B115:E115"/>
    <mergeCell ref="F115:J116"/>
    <mergeCell ref="B116:E116"/>
    <mergeCell ref="B109:E109"/>
    <mergeCell ref="F109:J110"/>
    <mergeCell ref="B110:E110"/>
    <mergeCell ref="B111:E111"/>
    <mergeCell ref="F111:J112"/>
    <mergeCell ref="B112:E112"/>
    <mergeCell ref="B104:J104"/>
    <mergeCell ref="B105:E105"/>
    <mergeCell ref="F105:J106"/>
    <mergeCell ref="B106:E106"/>
    <mergeCell ref="B107:E107"/>
    <mergeCell ref="F107:J108"/>
    <mergeCell ref="B108:E108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29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10080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14400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6480 до 129600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6480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12960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19440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25920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32400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38880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45360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51840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58320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64800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71280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77760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84240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90720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97200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103680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110160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116640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123120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129600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9576 до 139320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9576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14184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16200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22680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29160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35640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42120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48600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55080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61560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68040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74520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81000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87480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93960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100440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106920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113400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119880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126360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132840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139320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15588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3888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15588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11700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5868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6228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8856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32580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9360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936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2340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5688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7812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26568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17712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21254.400000000001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18792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17352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32580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8460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13104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11340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32580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4608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3888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27090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8640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11520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37440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25200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30240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26640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24480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46080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46080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6480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12744</v>
      </c>
      <c r="G113" s="241">
        <f>H113*1.1</f>
        <v>11682.000000000002</v>
      </c>
      <c r="H113" s="241">
        <v>10620</v>
      </c>
      <c r="I113" s="241">
        <f>H113*0.75</f>
        <v>7965</v>
      </c>
      <c r="J113" s="242">
        <f>H113*0.5</f>
        <v>5310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9432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10620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18144</v>
      </c>
      <c r="G116" s="241">
        <f>H116*1.1</f>
        <v>16632</v>
      </c>
      <c r="H116" s="241">
        <v>15120</v>
      </c>
      <c r="I116" s="241">
        <f>H116*0.75</f>
        <v>11340</v>
      </c>
      <c r="J116" s="242">
        <f>H116*0.5</f>
        <v>7560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13680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15120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10620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44244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88488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110808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1440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66600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132768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166032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2124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3.25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10080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14400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1728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2448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"&amp;MIN($F$18:F47)&amp;" до "&amp;MAX($F$18:F47)</f>
        <v>Цена от 8640 до 133920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8640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12960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17280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21600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25920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30240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34560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38880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43200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47520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51840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56160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60480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64800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69120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73440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77760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82080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86400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90720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95040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99360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103680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108000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112320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116640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120960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125280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129600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133920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9576 до 95040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9576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14184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12960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17280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21600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25920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30240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34560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38880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43200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47520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51840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56160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60480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64800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69120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73440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77760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82080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86400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90720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95040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1440 до 15588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5976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15588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1440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11700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5868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6228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1440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1440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2880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4320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8856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3024 до 57600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26604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2660.3999999999996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6651</v>
      </c>
      <c r="G87" s="84"/>
      <c r="H87" s="84"/>
      <c r="I87" s="84"/>
      <c r="J87" s="85"/>
    </row>
    <row r="88" spans="1:10" ht="24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5688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39">
        <v>7812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39">
        <v>26568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39">
        <v>17640</v>
      </c>
      <c r="G92" s="40"/>
      <c r="H92" s="40"/>
      <c r="I92" s="40"/>
      <c r="J92" s="41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39">
        <v>21168</v>
      </c>
      <c r="G93" s="40"/>
      <c r="H93" s="40"/>
      <c r="I93" s="40"/>
      <c r="J93" s="41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39">
        <v>18792</v>
      </c>
      <c r="G94" s="40"/>
      <c r="H94" s="40"/>
      <c r="I94" s="40"/>
      <c r="J94" s="41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39">
        <v>17352</v>
      </c>
      <c r="G95" s="40"/>
      <c r="H95" s="40"/>
      <c r="I95" s="40"/>
      <c r="J95" s="41"/>
    </row>
    <row r="96" spans="1:10" ht="36" customHeight="1" x14ac:dyDescent="0.25">
      <c r="A96" s="7" t="s">
        <v>111</v>
      </c>
      <c r="B96" s="60" t="s">
        <v>186</v>
      </c>
      <c r="C96" s="61"/>
      <c r="D96" s="61"/>
      <c r="E96" s="38"/>
      <c r="F96" s="39">
        <v>32580</v>
      </c>
      <c r="G96" s="40"/>
      <c r="H96" s="40"/>
      <c r="I96" s="40"/>
      <c r="J96" s="41"/>
    </row>
    <row r="97" spans="1:10" ht="36" customHeight="1" x14ac:dyDescent="0.25">
      <c r="A97" s="7"/>
      <c r="B97" s="60" t="s">
        <v>187</v>
      </c>
      <c r="C97" s="61"/>
      <c r="D97" s="61"/>
      <c r="E97" s="38"/>
      <c r="F97" s="39">
        <v>57600</v>
      </c>
      <c r="G97" s="40"/>
      <c r="H97" s="40"/>
      <c r="I97" s="40"/>
      <c r="J97" s="41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39">
        <v>3024</v>
      </c>
      <c r="G98" s="40"/>
      <c r="H98" s="40"/>
      <c r="I98" s="40"/>
      <c r="J98" s="41"/>
    </row>
    <row r="99" spans="1:10" ht="36" customHeight="1" x14ac:dyDescent="0.25">
      <c r="A99" s="7"/>
      <c r="B99" s="34" t="s">
        <v>189</v>
      </c>
      <c r="C99" s="86"/>
      <c r="D99" s="86"/>
      <c r="E99" s="87"/>
      <c r="F99" s="39">
        <v>13104</v>
      </c>
      <c r="G99" s="40"/>
      <c r="H99" s="40"/>
      <c r="I99" s="40"/>
      <c r="J99" s="41"/>
    </row>
    <row r="100" spans="1:10" ht="36" customHeight="1" x14ac:dyDescent="0.25">
      <c r="A100" s="7"/>
      <c r="B100" s="34" t="s">
        <v>190</v>
      </c>
      <c r="C100" s="86"/>
      <c r="D100" s="86"/>
      <c r="E100" s="87"/>
      <c r="F100" s="39">
        <v>11340</v>
      </c>
      <c r="G100" s="40"/>
      <c r="H100" s="40"/>
      <c r="I100" s="40"/>
      <c r="J100" s="41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39">
        <v>32580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192</v>
      </c>
      <c r="C102" s="61"/>
      <c r="D102" s="61"/>
      <c r="E102" s="38"/>
      <c r="F102" s="39">
        <v>4608</v>
      </c>
      <c r="G102" s="40"/>
      <c r="H102" s="40"/>
      <c r="I102" s="40"/>
      <c r="J102" s="41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39">
        <v>5976</v>
      </c>
      <c r="G103" s="40"/>
      <c r="H103" s="40"/>
      <c r="I103" s="40"/>
      <c r="J103" s="41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39">
        <v>30600</v>
      </c>
      <c r="G104" s="40"/>
      <c r="H104" s="40"/>
      <c r="I104" s="40"/>
      <c r="J104" s="41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39">
        <v>18000</v>
      </c>
      <c r="G105" s="40"/>
      <c r="H105" s="40"/>
      <c r="I105" s="40"/>
      <c r="J105" s="41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39">
        <v>8640</v>
      </c>
      <c r="G106" s="40"/>
      <c r="H106" s="40"/>
      <c r="I106" s="40"/>
      <c r="J106" s="41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39">
        <v>11520</v>
      </c>
      <c r="G107" s="40"/>
      <c r="H107" s="40"/>
      <c r="I107" s="40"/>
      <c r="J107" s="41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39">
        <v>37440</v>
      </c>
      <c r="G108" s="40"/>
      <c r="H108" s="40"/>
      <c r="I108" s="40"/>
      <c r="J108" s="41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39">
        <v>25200</v>
      </c>
      <c r="G109" s="40"/>
      <c r="H109" s="40"/>
      <c r="I109" s="40"/>
      <c r="J109" s="41"/>
    </row>
    <row r="110" spans="1:10" ht="36" customHeight="1" x14ac:dyDescent="0.25">
      <c r="A110" s="7" t="s">
        <v>113</v>
      </c>
      <c r="B110" s="69" t="s">
        <v>200</v>
      </c>
      <c r="C110" s="70"/>
      <c r="D110" s="70"/>
      <c r="E110" s="71"/>
      <c r="F110" s="83">
        <v>30240</v>
      </c>
      <c r="G110" s="84"/>
      <c r="H110" s="84"/>
      <c r="I110" s="84"/>
      <c r="J110" s="85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39">
        <v>26640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39">
        <v>24480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39">
        <v>46080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39">
        <v>4320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39">
        <v>46080</v>
      </c>
      <c r="G115" s="40"/>
      <c r="H115" s="40"/>
      <c r="I115" s="40"/>
      <c r="J115" s="41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39">
        <v>6480</v>
      </c>
      <c r="G116" s="40"/>
      <c r="H116" s="40"/>
      <c r="I116" s="40"/>
      <c r="J116" s="41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19224</v>
      </c>
      <c r="G123" s="241">
        <f>H123*1.1</f>
        <v>17622</v>
      </c>
      <c r="H123" s="241">
        <v>16020</v>
      </c>
      <c r="I123" s="241">
        <f>H123*0.75</f>
        <v>12015</v>
      </c>
      <c r="J123" s="242">
        <f>H123*0.5</f>
        <v>8010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9432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10620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27648</v>
      </c>
      <c r="G126" s="241">
        <f>H126*1.1</f>
        <v>25344.000000000004</v>
      </c>
      <c r="H126" s="241">
        <v>23040</v>
      </c>
      <c r="I126" s="241">
        <f>H126*0.75</f>
        <v>17280</v>
      </c>
      <c r="J126" s="242">
        <f>H126*0.5</f>
        <v>11520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13680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15120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5"/>
      <c r="F129" s="107">
        <f>H129*1.2</f>
        <v>62899.199999999997</v>
      </c>
      <c r="G129" s="107">
        <f>H129*1.1</f>
        <v>57657.600000000006</v>
      </c>
      <c r="H129" s="107">
        <v>52416</v>
      </c>
      <c r="I129" s="107">
        <f>H129*0.75</f>
        <v>39312</v>
      </c>
      <c r="J129" s="107">
        <f>H129*0.5</f>
        <v>26208</v>
      </c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44244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88488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110808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1440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66600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132768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166032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2124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3.25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6372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900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1296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4320 до 86400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8640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17280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21600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25920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30240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38880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43200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47520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51840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56160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60480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64800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69120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73440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77760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82080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86400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6480 до 47520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10620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6480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8640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10800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12960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15120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17280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19440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21600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23760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25920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28080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30240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32400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34560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36720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38880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41040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43200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45360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47520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1080 до 9216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6480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1080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9216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4248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6048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5688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30600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9360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936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2340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8856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4968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4248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21240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25488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4248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4248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4248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10080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30600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3564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3888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39060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12960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7200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6480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30240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36288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6480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6480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6480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43200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5040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11059.199999999999</v>
      </c>
      <c r="G113" s="241">
        <f>H113*1.1</f>
        <v>10137.6</v>
      </c>
      <c r="H113" s="241">
        <v>9216</v>
      </c>
      <c r="I113" s="241">
        <f>H113*0.75</f>
        <v>6912</v>
      </c>
      <c r="J113" s="242">
        <f>H113*0.5</f>
        <v>4608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7812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6372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15552</v>
      </c>
      <c r="G116" s="241">
        <f>H116*1.1</f>
        <v>14256.000000000002</v>
      </c>
      <c r="H116" s="241">
        <v>12960</v>
      </c>
      <c r="I116" s="241">
        <f>H116*0.75</f>
        <v>9720</v>
      </c>
      <c r="J116" s="242">
        <f>H116*0.5</f>
        <v>6480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11520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9360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9216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29016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58140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72576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43560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87084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109008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65426.399999999994</v>
      </c>
      <c r="G8" s="32">
        <f>H8*1.1</f>
        <v>59974.200000000004</v>
      </c>
      <c r="H8" s="32">
        <v>54522</v>
      </c>
      <c r="I8" s="32">
        <f>H8*0.75</f>
        <v>40891.5</v>
      </c>
      <c r="J8" s="32">
        <f>H8*0.5</f>
        <v>27261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111456</v>
      </c>
      <c r="G9" s="36">
        <f>H9*1.1</f>
        <v>102168.00000000001</v>
      </c>
      <c r="H9" s="36">
        <v>92880</v>
      </c>
      <c r="I9" s="36">
        <f>H9*0.75</f>
        <v>69660</v>
      </c>
      <c r="J9" s="36">
        <f>H9*0.5</f>
        <v>46440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14058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24480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1548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2664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"&amp;MIN(F18:F67)&amp;" до "&amp;MAX(F18:F67)</f>
        <v>Цена от 14256 до 712800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14256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28512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42768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57024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71280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85536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99792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114048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128304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142560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156816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171072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185328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199584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213840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228096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242352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256608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270864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285120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299376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313632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327888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342144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356400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370656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384912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399168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413424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427680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441936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456192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470448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484704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498960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513216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527472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541728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555984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282</v>
      </c>
      <c r="C57" s="35"/>
      <c r="D57" s="35"/>
      <c r="E57" s="38"/>
      <c r="F57" s="39">
        <v>570240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307</v>
      </c>
      <c r="C58" s="35"/>
      <c r="D58" s="35"/>
      <c r="E58" s="38"/>
      <c r="F58" s="39">
        <v>584496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308</v>
      </c>
      <c r="C59" s="35"/>
      <c r="D59" s="35"/>
      <c r="E59" s="38"/>
      <c r="F59" s="39">
        <v>598752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309</v>
      </c>
      <c r="C60" s="35"/>
      <c r="D60" s="35"/>
      <c r="E60" s="38"/>
      <c r="F60" s="39">
        <v>613008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310</v>
      </c>
      <c r="C61" s="35"/>
      <c r="D61" s="35"/>
      <c r="E61" s="38"/>
      <c r="F61" s="39">
        <v>627264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311</v>
      </c>
      <c r="C62" s="35"/>
      <c r="D62" s="35"/>
      <c r="E62" s="38"/>
      <c r="F62" s="39">
        <v>641520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312</v>
      </c>
      <c r="C63" s="35"/>
      <c r="D63" s="35"/>
      <c r="E63" s="38"/>
      <c r="F63" s="39">
        <v>655776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313</v>
      </c>
      <c r="C64" s="35"/>
      <c r="D64" s="35"/>
      <c r="E64" s="38"/>
      <c r="F64" s="39">
        <v>670032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314</v>
      </c>
      <c r="C65" s="35"/>
      <c r="D65" s="35"/>
      <c r="E65" s="38"/>
      <c r="F65" s="39">
        <v>684288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315</v>
      </c>
      <c r="C66" s="35"/>
      <c r="D66" s="35"/>
      <c r="E66" s="38"/>
      <c r="F66" s="39">
        <v>698544</v>
      </c>
      <c r="G66" s="40"/>
      <c r="H66" s="40"/>
      <c r="I66" s="40"/>
      <c r="J66" s="41"/>
    </row>
    <row r="67" spans="1:10" ht="36" customHeight="1" outlineLevel="1" thickBot="1" x14ac:dyDescent="0.3">
      <c r="A67" s="7"/>
      <c r="B67" s="34" t="s">
        <v>316</v>
      </c>
      <c r="C67" s="35"/>
      <c r="D67" s="35"/>
      <c r="E67" s="38"/>
      <c r="F67" s="39">
        <v>712800</v>
      </c>
      <c r="G67" s="40"/>
      <c r="H67" s="40"/>
      <c r="I67" s="40"/>
      <c r="J67" s="41"/>
    </row>
    <row r="68" spans="1:10" ht="36" customHeight="1" thickBot="1" x14ac:dyDescent="0.3">
      <c r="A68" s="7"/>
      <c r="B68" s="48" t="s">
        <v>140</v>
      </c>
      <c r="C68" s="49"/>
      <c r="D68" s="49"/>
      <c r="E68" s="50"/>
      <c r="F68" s="51" t="str">
        <f>"Цена от "&amp;MIN(F69:F90)&amp;" до "&amp;MAX(F69:F90)</f>
        <v>Цена от 17910 до 306504</v>
      </c>
      <c r="G68" s="52"/>
      <c r="H68" s="52"/>
      <c r="I68" s="52"/>
      <c r="J68" s="53"/>
    </row>
    <row r="69" spans="1:10" ht="36" customHeight="1" outlineLevel="1" x14ac:dyDescent="0.25">
      <c r="A69" s="7"/>
      <c r="B69" s="54" t="s">
        <v>141</v>
      </c>
      <c r="C69" s="55"/>
      <c r="D69" s="55"/>
      <c r="E69" s="56"/>
      <c r="F69" s="57">
        <v>17910</v>
      </c>
      <c r="G69" s="58"/>
      <c r="H69" s="58"/>
      <c r="I69" s="58"/>
      <c r="J69" s="59"/>
    </row>
    <row r="70" spans="1:10" ht="36" customHeight="1" outlineLevel="1" x14ac:dyDescent="0.25">
      <c r="A70" s="7"/>
      <c r="B70" s="34" t="s">
        <v>142</v>
      </c>
      <c r="C70" s="35"/>
      <c r="D70" s="35"/>
      <c r="E70" s="38"/>
      <c r="F70" s="39">
        <v>25614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143</v>
      </c>
      <c r="C71" s="35"/>
      <c r="D71" s="35"/>
      <c r="E71" s="38"/>
      <c r="F71" s="39">
        <v>35640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144</v>
      </c>
      <c r="C72" s="35"/>
      <c r="D72" s="35"/>
      <c r="E72" s="38"/>
      <c r="F72" s="39">
        <v>49896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145</v>
      </c>
      <c r="C73" s="35"/>
      <c r="D73" s="35"/>
      <c r="E73" s="38"/>
      <c r="F73" s="39">
        <v>64152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146</v>
      </c>
      <c r="C74" s="35"/>
      <c r="D74" s="35"/>
      <c r="E74" s="38"/>
      <c r="F74" s="39">
        <v>78408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147</v>
      </c>
      <c r="C75" s="35"/>
      <c r="D75" s="35"/>
      <c r="E75" s="38"/>
      <c r="F75" s="39">
        <v>92664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148</v>
      </c>
      <c r="C76" s="35"/>
      <c r="D76" s="35"/>
      <c r="E76" s="38"/>
      <c r="F76" s="39">
        <v>106920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149</v>
      </c>
      <c r="C77" s="35"/>
      <c r="D77" s="35"/>
      <c r="E77" s="38"/>
      <c r="F77" s="39">
        <v>121176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150</v>
      </c>
      <c r="C78" s="35"/>
      <c r="D78" s="35"/>
      <c r="E78" s="38"/>
      <c r="F78" s="39">
        <v>135432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151</v>
      </c>
      <c r="C79" s="35"/>
      <c r="D79" s="35"/>
      <c r="E79" s="38"/>
      <c r="F79" s="39">
        <v>149688</v>
      </c>
      <c r="G79" s="40"/>
      <c r="H79" s="40"/>
      <c r="I79" s="40"/>
      <c r="J79" s="41"/>
    </row>
    <row r="80" spans="1:10" ht="36" customHeight="1" outlineLevel="1" x14ac:dyDescent="0.25">
      <c r="A80" s="7"/>
      <c r="B80" s="34" t="s">
        <v>152</v>
      </c>
      <c r="C80" s="35"/>
      <c r="D80" s="35"/>
      <c r="E80" s="38"/>
      <c r="F80" s="39">
        <v>163944</v>
      </c>
      <c r="G80" s="40"/>
      <c r="H80" s="40"/>
      <c r="I80" s="40"/>
      <c r="J80" s="41"/>
    </row>
    <row r="81" spans="1:10" ht="36" customHeight="1" outlineLevel="1" x14ac:dyDescent="0.25">
      <c r="A81" s="7"/>
      <c r="B81" s="34" t="s">
        <v>153</v>
      </c>
      <c r="C81" s="35"/>
      <c r="D81" s="35"/>
      <c r="E81" s="38"/>
      <c r="F81" s="39">
        <v>178200</v>
      </c>
      <c r="G81" s="40"/>
      <c r="H81" s="40"/>
      <c r="I81" s="40"/>
      <c r="J81" s="41"/>
    </row>
    <row r="82" spans="1:10" ht="36" customHeight="1" outlineLevel="1" x14ac:dyDescent="0.25">
      <c r="A82" s="7"/>
      <c r="B82" s="34" t="s">
        <v>154</v>
      </c>
      <c r="C82" s="35"/>
      <c r="D82" s="35"/>
      <c r="E82" s="38"/>
      <c r="F82" s="39">
        <v>192456</v>
      </c>
      <c r="G82" s="40"/>
      <c r="H82" s="40"/>
      <c r="I82" s="40"/>
      <c r="J82" s="41"/>
    </row>
    <row r="83" spans="1:10" ht="36" customHeight="1" outlineLevel="1" x14ac:dyDescent="0.25">
      <c r="A83" s="7"/>
      <c r="B83" s="34" t="s">
        <v>155</v>
      </c>
      <c r="C83" s="35"/>
      <c r="D83" s="35"/>
      <c r="E83" s="38"/>
      <c r="F83" s="39">
        <v>206712</v>
      </c>
      <c r="G83" s="40"/>
      <c r="H83" s="40"/>
      <c r="I83" s="40"/>
      <c r="J83" s="41"/>
    </row>
    <row r="84" spans="1:10" ht="36" customHeight="1" outlineLevel="1" x14ac:dyDescent="0.25">
      <c r="A84" s="7"/>
      <c r="B84" s="34" t="s">
        <v>156</v>
      </c>
      <c r="C84" s="35"/>
      <c r="D84" s="35"/>
      <c r="E84" s="38"/>
      <c r="F84" s="39">
        <v>220968</v>
      </c>
      <c r="G84" s="40"/>
      <c r="H84" s="40"/>
      <c r="I84" s="40"/>
      <c r="J84" s="41"/>
    </row>
    <row r="85" spans="1:10" ht="36" customHeight="1" outlineLevel="1" x14ac:dyDescent="0.25">
      <c r="A85" s="7"/>
      <c r="B85" s="34" t="s">
        <v>157</v>
      </c>
      <c r="C85" s="35"/>
      <c r="D85" s="35"/>
      <c r="E85" s="38"/>
      <c r="F85" s="39">
        <v>235224</v>
      </c>
      <c r="G85" s="40"/>
      <c r="H85" s="40"/>
      <c r="I85" s="40"/>
      <c r="J85" s="41"/>
    </row>
    <row r="86" spans="1:10" ht="36" customHeight="1" outlineLevel="1" x14ac:dyDescent="0.25">
      <c r="A86" s="7"/>
      <c r="B86" s="34" t="s">
        <v>158</v>
      </c>
      <c r="C86" s="35"/>
      <c r="D86" s="35"/>
      <c r="E86" s="38"/>
      <c r="F86" s="39">
        <v>249480</v>
      </c>
      <c r="G86" s="40"/>
      <c r="H86" s="40"/>
      <c r="I86" s="40"/>
      <c r="J86" s="41"/>
    </row>
    <row r="87" spans="1:10" ht="36" customHeight="1" outlineLevel="1" x14ac:dyDescent="0.25">
      <c r="A87" s="7"/>
      <c r="B87" s="34" t="s">
        <v>159</v>
      </c>
      <c r="C87" s="35"/>
      <c r="D87" s="35"/>
      <c r="E87" s="38"/>
      <c r="F87" s="39">
        <v>263736</v>
      </c>
      <c r="G87" s="40"/>
      <c r="H87" s="40"/>
      <c r="I87" s="40"/>
      <c r="J87" s="41"/>
    </row>
    <row r="88" spans="1:10" ht="36" customHeight="1" outlineLevel="1" x14ac:dyDescent="0.25">
      <c r="A88" s="7"/>
      <c r="B88" s="34" t="s">
        <v>160</v>
      </c>
      <c r="C88" s="35"/>
      <c r="D88" s="35"/>
      <c r="E88" s="38"/>
      <c r="F88" s="39">
        <v>277992</v>
      </c>
      <c r="G88" s="40"/>
      <c r="H88" s="40"/>
      <c r="I88" s="40"/>
      <c r="J88" s="41"/>
    </row>
    <row r="89" spans="1:10" ht="36" customHeight="1" outlineLevel="1" x14ac:dyDescent="0.25">
      <c r="A89" s="7"/>
      <c r="B89" s="34" t="s">
        <v>161</v>
      </c>
      <c r="C89" s="35"/>
      <c r="D89" s="35"/>
      <c r="E89" s="38"/>
      <c r="F89" s="39">
        <v>292248</v>
      </c>
      <c r="G89" s="40"/>
      <c r="H89" s="40"/>
      <c r="I89" s="40"/>
      <c r="J89" s="41"/>
    </row>
    <row r="90" spans="1:10" ht="36" customHeight="1" outlineLevel="1" thickBot="1" x14ac:dyDescent="0.3">
      <c r="A90" s="7"/>
      <c r="B90" s="34" t="s">
        <v>162</v>
      </c>
      <c r="C90" s="35"/>
      <c r="D90" s="35"/>
      <c r="E90" s="38"/>
      <c r="F90" s="39">
        <v>306504</v>
      </c>
      <c r="G90" s="40"/>
      <c r="H90" s="40"/>
      <c r="I90" s="40"/>
      <c r="J90" s="41"/>
    </row>
    <row r="91" spans="1:10" ht="36" customHeight="1" thickBot="1" x14ac:dyDescent="0.3">
      <c r="A91" s="7"/>
      <c r="B91" s="48" t="s">
        <v>163</v>
      </c>
      <c r="C91" s="49"/>
      <c r="D91" s="49"/>
      <c r="E91" s="50"/>
      <c r="F91" s="51" t="str">
        <f>"Цена от "&amp;MIN(F92:F102)&amp;" до "&amp;MAX(F92:F102)</f>
        <v>Цена от 1980 до 61740</v>
      </c>
      <c r="G91" s="52"/>
      <c r="H91" s="52"/>
      <c r="I91" s="52"/>
      <c r="J91" s="53"/>
    </row>
    <row r="92" spans="1:10" ht="36" customHeight="1" x14ac:dyDescent="0.25">
      <c r="A92" s="7"/>
      <c r="B92" s="60" t="s">
        <v>164</v>
      </c>
      <c r="C92" s="61"/>
      <c r="D92" s="61"/>
      <c r="E92" s="38"/>
      <c r="F92" s="39">
        <v>8856</v>
      </c>
      <c r="G92" s="40"/>
      <c r="H92" s="40"/>
      <c r="I92" s="40"/>
      <c r="J92" s="41"/>
    </row>
    <row r="93" spans="1:10" ht="36" customHeight="1" x14ac:dyDescent="0.25">
      <c r="A93" s="7"/>
      <c r="B93" s="60" t="s">
        <v>165</v>
      </c>
      <c r="C93" s="61"/>
      <c r="D93" s="61"/>
      <c r="E93" s="38"/>
      <c r="F93" s="39">
        <v>33318</v>
      </c>
      <c r="G93" s="40"/>
      <c r="H93" s="40"/>
      <c r="I93" s="40"/>
      <c r="J93" s="41"/>
    </row>
    <row r="94" spans="1:10" ht="36" customHeight="1" x14ac:dyDescent="0.25">
      <c r="A94" s="7"/>
      <c r="B94" s="60" t="s">
        <v>237</v>
      </c>
      <c r="C94" s="61"/>
      <c r="D94" s="61"/>
      <c r="E94" s="38"/>
      <c r="F94" s="39">
        <v>2700</v>
      </c>
      <c r="G94" s="40"/>
      <c r="H94" s="40"/>
      <c r="I94" s="40"/>
      <c r="J94" s="41"/>
    </row>
    <row r="95" spans="1:10" ht="36" customHeight="1" x14ac:dyDescent="0.25">
      <c r="A95" s="7"/>
      <c r="B95" s="62" t="s">
        <v>167</v>
      </c>
      <c r="C95" s="63"/>
      <c r="D95" s="63"/>
      <c r="E95" s="64"/>
      <c r="F95" s="65">
        <v>61740</v>
      </c>
      <c r="G95" s="66"/>
      <c r="H95" s="66"/>
      <c r="I95" s="66"/>
      <c r="J95" s="67"/>
    </row>
    <row r="96" spans="1:10" ht="36" customHeight="1" x14ac:dyDescent="0.25">
      <c r="A96" s="7"/>
      <c r="B96" s="60" t="s">
        <v>168</v>
      </c>
      <c r="C96" s="61"/>
      <c r="D96" s="61"/>
      <c r="E96" s="38"/>
      <c r="F96" s="39">
        <v>13140</v>
      </c>
      <c r="G96" s="40"/>
      <c r="H96" s="40"/>
      <c r="I96" s="40"/>
      <c r="J96" s="41"/>
    </row>
    <row r="97" spans="1:10" ht="36" customHeight="1" x14ac:dyDescent="0.25">
      <c r="A97" s="7"/>
      <c r="B97" s="60" t="s">
        <v>169</v>
      </c>
      <c r="C97" s="61"/>
      <c r="D97" s="61"/>
      <c r="E97" s="38"/>
      <c r="F97" s="39">
        <v>36540</v>
      </c>
      <c r="G97" s="40"/>
      <c r="H97" s="40"/>
      <c r="I97" s="40"/>
      <c r="J97" s="41"/>
    </row>
    <row r="98" spans="1:10" ht="36" customHeight="1" x14ac:dyDescent="0.25">
      <c r="A98" s="7"/>
      <c r="B98" s="60" t="s">
        <v>170</v>
      </c>
      <c r="C98" s="61"/>
      <c r="D98" s="61"/>
      <c r="E98" s="38"/>
      <c r="F98" s="39">
        <v>1980</v>
      </c>
      <c r="G98" s="40"/>
      <c r="H98" s="40"/>
      <c r="I98" s="40"/>
      <c r="J98" s="41"/>
    </row>
    <row r="99" spans="1:10" ht="36" customHeight="1" x14ac:dyDescent="0.25">
      <c r="A99" s="7"/>
      <c r="B99" s="60" t="s">
        <v>171</v>
      </c>
      <c r="C99" s="61"/>
      <c r="D99" s="61"/>
      <c r="E99" s="38"/>
      <c r="F99" s="39">
        <v>1980</v>
      </c>
      <c r="G99" s="40"/>
      <c r="H99" s="40"/>
      <c r="I99" s="40"/>
      <c r="J99" s="41"/>
    </row>
    <row r="100" spans="1:10" ht="36" customHeight="1" x14ac:dyDescent="0.25">
      <c r="A100" s="7"/>
      <c r="B100" s="60" t="s">
        <v>172</v>
      </c>
      <c r="C100" s="61"/>
      <c r="D100" s="61"/>
      <c r="E100" s="38"/>
      <c r="F100" s="39">
        <v>3960</v>
      </c>
      <c r="G100" s="40"/>
      <c r="H100" s="40"/>
      <c r="I100" s="40"/>
      <c r="J100" s="41"/>
    </row>
    <row r="101" spans="1:10" ht="36" customHeight="1" x14ac:dyDescent="0.25">
      <c r="A101" s="7"/>
      <c r="B101" s="60" t="s">
        <v>173</v>
      </c>
      <c r="C101" s="61"/>
      <c r="D101" s="61"/>
      <c r="E101" s="38"/>
      <c r="F101" s="39">
        <v>5940</v>
      </c>
      <c r="G101" s="40"/>
      <c r="H101" s="40"/>
      <c r="I101" s="40"/>
      <c r="J101" s="41"/>
    </row>
    <row r="102" spans="1:10" ht="36" customHeight="1" thickBot="1" x14ac:dyDescent="0.3">
      <c r="A102" s="7"/>
      <c r="B102" s="60" t="s">
        <v>174</v>
      </c>
      <c r="C102" s="61"/>
      <c r="D102" s="61"/>
      <c r="E102" s="38"/>
      <c r="F102" s="39">
        <v>41940</v>
      </c>
      <c r="G102" s="40"/>
      <c r="H102" s="40"/>
      <c r="I102" s="40"/>
      <c r="J102" s="41"/>
    </row>
    <row r="103" spans="1:10" ht="54" customHeight="1" thickBot="1" x14ac:dyDescent="0.3">
      <c r="A103" s="7"/>
      <c r="B103" s="215" t="s">
        <v>238</v>
      </c>
      <c r="C103" s="216"/>
      <c r="D103" s="216"/>
      <c r="E103" s="217"/>
      <c r="F103" s="234" t="str">
        <f>"Цена от "&amp;MIN(F105,F109:F122)&amp;" до "&amp;MAX(F105,F109:F122)</f>
        <v>Цена от 3240 до 787140</v>
      </c>
      <c r="G103" s="235"/>
      <c r="H103" s="235"/>
      <c r="I103" s="235"/>
      <c r="J103" s="236"/>
    </row>
    <row r="104" spans="1:10" ht="24" customHeight="1" thickBot="1" x14ac:dyDescent="0.3">
      <c r="A104" s="7"/>
      <c r="B104" s="27"/>
      <c r="C104" s="78"/>
      <c r="D104" s="78"/>
      <c r="E104" s="79"/>
      <c r="F104" s="80"/>
      <c r="G104" s="81"/>
      <c r="H104" s="81"/>
      <c r="I104" s="81"/>
      <c r="J104" s="82"/>
    </row>
    <row r="105" spans="1:10" ht="36" customHeight="1" x14ac:dyDescent="0.25">
      <c r="A105" s="7"/>
      <c r="B105" s="60" t="s">
        <v>176</v>
      </c>
      <c r="C105" s="61"/>
      <c r="D105" s="61"/>
      <c r="E105" s="38"/>
      <c r="F105" s="39">
        <v>80640</v>
      </c>
      <c r="G105" s="40"/>
      <c r="H105" s="40"/>
      <c r="I105" s="40"/>
      <c r="J105" s="41"/>
    </row>
    <row r="106" spans="1:10" ht="36" customHeight="1" x14ac:dyDescent="0.25">
      <c r="A106" s="7"/>
      <c r="B106" s="60" t="s">
        <v>177</v>
      </c>
      <c r="C106" s="61"/>
      <c r="D106" s="61"/>
      <c r="E106" s="38"/>
      <c r="F106" s="39">
        <v>8064</v>
      </c>
      <c r="G106" s="40"/>
      <c r="H106" s="40"/>
      <c r="I106" s="40"/>
      <c r="J106" s="41"/>
    </row>
    <row r="107" spans="1:10" ht="36" customHeight="1" thickBot="1" x14ac:dyDescent="0.3">
      <c r="A107" s="7"/>
      <c r="B107" s="60" t="s">
        <v>178</v>
      </c>
      <c r="C107" s="61"/>
      <c r="D107" s="61"/>
      <c r="E107" s="38"/>
      <c r="F107" s="39">
        <v>20160</v>
      </c>
      <c r="G107" s="40"/>
      <c r="H107" s="40"/>
      <c r="I107" s="40"/>
      <c r="J107" s="41"/>
    </row>
    <row r="108" spans="1:10" ht="24" customHeight="1" thickBot="1" x14ac:dyDescent="0.3">
      <c r="A108" s="7"/>
      <c r="B108" s="27"/>
      <c r="C108" s="78"/>
      <c r="D108" s="78"/>
      <c r="E108" s="79"/>
      <c r="F108" s="80"/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60" t="s">
        <v>179</v>
      </c>
      <c r="C109" s="61"/>
      <c r="D109" s="61"/>
      <c r="E109" s="38"/>
      <c r="F109" s="39">
        <v>115740</v>
      </c>
      <c r="G109" s="40"/>
      <c r="H109" s="40"/>
      <c r="I109" s="40"/>
      <c r="J109" s="41"/>
    </row>
    <row r="110" spans="1:10" ht="36" customHeight="1" x14ac:dyDescent="0.25">
      <c r="A110" s="7" t="s">
        <v>111</v>
      </c>
      <c r="B110" s="34" t="s">
        <v>180</v>
      </c>
      <c r="C110" s="86"/>
      <c r="D110" s="86"/>
      <c r="E110" s="87"/>
      <c r="F110" s="39">
        <v>83340</v>
      </c>
      <c r="G110" s="40"/>
      <c r="H110" s="40"/>
      <c r="I110" s="40"/>
      <c r="J110" s="41"/>
    </row>
    <row r="111" spans="1:10" ht="36" customHeight="1" x14ac:dyDescent="0.25">
      <c r="A111" s="7"/>
      <c r="B111" s="60" t="s">
        <v>284</v>
      </c>
      <c r="C111" s="61"/>
      <c r="D111" s="61"/>
      <c r="E111" s="38"/>
      <c r="F111" s="39">
        <v>787140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181</v>
      </c>
      <c r="C112" s="61"/>
      <c r="D112" s="61"/>
      <c r="E112" s="38"/>
      <c r="F112" s="39">
        <v>256140</v>
      </c>
      <c r="G112" s="40"/>
      <c r="H112" s="40"/>
      <c r="I112" s="40"/>
      <c r="J112" s="41"/>
    </row>
    <row r="113" spans="1:10" ht="36" customHeight="1" x14ac:dyDescent="0.25">
      <c r="A113" s="7" t="s">
        <v>111</v>
      </c>
      <c r="B113" s="60" t="s">
        <v>182</v>
      </c>
      <c r="C113" s="61"/>
      <c r="D113" s="61"/>
      <c r="E113" s="38"/>
      <c r="F113" s="39">
        <v>67140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0" t="s">
        <v>183</v>
      </c>
      <c r="C114" s="61"/>
      <c r="D114" s="61"/>
      <c r="E114" s="38"/>
      <c r="F114" s="39">
        <v>80568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184</v>
      </c>
      <c r="C115" s="61"/>
      <c r="D115" s="61"/>
      <c r="E115" s="38"/>
      <c r="F115" s="39">
        <v>122940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185</v>
      </c>
      <c r="C116" s="61"/>
      <c r="D116" s="61"/>
      <c r="E116" s="38"/>
      <c r="F116" s="39">
        <v>164340</v>
      </c>
      <c r="G116" s="40"/>
      <c r="H116" s="40"/>
      <c r="I116" s="40"/>
      <c r="J116" s="41"/>
    </row>
    <row r="117" spans="1:10" ht="36" customHeight="1" x14ac:dyDescent="0.25">
      <c r="A117" s="7" t="s">
        <v>111</v>
      </c>
      <c r="B117" s="60" t="s">
        <v>186</v>
      </c>
      <c r="C117" s="61"/>
      <c r="D117" s="61"/>
      <c r="E117" s="38"/>
      <c r="F117" s="39">
        <v>268740</v>
      </c>
      <c r="G117" s="40"/>
      <c r="H117" s="40"/>
      <c r="I117" s="40"/>
      <c r="J117" s="41"/>
    </row>
    <row r="118" spans="1:10" ht="36" customHeight="1" x14ac:dyDescent="0.25">
      <c r="A118" s="7"/>
      <c r="B118" s="60" t="s">
        <v>187</v>
      </c>
      <c r="C118" s="61"/>
      <c r="D118" s="61"/>
      <c r="E118" s="38"/>
      <c r="F118" s="39">
        <v>115560</v>
      </c>
      <c r="G118" s="40"/>
      <c r="H118" s="40"/>
      <c r="I118" s="40"/>
      <c r="J118" s="41"/>
    </row>
    <row r="119" spans="1:10" ht="36" customHeight="1" x14ac:dyDescent="0.25">
      <c r="A119" s="7" t="s">
        <v>111</v>
      </c>
      <c r="B119" s="62" t="s">
        <v>188</v>
      </c>
      <c r="C119" s="63"/>
      <c r="D119" s="63"/>
      <c r="E119" s="64"/>
      <c r="F119" s="39">
        <v>3240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189</v>
      </c>
      <c r="C120" s="61"/>
      <c r="D120" s="61"/>
      <c r="E120" s="38"/>
      <c r="F120" s="39">
        <v>54540</v>
      </c>
      <c r="G120" s="40"/>
      <c r="H120" s="40"/>
      <c r="I120" s="40"/>
      <c r="J120" s="41"/>
    </row>
    <row r="121" spans="1:10" ht="36" customHeight="1" x14ac:dyDescent="0.25">
      <c r="B121" s="60" t="s">
        <v>190</v>
      </c>
      <c r="C121" s="61"/>
      <c r="D121" s="61"/>
      <c r="E121" s="38"/>
      <c r="F121" s="39">
        <v>45540</v>
      </c>
      <c r="G121" s="40"/>
      <c r="H121" s="40"/>
      <c r="I121" s="40"/>
      <c r="J121" s="41"/>
    </row>
    <row r="122" spans="1:10" ht="36" customHeight="1" x14ac:dyDescent="0.25">
      <c r="A122" s="7" t="s">
        <v>111</v>
      </c>
      <c r="B122" s="60" t="s">
        <v>192</v>
      </c>
      <c r="C122" s="61"/>
      <c r="D122" s="61"/>
      <c r="E122" s="38"/>
      <c r="F122" s="39">
        <v>59940</v>
      </c>
      <c r="G122" s="40"/>
      <c r="H122" s="40"/>
      <c r="I122" s="40"/>
      <c r="J122" s="41"/>
    </row>
    <row r="123" spans="1:10" ht="37.5" customHeight="1" x14ac:dyDescent="0.25">
      <c r="A123" s="7"/>
      <c r="B123" s="60" t="s">
        <v>193</v>
      </c>
      <c r="C123" s="61"/>
      <c r="D123" s="61"/>
      <c r="E123" s="38"/>
      <c r="F123" s="39">
        <v>8856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194</v>
      </c>
      <c r="C124" s="61"/>
      <c r="D124" s="61"/>
      <c r="E124" s="38"/>
      <c r="F124" s="39">
        <v>75060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195</v>
      </c>
      <c r="C125" s="61"/>
      <c r="D125" s="61"/>
      <c r="E125" s="35"/>
      <c r="F125" s="39">
        <v>60030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196</v>
      </c>
      <c r="C126" s="61"/>
      <c r="D126" s="61"/>
      <c r="E126" s="38"/>
      <c r="F126" s="39">
        <v>197280</v>
      </c>
      <c r="G126" s="40"/>
      <c r="H126" s="40"/>
      <c r="I126" s="40"/>
      <c r="J126" s="41"/>
    </row>
    <row r="127" spans="1:10" ht="36" customHeight="1" x14ac:dyDescent="0.25">
      <c r="A127" s="7" t="s">
        <v>113</v>
      </c>
      <c r="B127" s="60" t="s">
        <v>197</v>
      </c>
      <c r="C127" s="61"/>
      <c r="D127" s="61"/>
      <c r="E127" s="38"/>
      <c r="F127" s="39">
        <v>141840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198</v>
      </c>
      <c r="C128" s="61"/>
      <c r="D128" s="61"/>
      <c r="E128" s="38"/>
      <c r="F128" s="39">
        <v>435600</v>
      </c>
      <c r="G128" s="40"/>
      <c r="H128" s="40"/>
      <c r="I128" s="40"/>
      <c r="J128" s="41"/>
    </row>
    <row r="129" spans="1:10" ht="36" customHeight="1" x14ac:dyDescent="0.25">
      <c r="A129" s="7" t="s">
        <v>113</v>
      </c>
      <c r="B129" s="60" t="s">
        <v>199</v>
      </c>
      <c r="C129" s="61"/>
      <c r="D129" s="61"/>
      <c r="E129" s="38"/>
      <c r="F129" s="39">
        <v>114480</v>
      </c>
      <c r="G129" s="40"/>
      <c r="H129" s="40"/>
      <c r="I129" s="40"/>
      <c r="J129" s="41"/>
    </row>
    <row r="130" spans="1:10" ht="36" customHeight="1" x14ac:dyDescent="0.25">
      <c r="A130" s="7" t="s">
        <v>113</v>
      </c>
      <c r="B130" s="69" t="s">
        <v>200</v>
      </c>
      <c r="C130" s="70"/>
      <c r="D130" s="70"/>
      <c r="E130" s="71"/>
      <c r="F130" s="39">
        <v>137376</v>
      </c>
      <c r="G130" s="40"/>
      <c r="H130" s="40"/>
      <c r="I130" s="40"/>
      <c r="J130" s="41"/>
    </row>
    <row r="131" spans="1:10" ht="36" customHeight="1" x14ac:dyDescent="0.25">
      <c r="A131" s="7" t="s">
        <v>113</v>
      </c>
      <c r="B131" s="60" t="s">
        <v>201</v>
      </c>
      <c r="C131" s="61"/>
      <c r="D131" s="61"/>
      <c r="E131" s="38"/>
      <c r="F131" s="39">
        <v>209520</v>
      </c>
      <c r="G131" s="40"/>
      <c r="H131" s="40"/>
      <c r="I131" s="40"/>
      <c r="J131" s="41"/>
    </row>
    <row r="132" spans="1:10" ht="36" customHeight="1" x14ac:dyDescent="0.25">
      <c r="A132" s="7" t="s">
        <v>113</v>
      </c>
      <c r="B132" s="60" t="s">
        <v>202</v>
      </c>
      <c r="C132" s="61"/>
      <c r="D132" s="61"/>
      <c r="E132" s="38"/>
      <c r="F132" s="39">
        <v>280080</v>
      </c>
      <c r="G132" s="40"/>
      <c r="H132" s="40"/>
      <c r="I132" s="40"/>
      <c r="J132" s="41"/>
    </row>
    <row r="133" spans="1:10" ht="36" customHeight="1" x14ac:dyDescent="0.25">
      <c r="A133" s="7" t="s">
        <v>113</v>
      </c>
      <c r="B133" s="60" t="s">
        <v>203</v>
      </c>
      <c r="C133" s="61"/>
      <c r="D133" s="61"/>
      <c r="E133" s="38"/>
      <c r="F133" s="39">
        <v>457200</v>
      </c>
      <c r="G133" s="40"/>
      <c r="H133" s="40"/>
      <c r="I133" s="40"/>
      <c r="J133" s="41"/>
    </row>
    <row r="134" spans="1:10" ht="36" customHeight="1" x14ac:dyDescent="0.25">
      <c r="A134" s="7" t="s">
        <v>113</v>
      </c>
      <c r="B134" s="62" t="s">
        <v>204</v>
      </c>
      <c r="C134" s="63"/>
      <c r="D134" s="63"/>
      <c r="E134" s="64"/>
      <c r="F134" s="39">
        <v>5760</v>
      </c>
      <c r="G134" s="40"/>
      <c r="H134" s="40"/>
      <c r="I134" s="40"/>
      <c r="J134" s="41"/>
    </row>
    <row r="135" spans="1:10" ht="36" customHeight="1" thickBot="1" x14ac:dyDescent="0.3">
      <c r="A135" s="7" t="s">
        <v>113</v>
      </c>
      <c r="B135" s="60" t="s">
        <v>206</v>
      </c>
      <c r="C135" s="61"/>
      <c r="D135" s="61"/>
      <c r="E135" s="38"/>
      <c r="F135" s="39">
        <v>102240</v>
      </c>
      <c r="G135" s="40"/>
      <c r="H135" s="40"/>
      <c r="I135" s="40"/>
      <c r="J135" s="41"/>
    </row>
    <row r="136" spans="1:10" ht="22.5" customHeight="1" x14ac:dyDescent="0.25">
      <c r="A136" s="7" t="s">
        <v>111</v>
      </c>
      <c r="B136" s="95" t="s">
        <v>208</v>
      </c>
      <c r="C136" s="96"/>
      <c r="D136" s="96"/>
      <c r="E136" s="96"/>
      <c r="F136" s="96"/>
      <c r="G136" s="96"/>
      <c r="H136" s="96"/>
      <c r="I136" s="96"/>
      <c r="J136" s="97"/>
    </row>
    <row r="137" spans="1:10" ht="36" customHeight="1" thickBot="1" x14ac:dyDescent="0.3">
      <c r="A137" s="7"/>
      <c r="B137" s="34" t="s">
        <v>191</v>
      </c>
      <c r="C137" s="86"/>
      <c r="D137" s="86"/>
      <c r="E137" s="87"/>
      <c r="F137" s="39">
        <v>40</v>
      </c>
      <c r="G137" s="40"/>
      <c r="H137" s="40"/>
      <c r="I137" s="40"/>
      <c r="J137" s="41"/>
    </row>
    <row r="138" spans="1:10" ht="36" customHeight="1" thickBot="1" x14ac:dyDescent="0.3">
      <c r="A138" s="7"/>
      <c r="B138" s="89" t="s">
        <v>207</v>
      </c>
      <c r="C138" s="90"/>
      <c r="D138" s="90"/>
      <c r="E138" s="91"/>
      <c r="F138" s="92"/>
      <c r="G138" s="93"/>
      <c r="H138" s="93"/>
      <c r="I138" s="93"/>
      <c r="J138" s="94"/>
    </row>
    <row r="139" spans="1:10" ht="36" customHeight="1" thickBot="1" x14ac:dyDescent="0.3">
      <c r="A139" s="7"/>
      <c r="B139" s="174" t="s">
        <v>208</v>
      </c>
      <c r="C139" s="175"/>
      <c r="D139" s="175"/>
      <c r="E139" s="175"/>
      <c r="F139" s="175"/>
      <c r="G139" s="175"/>
      <c r="H139" s="175"/>
      <c r="I139" s="175"/>
      <c r="J139" s="176"/>
    </row>
    <row r="140" spans="1:10" ht="36" customHeight="1" x14ac:dyDescent="0.25">
      <c r="A140" s="7"/>
      <c r="B140" s="54" t="s">
        <v>209</v>
      </c>
      <c r="C140" s="98"/>
      <c r="D140" s="98"/>
      <c r="E140" s="99"/>
      <c r="F140" s="39">
        <v>60</v>
      </c>
      <c r="G140" s="40"/>
      <c r="H140" s="40"/>
      <c r="I140" s="40"/>
      <c r="J140" s="41"/>
    </row>
    <row r="141" spans="1:10" ht="36" customHeight="1" x14ac:dyDescent="0.25">
      <c r="A141" s="7"/>
      <c r="B141" s="60" t="s">
        <v>210</v>
      </c>
      <c r="C141" s="61"/>
      <c r="D141" s="61"/>
      <c r="E141" s="38"/>
      <c r="F141" s="39">
        <v>99</v>
      </c>
      <c r="G141" s="40"/>
      <c r="H141" s="40"/>
      <c r="I141" s="40"/>
      <c r="J141" s="41"/>
    </row>
    <row r="142" spans="1:10" ht="36" customHeight="1" thickBot="1" x14ac:dyDescent="0.3">
      <c r="A142" s="7"/>
      <c r="B142" s="60" t="s">
        <v>211</v>
      </c>
      <c r="C142" s="61"/>
      <c r="D142" s="61"/>
      <c r="E142" s="38"/>
      <c r="F142" s="39">
        <v>150</v>
      </c>
      <c r="G142" s="40"/>
      <c r="H142" s="40"/>
      <c r="I142" s="40"/>
      <c r="J142" s="41"/>
    </row>
    <row r="143" spans="1:10" ht="36" customHeight="1" thickBot="1" x14ac:dyDescent="0.3">
      <c r="A143" s="7"/>
      <c r="B143" s="18" t="s">
        <v>212</v>
      </c>
      <c r="C143" s="19"/>
      <c r="D143" s="19"/>
      <c r="E143" s="20"/>
      <c r="F143" s="234"/>
      <c r="G143" s="235"/>
      <c r="H143" s="235"/>
      <c r="I143" s="235"/>
      <c r="J143" s="236"/>
    </row>
    <row r="144" spans="1:10" ht="36" customHeight="1" x14ac:dyDescent="0.25">
      <c r="A144" s="7" t="s">
        <v>111</v>
      </c>
      <c r="B144" s="60" t="s">
        <v>269</v>
      </c>
      <c r="C144" s="61"/>
      <c r="D144" s="61"/>
      <c r="E144" s="38"/>
      <c r="F144" s="39">
        <v>34560</v>
      </c>
      <c r="G144" s="40"/>
      <c r="H144" s="40"/>
      <c r="I144" s="40"/>
      <c r="J144" s="41"/>
    </row>
    <row r="145" spans="1:10" ht="36" customHeight="1" x14ac:dyDescent="0.25">
      <c r="A145" s="7" t="s">
        <v>111</v>
      </c>
      <c r="B145" s="60" t="s">
        <v>285</v>
      </c>
      <c r="C145" s="61"/>
      <c r="D145" s="61"/>
      <c r="E145" s="38"/>
      <c r="F145" s="39">
        <v>34560</v>
      </c>
      <c r="G145" s="40"/>
      <c r="H145" s="40"/>
      <c r="I145" s="40"/>
      <c r="J145" s="41"/>
    </row>
    <row r="146" spans="1:10" ht="36" customHeight="1" x14ac:dyDescent="0.25">
      <c r="A146" s="7" t="s">
        <v>113</v>
      </c>
      <c r="B146" s="60" t="s">
        <v>286</v>
      </c>
      <c r="C146" s="61"/>
      <c r="D146" s="61"/>
      <c r="E146" s="38"/>
      <c r="F146" s="39">
        <v>59040</v>
      </c>
      <c r="G146" s="40"/>
      <c r="H146" s="40"/>
      <c r="I146" s="40"/>
      <c r="J146" s="41"/>
    </row>
    <row r="147" spans="1:10" ht="36" customHeight="1" x14ac:dyDescent="0.25">
      <c r="A147" s="7" t="s">
        <v>113</v>
      </c>
      <c r="B147" s="60" t="s">
        <v>287</v>
      </c>
      <c r="C147" s="61"/>
      <c r="D147" s="61"/>
      <c r="E147" s="38"/>
      <c r="F147" s="39">
        <v>59040</v>
      </c>
      <c r="G147" s="40"/>
      <c r="H147" s="40"/>
      <c r="I147" s="40"/>
      <c r="J147" s="41"/>
    </row>
    <row r="148" spans="1:10" ht="36" customHeight="1" thickBot="1" x14ac:dyDescent="0.3">
      <c r="A148" s="7"/>
      <c r="B148" s="60" t="s">
        <v>219</v>
      </c>
      <c r="C148" s="61"/>
      <c r="D148" s="61"/>
      <c r="E148" s="38"/>
      <c r="F148" s="39">
        <v>34560</v>
      </c>
      <c r="G148" s="40"/>
      <c r="H148" s="40"/>
      <c r="I148" s="40"/>
      <c r="J148" s="41"/>
    </row>
    <row r="149" spans="1:10" ht="54" customHeight="1" thickBot="1" x14ac:dyDescent="0.3">
      <c r="A149" s="7"/>
      <c r="B149" s="168" t="s">
        <v>220</v>
      </c>
      <c r="C149" s="169"/>
      <c r="D149" s="169"/>
      <c r="E149" s="170"/>
      <c r="F149" s="92"/>
      <c r="G149" s="93"/>
      <c r="H149" s="93"/>
      <c r="I149" s="93"/>
      <c r="J149" s="94"/>
    </row>
    <row r="150" spans="1:10" ht="36" customHeight="1" x14ac:dyDescent="0.25">
      <c r="A150" s="7"/>
      <c r="B150" s="60" t="s">
        <v>221</v>
      </c>
      <c r="C150" s="61"/>
      <c r="D150" s="61"/>
      <c r="E150" s="38"/>
      <c r="F150" s="39">
        <v>45540</v>
      </c>
      <c r="G150" s="40"/>
      <c r="H150" s="40"/>
      <c r="I150" s="40"/>
      <c r="J150" s="41"/>
    </row>
    <row r="151" spans="1:10" ht="36" customHeight="1" x14ac:dyDescent="0.25">
      <c r="A151" s="7"/>
      <c r="B151" s="60" t="s">
        <v>222</v>
      </c>
      <c r="C151" s="61"/>
      <c r="D151" s="61"/>
      <c r="E151" s="38"/>
      <c r="F151" s="39">
        <v>92340</v>
      </c>
      <c r="G151" s="40"/>
      <c r="H151" s="40"/>
      <c r="I151" s="40"/>
      <c r="J151" s="41"/>
    </row>
    <row r="152" spans="1:10" ht="36" customHeight="1" x14ac:dyDescent="0.25">
      <c r="A152" s="7"/>
      <c r="B152" s="60" t="s">
        <v>223</v>
      </c>
      <c r="C152" s="61"/>
      <c r="D152" s="61"/>
      <c r="E152" s="38"/>
      <c r="F152" s="39">
        <v>110340</v>
      </c>
      <c r="G152" s="40"/>
      <c r="H152" s="40"/>
      <c r="I152" s="40"/>
      <c r="J152" s="41"/>
    </row>
    <row r="153" spans="1:10" ht="36" customHeight="1" x14ac:dyDescent="0.25">
      <c r="A153" s="7"/>
      <c r="B153" s="60" t="s">
        <v>224</v>
      </c>
      <c r="C153" s="61"/>
      <c r="D153" s="61"/>
      <c r="E153" s="38"/>
      <c r="F153" s="39">
        <v>1080</v>
      </c>
      <c r="G153" s="40"/>
      <c r="H153" s="40"/>
      <c r="I153" s="40"/>
      <c r="J153" s="41"/>
    </row>
    <row r="154" spans="1:10" ht="36" customHeight="1" x14ac:dyDescent="0.25">
      <c r="A154" s="7"/>
      <c r="B154" s="60" t="s">
        <v>225</v>
      </c>
      <c r="C154" s="61"/>
      <c r="D154" s="61"/>
      <c r="E154" s="38"/>
      <c r="F154" s="39">
        <v>63540</v>
      </c>
      <c r="G154" s="40"/>
      <c r="H154" s="40"/>
      <c r="I154" s="40"/>
      <c r="J154" s="41"/>
    </row>
    <row r="155" spans="1:10" ht="36" customHeight="1" x14ac:dyDescent="0.25">
      <c r="A155" s="7"/>
      <c r="B155" s="60" t="s">
        <v>226</v>
      </c>
      <c r="C155" s="61"/>
      <c r="D155" s="61"/>
      <c r="E155" s="38"/>
      <c r="F155" s="39">
        <v>131940</v>
      </c>
      <c r="G155" s="40"/>
      <c r="H155" s="40"/>
      <c r="I155" s="40"/>
      <c r="J155" s="41"/>
    </row>
    <row r="156" spans="1:10" ht="36" customHeight="1" x14ac:dyDescent="0.25">
      <c r="A156" s="7"/>
      <c r="B156" s="60" t="s">
        <v>227</v>
      </c>
      <c r="C156" s="61"/>
      <c r="D156" s="61"/>
      <c r="E156" s="38"/>
      <c r="F156" s="39">
        <v>158940</v>
      </c>
      <c r="G156" s="40"/>
      <c r="H156" s="40"/>
      <c r="I156" s="40"/>
      <c r="J156" s="41"/>
    </row>
    <row r="157" spans="1:10" ht="36" customHeight="1" thickBot="1" x14ac:dyDescent="0.3">
      <c r="A157" s="7"/>
      <c r="B157" s="60" t="s">
        <v>228</v>
      </c>
      <c r="C157" s="61"/>
      <c r="D157" s="61"/>
      <c r="E157" s="38"/>
      <c r="F157" s="39">
        <v>1800</v>
      </c>
      <c r="G157" s="40"/>
      <c r="H157" s="40"/>
      <c r="I157" s="40"/>
      <c r="J157" s="41"/>
    </row>
    <row r="158" spans="1:10" ht="36" customHeight="1" x14ac:dyDescent="0.25">
      <c r="A158" s="7"/>
      <c r="B158" s="267" t="s">
        <v>208</v>
      </c>
      <c r="C158" s="268"/>
      <c r="D158" s="268"/>
      <c r="E158" s="268"/>
      <c r="F158" s="268"/>
      <c r="G158" s="268"/>
      <c r="H158" s="268"/>
      <c r="I158" s="268"/>
      <c r="J158" s="269"/>
    </row>
    <row r="159" spans="1:10" ht="36" customHeight="1" thickBot="1" x14ac:dyDescent="0.3">
      <c r="A159" s="7"/>
      <c r="B159" s="290" t="s">
        <v>229</v>
      </c>
      <c r="C159" s="290"/>
      <c r="D159" s="290"/>
      <c r="E159" s="290"/>
      <c r="F159" s="279">
        <v>150</v>
      </c>
      <c r="G159" s="279"/>
      <c r="H159" s="279"/>
      <c r="I159" s="279"/>
      <c r="J159" s="280"/>
    </row>
    <row r="160" spans="1:10" ht="24" customHeight="1" thickBot="1" x14ac:dyDescent="0.3">
      <c r="A160" s="7" t="s">
        <v>111</v>
      </c>
      <c r="B160" s="27"/>
      <c r="C160" s="78"/>
      <c r="D160" s="78"/>
      <c r="E160" s="79"/>
      <c r="F160" s="80"/>
      <c r="G160" s="81"/>
      <c r="H160" s="81"/>
      <c r="I160" s="81"/>
      <c r="J160" s="82"/>
    </row>
    <row r="161" spans="1:10" ht="18" customHeight="1" x14ac:dyDescent="0.25">
      <c r="A161" s="7"/>
      <c r="B161" s="117"/>
      <c r="C161" s="118"/>
      <c r="D161" s="118"/>
      <c r="E161" s="118"/>
      <c r="F161" s="119"/>
      <c r="G161" s="119"/>
      <c r="H161" s="119"/>
      <c r="I161" s="119"/>
      <c r="J161" s="119"/>
    </row>
    <row r="162" spans="1:10" ht="67.5" customHeight="1" x14ac:dyDescent="0.25">
      <c r="A162" s="7"/>
      <c r="B162" s="120" t="s">
        <v>325</v>
      </c>
      <c r="C162" s="120"/>
      <c r="D162" s="120"/>
      <c r="E162" s="120"/>
      <c r="F162" s="120"/>
      <c r="G162" s="120"/>
      <c r="H162" s="120"/>
      <c r="I162" s="120"/>
      <c r="J162" s="120"/>
    </row>
    <row r="163" spans="1:10" ht="27" customHeight="1" x14ac:dyDescent="0.25">
      <c r="A163" s="7" t="s">
        <v>113</v>
      </c>
      <c r="B163" s="122" t="s">
        <v>232</v>
      </c>
      <c r="C163" s="122"/>
      <c r="D163" s="122"/>
      <c r="E163" s="122"/>
      <c r="F163" s="122"/>
      <c r="G163" s="122"/>
      <c r="H163" s="122"/>
      <c r="I163" s="122"/>
      <c r="J163" s="122"/>
    </row>
    <row r="164" spans="1:10" s="191" customFormat="1" ht="20.100000000000001" customHeight="1" x14ac:dyDescent="0.25">
      <c r="B164" s="368"/>
      <c r="F164" s="369"/>
      <c r="G164" s="369"/>
      <c r="H164" s="369"/>
      <c r="I164" s="369"/>
      <c r="J164" s="369"/>
    </row>
    <row r="165" spans="1:10" s="312" customFormat="1" ht="36" customHeight="1" thickBot="1" x14ac:dyDescent="0.3">
      <c r="B165" s="313" t="s">
        <v>292</v>
      </c>
      <c r="C165" s="313"/>
      <c r="D165" s="313"/>
      <c r="E165" s="313"/>
      <c r="F165" s="313"/>
      <c r="G165" s="313"/>
      <c r="H165" s="313"/>
      <c r="I165" s="313"/>
    </row>
    <row r="166" spans="1:10" s="125" customFormat="1" ht="36" customHeight="1" thickBot="1" x14ac:dyDescent="0.3">
      <c r="B166" s="314" t="s">
        <v>293</v>
      </c>
      <c r="C166" s="315"/>
      <c r="D166" s="315"/>
      <c r="E166" s="315"/>
      <c r="F166" s="315"/>
      <c r="G166" s="315"/>
      <c r="H166" s="315"/>
      <c r="I166" s="316"/>
    </row>
    <row r="167" spans="1:10" ht="81" customHeight="1" thickBot="1" x14ac:dyDescent="0.3">
      <c r="B167" s="405" t="s">
        <v>294</v>
      </c>
      <c r="C167" s="406"/>
      <c r="D167" s="407" t="s">
        <v>295</v>
      </c>
      <c r="E167" s="408"/>
      <c r="F167" s="409"/>
      <c r="G167" s="320" t="s">
        <v>296</v>
      </c>
      <c r="H167" s="320"/>
      <c r="I167" s="321"/>
      <c r="J167" s="9"/>
    </row>
    <row r="168" spans="1:10" ht="36" customHeight="1" x14ac:dyDescent="0.25">
      <c r="B168" s="322" t="s">
        <v>297</v>
      </c>
      <c r="C168" s="323"/>
      <c r="D168" s="324" t="s">
        <v>298</v>
      </c>
      <c r="E168" s="324"/>
      <c r="F168" s="324"/>
      <c r="G168" s="325">
        <v>2190</v>
      </c>
      <c r="H168" s="324"/>
      <c r="I168" s="326"/>
      <c r="J168" s="9"/>
    </row>
    <row r="169" spans="1:10" ht="36" customHeight="1" x14ac:dyDescent="0.25">
      <c r="B169" s="327" t="s">
        <v>299</v>
      </c>
      <c r="C169" s="328"/>
      <c r="D169" s="329"/>
      <c r="E169" s="329"/>
      <c r="F169" s="329"/>
      <c r="G169" s="330">
        <v>1590</v>
      </c>
      <c r="H169" s="329"/>
      <c r="I169" s="331"/>
      <c r="J169" s="9"/>
    </row>
    <row r="170" spans="1:10" ht="36" customHeight="1" x14ac:dyDescent="0.25">
      <c r="B170" s="327" t="s">
        <v>300</v>
      </c>
      <c r="C170" s="328"/>
      <c r="D170" s="329"/>
      <c r="E170" s="329"/>
      <c r="F170" s="329"/>
      <c r="G170" s="330">
        <v>1440</v>
      </c>
      <c r="H170" s="329"/>
      <c r="I170" s="331"/>
      <c r="J170" s="9"/>
    </row>
    <row r="171" spans="1:10" ht="54" customHeight="1" x14ac:dyDescent="0.25">
      <c r="B171" s="327" t="s">
        <v>301</v>
      </c>
      <c r="C171" s="328"/>
      <c r="D171" s="329"/>
      <c r="E171" s="329"/>
      <c r="F171" s="329"/>
      <c r="G171" s="330">
        <v>1290</v>
      </c>
      <c r="H171" s="329"/>
      <c r="I171" s="331"/>
      <c r="J171" s="9"/>
    </row>
    <row r="172" spans="1:10" ht="25.5" customHeight="1" x14ac:dyDescent="0.25">
      <c r="B172" s="332"/>
      <c r="C172" s="332"/>
      <c r="D172" s="333"/>
      <c r="E172" s="333"/>
      <c r="F172" s="333"/>
      <c r="G172" s="334"/>
      <c r="H172" s="333"/>
      <c r="I172" s="333"/>
      <c r="J172" s="9"/>
    </row>
    <row r="173" spans="1:10" ht="40.5" customHeight="1" x14ac:dyDescent="0.25">
      <c r="A173" s="7"/>
      <c r="B173" s="124" t="s">
        <v>233</v>
      </c>
      <c r="C173" s="124"/>
      <c r="D173" s="124"/>
      <c r="E173" s="124"/>
      <c r="F173" s="124"/>
      <c r="G173" s="124"/>
      <c r="H173" s="124"/>
      <c r="I173" s="124"/>
      <c r="J173" s="124"/>
    </row>
    <row r="174" spans="1:10" ht="18" customHeight="1" x14ac:dyDescent="0.25">
      <c r="A174" s="7"/>
    </row>
  </sheetData>
  <sheetProtection selectLockedCells="1" selectUnlockedCells="1"/>
  <mergeCells count="326">
    <mergeCell ref="B173:J173"/>
    <mergeCell ref="B168:C168"/>
    <mergeCell ref="D168:F171"/>
    <mergeCell ref="G168:I168"/>
    <mergeCell ref="B169:C169"/>
    <mergeCell ref="G169:I169"/>
    <mergeCell ref="B170:C170"/>
    <mergeCell ref="G170:I170"/>
    <mergeCell ref="B171:C171"/>
    <mergeCell ref="G171:I171"/>
    <mergeCell ref="B162:J162"/>
    <mergeCell ref="B163:J163"/>
    <mergeCell ref="B165:I165"/>
    <mergeCell ref="B166:I166"/>
    <mergeCell ref="B167:C167"/>
    <mergeCell ref="D167:F167"/>
    <mergeCell ref="G167:I167"/>
    <mergeCell ref="B157:E157"/>
    <mergeCell ref="F157:J157"/>
    <mergeCell ref="B158:J158"/>
    <mergeCell ref="B159:E159"/>
    <mergeCell ref="F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J139"/>
    <mergeCell ref="B140:E140"/>
    <mergeCell ref="F140:J140"/>
    <mergeCell ref="B141:E141"/>
    <mergeCell ref="F141:J141"/>
    <mergeCell ref="B134:E134"/>
    <mergeCell ref="F134:J134"/>
    <mergeCell ref="B135:E135"/>
    <mergeCell ref="F135:J135"/>
    <mergeCell ref="B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2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8172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11520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576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864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4320 до 45360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8640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10800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12960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15120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17280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19440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21600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23760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25920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28080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30240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32400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34560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36720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38880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41040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43200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45360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5832 до 92880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5832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8964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10800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15120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23760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28080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32400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36720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41040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45360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49680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54000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58320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62640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66960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71280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75600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79920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84240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88560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92880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792 до 26928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3312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5472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792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10296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3564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7092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1548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1548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3096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4644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26928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3312 до 63720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6840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684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1710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13824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12744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34704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27144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32572.800000000003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14580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12744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63720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23400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3312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11700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7920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36000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12744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3312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19800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19440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18000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48960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38160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45792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20880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18000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89280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50400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18000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24192</v>
      </c>
      <c r="G113" s="241">
        <f>H113*1.1</f>
        <v>22176</v>
      </c>
      <c r="H113" s="241">
        <v>20160</v>
      </c>
      <c r="I113" s="241">
        <f>H113*0.75</f>
        <v>15120</v>
      </c>
      <c r="J113" s="242">
        <f>H113*0.5</f>
        <v>10080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17136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6372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34560</v>
      </c>
      <c r="G116" s="241">
        <f>H116*1.1</f>
        <v>31680.000000000004</v>
      </c>
      <c r="H116" s="241">
        <v>28800</v>
      </c>
      <c r="I116" s="241">
        <f>H116*0.75</f>
        <v>21600</v>
      </c>
      <c r="J116" s="242">
        <f>H116*0.5</f>
        <v>14400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24480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9360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20160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27252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54504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68220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792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40896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81792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102420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1548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7560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1296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1872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9792 до 195840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9792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19584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29376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39168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48960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58752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68544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78336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88128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97920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107712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117504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127296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137088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146880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156672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166464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176256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186048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195840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9000 до 210528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9000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13680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24480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34272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44064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53856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63648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73440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83232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93024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102816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112608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122400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132192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141984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151776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161568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171360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181152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190944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200736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210528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2160 до 42840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9720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2880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42840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8640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25560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2160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2160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4320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6480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29880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3600 до 60120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7920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792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1980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26496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48960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57600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47520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57024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34560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48240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43200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54000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3600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12240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10440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60120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22680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2160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30150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21060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37440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69120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80640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66960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80352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48960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67680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60480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84240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32400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26784</v>
      </c>
      <c r="G113" s="241">
        <f>H113*1.1</f>
        <v>24552.000000000004</v>
      </c>
      <c r="H113" s="241">
        <v>22320</v>
      </c>
      <c r="I113" s="241">
        <f>H113*0.75</f>
        <v>16740</v>
      </c>
      <c r="J113" s="242">
        <f>H113*0.5</f>
        <v>11160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17640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28800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38016</v>
      </c>
      <c r="G116" s="241">
        <f>H116*1.1</f>
        <v>34848</v>
      </c>
      <c r="H116" s="241">
        <v>31680</v>
      </c>
      <c r="I116" s="241">
        <f>H116*0.75</f>
        <v>23760</v>
      </c>
      <c r="J116" s="242">
        <f>H116*0.5</f>
        <v>15840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25200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40320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22320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18000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35640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45000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432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27000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53640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67320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864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5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37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78"/>
      <c r="D7" s="78"/>
      <c r="E7" s="79"/>
      <c r="F7" s="80"/>
      <c r="G7" s="81"/>
      <c r="H7" s="81"/>
      <c r="I7" s="82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230">
        <v>22860</v>
      </c>
      <c r="G8" s="231"/>
      <c r="H8" s="231"/>
      <c r="I8" s="232"/>
    </row>
    <row r="9" spans="1:9" ht="36" customHeight="1" thickBot="1" x14ac:dyDescent="0.3">
      <c r="A9" s="128" t="s">
        <v>113</v>
      </c>
      <c r="B9" s="30" t="s">
        <v>234</v>
      </c>
      <c r="C9" s="31"/>
      <c r="D9" s="31"/>
      <c r="E9" s="64"/>
      <c r="F9" s="68">
        <v>32400</v>
      </c>
      <c r="G9" s="40"/>
      <c r="H9" s="40"/>
      <c r="I9" s="41"/>
    </row>
    <row r="10" spans="1:9" ht="24" customHeight="1" thickBot="1" x14ac:dyDescent="0.3">
      <c r="B10" s="27"/>
      <c r="C10" s="78"/>
      <c r="D10" s="78"/>
      <c r="E10" s="79"/>
      <c r="F10" s="80"/>
      <c r="G10" s="81"/>
      <c r="H10" s="81"/>
      <c r="I10" s="82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4968</v>
      </c>
      <c r="G11" s="231"/>
      <c r="H11" s="231"/>
      <c r="I11" s="232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7200</v>
      </c>
      <c r="G12" s="183"/>
      <c r="H12" s="183"/>
      <c r="I12" s="184"/>
    </row>
    <row r="13" spans="1:9" ht="24" customHeight="1" thickBot="1" x14ac:dyDescent="0.3">
      <c r="B13" s="27"/>
      <c r="C13" s="78"/>
      <c r="D13" s="78"/>
      <c r="E13" s="79"/>
      <c r="F13" s="80"/>
      <c r="G13" s="81"/>
      <c r="H13" s="81"/>
      <c r="I13" s="82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204">
        <v>396</v>
      </c>
      <c r="G14" s="231"/>
      <c r="H14" s="231"/>
      <c r="I14" s="232"/>
    </row>
    <row r="15" spans="1:9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39">
        <v>576</v>
      </c>
      <c r="G15" s="40"/>
      <c r="H15" s="40"/>
      <c r="I15" s="41"/>
    </row>
    <row r="16" spans="1:9" ht="24" customHeight="1" thickBot="1" x14ac:dyDescent="0.3">
      <c r="B16" s="27"/>
      <c r="C16" s="78"/>
      <c r="D16" s="78"/>
      <c r="E16" s="79"/>
      <c r="F16" s="80"/>
      <c r="G16" s="81"/>
      <c r="H16" s="81"/>
      <c r="I16" s="82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"&amp;MIN(F18:F37)&amp;" до "&amp;MAX(F18:F37)</f>
        <v>Цена от 4860 до 97200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4860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9720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14580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19440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24300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29160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34020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38880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43740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48600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53460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58320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63180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68040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72900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77760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82620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87480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92340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97200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6336 до 104490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6336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9684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12150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17010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21870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26730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31590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36450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41310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46170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51030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55890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60750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65610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70470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75330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80190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85050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89910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94770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99630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104490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1080 до 18792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3780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13320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1980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18792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5328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11340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1080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1080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2160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3240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18792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3168 до 36432</v>
      </c>
      <c r="G73" s="93"/>
      <c r="H73" s="93"/>
      <c r="I73" s="94"/>
    </row>
    <row r="74" spans="1:9" ht="24" customHeight="1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33480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3348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8370</v>
      </c>
      <c r="G77" s="40"/>
      <c r="H77" s="40"/>
      <c r="I77" s="41"/>
    </row>
    <row r="78" spans="1:9" ht="24" customHeight="1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21060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9936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22680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26100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31320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11340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21600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26928</v>
      </c>
      <c r="G86" s="40"/>
      <c r="H86" s="40"/>
      <c r="I86" s="41"/>
    </row>
    <row r="87" spans="1:9" ht="36" customHeight="1" x14ac:dyDescent="0.25">
      <c r="B87" s="60" t="s">
        <v>187</v>
      </c>
      <c r="C87" s="61"/>
      <c r="D87" s="61"/>
      <c r="E87" s="38"/>
      <c r="F87" s="39">
        <v>27720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3168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11160</v>
      </c>
      <c r="G89" s="40"/>
      <c r="H89" s="40"/>
      <c r="I89" s="41"/>
    </row>
    <row r="90" spans="1:9" ht="36" customHeight="1" x14ac:dyDescent="0.25">
      <c r="A90" s="9"/>
      <c r="B90" s="34" t="s">
        <v>190</v>
      </c>
      <c r="C90" s="86"/>
      <c r="D90" s="86"/>
      <c r="E90" s="87"/>
      <c r="F90" s="39">
        <v>7380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36432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10620</v>
      </c>
      <c r="G92" s="40"/>
      <c r="H92" s="40"/>
      <c r="I92" s="41"/>
    </row>
    <row r="93" spans="1:9" ht="37.5" customHeight="1" x14ac:dyDescent="0.25">
      <c r="A93" s="7"/>
      <c r="B93" s="60" t="s">
        <v>193</v>
      </c>
      <c r="C93" s="61"/>
      <c r="D93" s="61"/>
      <c r="E93" s="38"/>
      <c r="F93" s="39">
        <v>3780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45090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21060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29520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240</v>
      </c>
      <c r="C97" s="61"/>
      <c r="D97" s="61"/>
      <c r="E97" s="38"/>
      <c r="F97" s="39">
        <v>14400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32400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36720</v>
      </c>
      <c r="G99" s="40"/>
      <c r="H99" s="40"/>
      <c r="I99" s="41"/>
    </row>
    <row r="100" spans="1:9" ht="36" customHeight="1" x14ac:dyDescent="0.25">
      <c r="A100" s="128" t="s">
        <v>113</v>
      </c>
      <c r="B100" s="60" t="s">
        <v>243</v>
      </c>
      <c r="C100" s="61"/>
      <c r="D100" s="61"/>
      <c r="E100" s="38"/>
      <c r="F100" s="83">
        <v>44064</v>
      </c>
      <c r="G100" s="84"/>
      <c r="H100" s="84"/>
      <c r="I100" s="85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16560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30240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38160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5040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51120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15120</v>
      </c>
      <c r="G106" s="40"/>
      <c r="H106" s="40"/>
      <c r="I106" s="41"/>
    </row>
    <row r="107" spans="1:9" ht="27" customHeight="1" thickBot="1" x14ac:dyDescent="0.3">
      <c r="B107" s="171" t="s">
        <v>207</v>
      </c>
      <c r="C107" s="172"/>
      <c r="D107" s="172"/>
      <c r="E107" s="173"/>
      <c r="F107" s="171"/>
      <c r="G107" s="172"/>
      <c r="H107" s="172"/>
      <c r="I107" s="173"/>
    </row>
    <row r="108" spans="1:9" ht="19.5" customHeight="1" thickBot="1" x14ac:dyDescent="0.3">
      <c r="B108" s="174" t="s">
        <v>208</v>
      </c>
      <c r="C108" s="175"/>
      <c r="D108" s="175"/>
      <c r="E108" s="175"/>
      <c r="F108" s="174"/>
      <c r="G108" s="175"/>
      <c r="H108" s="175"/>
      <c r="I108" s="176"/>
    </row>
    <row r="109" spans="1:9" ht="36" customHeight="1" x14ac:dyDescent="0.25">
      <c r="B109" s="30" t="s">
        <v>209</v>
      </c>
      <c r="C109" s="177"/>
      <c r="D109" s="177"/>
      <c r="E109" s="178"/>
      <c r="F109" s="65">
        <v>60</v>
      </c>
      <c r="G109" s="66"/>
      <c r="H109" s="66"/>
      <c r="I109" s="67"/>
    </row>
    <row r="110" spans="1:9" ht="36" customHeight="1" x14ac:dyDescent="0.25">
      <c r="B110" s="60" t="s">
        <v>210</v>
      </c>
      <c r="C110" s="61"/>
      <c r="D110" s="61"/>
      <c r="E110" s="38"/>
      <c r="F110" s="39">
        <v>60</v>
      </c>
      <c r="G110" s="40"/>
      <c r="H110" s="40"/>
      <c r="I110" s="41"/>
    </row>
    <row r="111" spans="1:9" ht="36" customHeight="1" thickBot="1" x14ac:dyDescent="0.3">
      <c r="B111" s="60" t="s">
        <v>211</v>
      </c>
      <c r="C111" s="61"/>
      <c r="D111" s="61"/>
      <c r="E111" s="38"/>
      <c r="F111" s="39">
        <v>120</v>
      </c>
      <c r="G111" s="40"/>
      <c r="H111" s="40"/>
      <c r="I111" s="41"/>
    </row>
    <row r="112" spans="1:9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</row>
    <row r="113" spans="1:9" ht="36" customHeight="1" x14ac:dyDescent="0.25">
      <c r="A113" s="128" t="s">
        <v>111</v>
      </c>
      <c r="B113" s="60" t="s">
        <v>269</v>
      </c>
      <c r="C113" s="61"/>
      <c r="D113" s="61"/>
      <c r="E113" s="38"/>
      <c r="F113" s="39">
        <v>9720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9360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12744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39">
        <v>13680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13680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18000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18000</v>
      </c>
      <c r="G119" s="40"/>
      <c r="H119" s="40"/>
      <c r="I119" s="41"/>
    </row>
    <row r="120" spans="1:9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2"/>
    </row>
    <row r="121" spans="1:9" ht="36" customHeight="1" x14ac:dyDescent="0.25">
      <c r="B121" s="62" t="s">
        <v>221</v>
      </c>
      <c r="C121" s="63"/>
      <c r="D121" s="63"/>
      <c r="E121" s="64"/>
      <c r="F121" s="65">
        <v>21600</v>
      </c>
      <c r="G121" s="66"/>
      <c r="H121" s="66"/>
      <c r="I121" s="67"/>
    </row>
    <row r="122" spans="1:9" ht="36" customHeight="1" x14ac:dyDescent="0.25">
      <c r="B122" s="60" t="s">
        <v>222</v>
      </c>
      <c r="C122" s="61"/>
      <c r="D122" s="61"/>
      <c r="E122" s="38"/>
      <c r="F122" s="39">
        <v>43200</v>
      </c>
      <c r="G122" s="40"/>
      <c r="H122" s="40"/>
      <c r="I122" s="41"/>
    </row>
    <row r="123" spans="1:9" ht="36" customHeight="1" x14ac:dyDescent="0.25">
      <c r="B123" s="60" t="s">
        <v>223</v>
      </c>
      <c r="C123" s="61"/>
      <c r="D123" s="61"/>
      <c r="E123" s="38"/>
      <c r="F123" s="39">
        <v>54180</v>
      </c>
      <c r="G123" s="40"/>
      <c r="H123" s="40"/>
      <c r="I123" s="41"/>
    </row>
    <row r="124" spans="1:9" ht="36" customHeight="1" x14ac:dyDescent="0.25">
      <c r="B124" s="60" t="s">
        <v>224</v>
      </c>
      <c r="C124" s="61"/>
      <c r="D124" s="61"/>
      <c r="E124" s="38"/>
      <c r="F124" s="39">
        <v>720</v>
      </c>
      <c r="G124" s="40"/>
      <c r="H124" s="40"/>
      <c r="I124" s="41"/>
    </row>
    <row r="125" spans="1:9" ht="36" customHeight="1" x14ac:dyDescent="0.25">
      <c r="B125" s="60" t="s">
        <v>225</v>
      </c>
      <c r="C125" s="61"/>
      <c r="D125" s="61"/>
      <c r="E125" s="38"/>
      <c r="F125" s="39">
        <v>32580</v>
      </c>
      <c r="G125" s="40"/>
      <c r="H125" s="40"/>
      <c r="I125" s="41"/>
    </row>
    <row r="126" spans="1:9" ht="36" customHeight="1" x14ac:dyDescent="0.25">
      <c r="B126" s="60" t="s">
        <v>226</v>
      </c>
      <c r="C126" s="61"/>
      <c r="D126" s="61"/>
      <c r="E126" s="38"/>
      <c r="F126" s="39">
        <v>64800</v>
      </c>
      <c r="G126" s="40"/>
      <c r="H126" s="40"/>
      <c r="I126" s="41"/>
    </row>
    <row r="127" spans="1:9" ht="36" customHeight="1" x14ac:dyDescent="0.25">
      <c r="B127" s="60" t="s">
        <v>227</v>
      </c>
      <c r="C127" s="61"/>
      <c r="D127" s="61"/>
      <c r="E127" s="38"/>
      <c r="F127" s="39">
        <v>81072</v>
      </c>
      <c r="G127" s="40"/>
      <c r="H127" s="40"/>
      <c r="I127" s="41"/>
    </row>
    <row r="128" spans="1:9" ht="36" customHeight="1" thickBot="1" x14ac:dyDescent="0.3">
      <c r="B128" s="108" t="s">
        <v>228</v>
      </c>
      <c r="C128" s="109"/>
      <c r="D128" s="109"/>
      <c r="E128" s="110"/>
      <c r="F128" s="182">
        <v>1080</v>
      </c>
      <c r="G128" s="183"/>
      <c r="H128" s="183"/>
      <c r="I128" s="184"/>
    </row>
    <row r="129" spans="1:9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</row>
    <row r="130" spans="1:9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</row>
    <row r="131" spans="1:9" ht="24" thickBot="1" x14ac:dyDescent="0.3">
      <c r="B131" s="27"/>
      <c r="C131" s="78"/>
      <c r="D131" s="78"/>
      <c r="E131" s="79"/>
      <c r="F131" s="80"/>
      <c r="G131" s="81"/>
      <c r="H131" s="81"/>
      <c r="I131" s="82"/>
    </row>
    <row r="132" spans="1:9" ht="21" customHeight="1" x14ac:dyDescent="0.25">
      <c r="B132" s="120"/>
      <c r="C132" s="120"/>
      <c r="D132" s="120"/>
      <c r="E132" s="120"/>
      <c r="F132" s="120"/>
      <c r="G132" s="120"/>
      <c r="H132" s="120"/>
      <c r="I132" s="120"/>
    </row>
    <row r="133" spans="1:9" s="123" customFormat="1" ht="27" customHeight="1" x14ac:dyDescent="0.25">
      <c r="A133" s="7" t="s">
        <v>113</v>
      </c>
      <c r="B133" s="122" t="s">
        <v>306</v>
      </c>
      <c r="C133" s="122"/>
      <c r="D133" s="122"/>
      <c r="E133" s="122"/>
      <c r="F133" s="122"/>
      <c r="G133" s="122"/>
      <c r="H133" s="122"/>
      <c r="I133" s="122"/>
    </row>
    <row r="134" spans="1:9" s="125" customFormat="1" ht="4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21" customHeight="1" x14ac:dyDescent="0.25"/>
  </sheetData>
  <sheetProtection selectLockedCells="1" selectUnlockedCells="1"/>
  <mergeCells count="260">
    <mergeCell ref="B133:I133"/>
    <mergeCell ref="B134:I134"/>
    <mergeCell ref="B129:I129"/>
    <mergeCell ref="B130:E130"/>
    <mergeCell ref="F130:I130"/>
    <mergeCell ref="B131:E131"/>
    <mergeCell ref="F131:I131"/>
    <mergeCell ref="B132:I132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16740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23760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1620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2304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14760 до 442800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29520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44280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59040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73800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88560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103320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118080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132840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147600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162360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177120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191880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206640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221400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236160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250920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265680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280440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295200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309960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324720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339480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354240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369000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383760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398520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413280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428040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442800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18540 до 317340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18540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27540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36900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51660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66420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81180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95940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110700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125460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140220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154980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169740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184500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199260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214020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228780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243540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258300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273060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287820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302580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317340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2520 до 77940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10800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63540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7740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77940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16740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45540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2520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2520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5040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7560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50940</v>
      </c>
      <c r="G82" s="40"/>
      <c r="H82" s="40"/>
      <c r="I82" s="40"/>
      <c r="J82" s="41"/>
    </row>
    <row r="83" spans="1:10" ht="36" customHeight="1" thickBot="1" x14ac:dyDescent="0.3">
      <c r="A83" s="7"/>
      <c r="B83" s="89" t="s">
        <v>207</v>
      </c>
      <c r="C83" s="90"/>
      <c r="D83" s="90"/>
      <c r="E83" s="91"/>
      <c r="F83" s="92"/>
      <c r="G83" s="93"/>
      <c r="H83" s="93"/>
      <c r="I83" s="93"/>
      <c r="J83" s="94"/>
    </row>
    <row r="84" spans="1:10" ht="36" customHeight="1" thickBot="1" x14ac:dyDescent="0.3">
      <c r="A84" s="7"/>
      <c r="B84" s="174" t="s">
        <v>208</v>
      </c>
      <c r="C84" s="175"/>
      <c r="D84" s="175"/>
      <c r="E84" s="175"/>
      <c r="F84" s="175"/>
      <c r="G84" s="175"/>
      <c r="H84" s="175"/>
      <c r="I84" s="175"/>
      <c r="J84" s="176"/>
    </row>
    <row r="85" spans="1:10" ht="36" customHeight="1" x14ac:dyDescent="0.25">
      <c r="A85" s="7"/>
      <c r="B85" s="54" t="s">
        <v>209</v>
      </c>
      <c r="C85" s="98"/>
      <c r="D85" s="98"/>
      <c r="E85" s="99"/>
      <c r="F85" s="39">
        <v>60</v>
      </c>
      <c r="G85" s="40"/>
      <c r="H85" s="40"/>
      <c r="I85" s="40"/>
      <c r="J85" s="41"/>
    </row>
    <row r="86" spans="1:10" ht="36" customHeight="1" x14ac:dyDescent="0.25">
      <c r="A86" s="7"/>
      <c r="B86" s="60" t="s">
        <v>210</v>
      </c>
      <c r="C86" s="61"/>
      <c r="D86" s="61"/>
      <c r="E86" s="38"/>
      <c r="F86" s="39">
        <v>99</v>
      </c>
      <c r="G86" s="40"/>
      <c r="H86" s="40"/>
      <c r="I86" s="40"/>
      <c r="J86" s="41"/>
    </row>
    <row r="87" spans="1:10" ht="36" customHeight="1" thickBot="1" x14ac:dyDescent="0.3">
      <c r="A87" s="7"/>
      <c r="B87" s="60" t="s">
        <v>211</v>
      </c>
      <c r="C87" s="61"/>
      <c r="D87" s="61"/>
      <c r="E87" s="38"/>
      <c r="F87" s="39">
        <v>150</v>
      </c>
      <c r="G87" s="40"/>
      <c r="H87" s="40"/>
      <c r="I87" s="40"/>
      <c r="J87" s="41"/>
    </row>
    <row r="88" spans="1:10" ht="54" customHeight="1" thickBot="1" x14ac:dyDescent="0.3">
      <c r="A88" s="7"/>
      <c r="B88" s="215" t="s">
        <v>238</v>
      </c>
      <c r="C88" s="216"/>
      <c r="D88" s="216"/>
      <c r="E88" s="217"/>
      <c r="F88" s="234" t="str">
        <f>"Цена от "&amp;MIN(F90,F94:F107)&amp;" до "&amp;MAX(F90,F94:F107)</f>
        <v>Цена от 3240 до 787140</v>
      </c>
      <c r="G88" s="235"/>
      <c r="H88" s="235"/>
      <c r="I88" s="235"/>
      <c r="J88" s="236"/>
    </row>
    <row r="89" spans="1:10" ht="24" customHeight="1" thickBot="1" x14ac:dyDescent="0.3">
      <c r="A89" s="7"/>
      <c r="B89" s="27"/>
      <c r="C89" s="78"/>
      <c r="D89" s="78"/>
      <c r="E89" s="79"/>
      <c r="F89" s="80"/>
      <c r="G89" s="81"/>
      <c r="H89" s="81"/>
      <c r="I89" s="81"/>
      <c r="J89" s="82"/>
    </row>
    <row r="90" spans="1:10" ht="36" customHeight="1" x14ac:dyDescent="0.25">
      <c r="A90" s="7"/>
      <c r="B90" s="60" t="s">
        <v>176</v>
      </c>
      <c r="C90" s="61"/>
      <c r="D90" s="61"/>
      <c r="E90" s="38"/>
      <c r="F90" s="39">
        <v>92880</v>
      </c>
      <c r="G90" s="40"/>
      <c r="H90" s="40"/>
      <c r="I90" s="40"/>
      <c r="J90" s="41"/>
    </row>
    <row r="91" spans="1:10" ht="36" customHeight="1" x14ac:dyDescent="0.25">
      <c r="A91" s="7"/>
      <c r="B91" s="60" t="s">
        <v>177</v>
      </c>
      <c r="C91" s="61"/>
      <c r="D91" s="61"/>
      <c r="E91" s="38"/>
      <c r="F91" s="39">
        <v>9288</v>
      </c>
      <c r="G91" s="40"/>
      <c r="H91" s="40"/>
      <c r="I91" s="40"/>
      <c r="J91" s="41"/>
    </row>
    <row r="92" spans="1:10" ht="36" customHeight="1" thickBot="1" x14ac:dyDescent="0.3">
      <c r="A92" s="7"/>
      <c r="B92" s="60" t="s">
        <v>178</v>
      </c>
      <c r="C92" s="61"/>
      <c r="D92" s="61"/>
      <c r="E92" s="38"/>
      <c r="F92" s="39">
        <v>23220</v>
      </c>
      <c r="G92" s="40"/>
      <c r="H92" s="40"/>
      <c r="I92" s="40"/>
      <c r="J92" s="41"/>
    </row>
    <row r="93" spans="1:10" ht="24" customHeight="1" thickBot="1" x14ac:dyDescent="0.3">
      <c r="A93" s="7"/>
      <c r="B93" s="27"/>
      <c r="C93" s="78"/>
      <c r="D93" s="78"/>
      <c r="E93" s="79"/>
      <c r="F93" s="80"/>
      <c r="G93" s="81"/>
      <c r="H93" s="81"/>
      <c r="I93" s="81"/>
      <c r="J93" s="82"/>
    </row>
    <row r="94" spans="1:10" ht="36" customHeight="1" x14ac:dyDescent="0.25">
      <c r="A94" s="7" t="s">
        <v>111</v>
      </c>
      <c r="B94" s="60" t="s">
        <v>179</v>
      </c>
      <c r="C94" s="61"/>
      <c r="D94" s="61"/>
      <c r="E94" s="38"/>
      <c r="F94" s="39">
        <v>106740</v>
      </c>
      <c r="G94" s="40"/>
      <c r="H94" s="40"/>
      <c r="I94" s="40"/>
      <c r="J94" s="41"/>
    </row>
    <row r="95" spans="1:10" ht="36" customHeight="1" x14ac:dyDescent="0.25">
      <c r="A95" s="7" t="s">
        <v>111</v>
      </c>
      <c r="B95" s="34" t="s">
        <v>180</v>
      </c>
      <c r="C95" s="86"/>
      <c r="D95" s="86"/>
      <c r="E95" s="87"/>
      <c r="F95" s="39">
        <v>50940</v>
      </c>
      <c r="G95" s="40"/>
      <c r="H95" s="40"/>
      <c r="I95" s="40"/>
      <c r="J95" s="41"/>
    </row>
    <row r="96" spans="1:10" ht="36" customHeight="1" x14ac:dyDescent="0.25">
      <c r="A96" s="7"/>
      <c r="B96" s="60" t="s">
        <v>284</v>
      </c>
      <c r="C96" s="61"/>
      <c r="D96" s="61"/>
      <c r="E96" s="38"/>
      <c r="F96" s="39">
        <v>787140</v>
      </c>
      <c r="G96" s="40"/>
      <c r="H96" s="40"/>
      <c r="I96" s="40"/>
      <c r="J96" s="41"/>
    </row>
    <row r="97" spans="1:10" ht="36" customHeight="1" x14ac:dyDescent="0.25">
      <c r="A97" s="7" t="s">
        <v>111</v>
      </c>
      <c r="B97" s="60" t="s">
        <v>181</v>
      </c>
      <c r="C97" s="61"/>
      <c r="D97" s="61"/>
      <c r="E97" s="38"/>
      <c r="F97" s="39">
        <v>148140</v>
      </c>
      <c r="G97" s="40"/>
      <c r="H97" s="40"/>
      <c r="I97" s="40"/>
      <c r="J97" s="41"/>
    </row>
    <row r="98" spans="1:10" ht="36" customHeight="1" x14ac:dyDescent="0.25">
      <c r="A98" s="7" t="s">
        <v>111</v>
      </c>
      <c r="B98" s="60" t="s">
        <v>182</v>
      </c>
      <c r="C98" s="61"/>
      <c r="D98" s="61"/>
      <c r="E98" s="38"/>
      <c r="F98" s="39">
        <v>81540</v>
      </c>
      <c r="G98" s="40"/>
      <c r="H98" s="40"/>
      <c r="I98" s="40"/>
      <c r="J98" s="41"/>
    </row>
    <row r="99" spans="1:10" ht="36" customHeight="1" x14ac:dyDescent="0.25">
      <c r="A99" s="7" t="s">
        <v>111</v>
      </c>
      <c r="B99" s="60" t="s">
        <v>183</v>
      </c>
      <c r="C99" s="61"/>
      <c r="D99" s="61"/>
      <c r="E99" s="38"/>
      <c r="F99" s="39">
        <v>97848</v>
      </c>
      <c r="G99" s="40"/>
      <c r="H99" s="40"/>
      <c r="I99" s="40"/>
      <c r="J99" s="41"/>
    </row>
    <row r="100" spans="1:10" ht="36" customHeight="1" x14ac:dyDescent="0.25">
      <c r="A100" s="7" t="s">
        <v>111</v>
      </c>
      <c r="B100" s="60" t="s">
        <v>184</v>
      </c>
      <c r="C100" s="61"/>
      <c r="D100" s="61"/>
      <c r="E100" s="38"/>
      <c r="F100" s="39">
        <v>95940</v>
      </c>
      <c r="G100" s="40"/>
      <c r="H100" s="40"/>
      <c r="I100" s="40"/>
      <c r="J100" s="41"/>
    </row>
    <row r="101" spans="1:10" ht="36" customHeight="1" x14ac:dyDescent="0.25">
      <c r="A101" s="7" t="s">
        <v>111</v>
      </c>
      <c r="B101" s="60" t="s">
        <v>185</v>
      </c>
      <c r="C101" s="61"/>
      <c r="D101" s="61"/>
      <c r="E101" s="38"/>
      <c r="F101" s="39">
        <v>88740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186</v>
      </c>
      <c r="C102" s="61"/>
      <c r="D102" s="61"/>
      <c r="E102" s="38"/>
      <c r="F102" s="39">
        <v>178740</v>
      </c>
      <c r="G102" s="40"/>
      <c r="H102" s="40"/>
      <c r="I102" s="40"/>
      <c r="J102" s="41"/>
    </row>
    <row r="103" spans="1:10" ht="36" customHeight="1" x14ac:dyDescent="0.25">
      <c r="A103" s="7"/>
      <c r="B103" s="60" t="s">
        <v>187</v>
      </c>
      <c r="C103" s="61"/>
      <c r="D103" s="61"/>
      <c r="E103" s="38"/>
      <c r="F103" s="39">
        <v>108000</v>
      </c>
      <c r="G103" s="40"/>
      <c r="H103" s="40"/>
      <c r="I103" s="40"/>
      <c r="J103" s="41"/>
    </row>
    <row r="104" spans="1:10" ht="36" customHeight="1" x14ac:dyDescent="0.25">
      <c r="A104" s="7" t="s">
        <v>111</v>
      </c>
      <c r="B104" s="62" t="s">
        <v>188</v>
      </c>
      <c r="C104" s="63"/>
      <c r="D104" s="63"/>
      <c r="E104" s="64"/>
      <c r="F104" s="39">
        <v>3240</v>
      </c>
      <c r="G104" s="40"/>
      <c r="H104" s="40"/>
      <c r="I104" s="40"/>
      <c r="J104" s="41"/>
    </row>
    <row r="105" spans="1:10" ht="36" customHeight="1" x14ac:dyDescent="0.25">
      <c r="B105" s="60" t="s">
        <v>189</v>
      </c>
      <c r="C105" s="61"/>
      <c r="D105" s="61"/>
      <c r="E105" s="38"/>
      <c r="F105" s="39">
        <v>61740</v>
      </c>
      <c r="G105" s="40"/>
      <c r="H105" s="40"/>
      <c r="I105" s="40"/>
      <c r="J105" s="41"/>
    </row>
    <row r="106" spans="1:10" ht="36" customHeight="1" x14ac:dyDescent="0.25">
      <c r="B106" s="60" t="s">
        <v>190</v>
      </c>
      <c r="C106" s="61"/>
      <c r="D106" s="61"/>
      <c r="E106" s="38"/>
      <c r="F106" s="39">
        <v>49140</v>
      </c>
      <c r="G106" s="40"/>
      <c r="H106" s="40"/>
      <c r="I106" s="40"/>
      <c r="J106" s="41"/>
    </row>
    <row r="107" spans="1:10" ht="36" customHeight="1" x14ac:dyDescent="0.25">
      <c r="A107" s="7" t="s">
        <v>111</v>
      </c>
      <c r="B107" s="60" t="s">
        <v>192</v>
      </c>
      <c r="C107" s="61"/>
      <c r="D107" s="61"/>
      <c r="E107" s="38"/>
      <c r="F107" s="39">
        <v>76140</v>
      </c>
      <c r="G107" s="40"/>
      <c r="H107" s="40"/>
      <c r="I107" s="40"/>
      <c r="J107" s="41"/>
    </row>
    <row r="108" spans="1:10" ht="37.5" customHeight="1" x14ac:dyDescent="0.25">
      <c r="A108" s="7"/>
      <c r="B108" s="60" t="s">
        <v>193</v>
      </c>
      <c r="C108" s="61"/>
      <c r="D108" s="61"/>
      <c r="E108" s="38"/>
      <c r="F108" s="39">
        <v>10800</v>
      </c>
      <c r="G108" s="40"/>
      <c r="H108" s="40"/>
      <c r="I108" s="40"/>
      <c r="J108" s="41"/>
    </row>
    <row r="109" spans="1:10" ht="36" customHeight="1" x14ac:dyDescent="0.25">
      <c r="A109" s="7"/>
      <c r="B109" s="60" t="s">
        <v>194</v>
      </c>
      <c r="C109" s="61"/>
      <c r="D109" s="61"/>
      <c r="E109" s="38"/>
      <c r="F109" s="39">
        <v>73800</v>
      </c>
      <c r="G109" s="40"/>
      <c r="H109" s="40"/>
      <c r="I109" s="40"/>
      <c r="J109" s="41"/>
    </row>
    <row r="110" spans="1:10" ht="36" customHeight="1" x14ac:dyDescent="0.25">
      <c r="A110" s="7"/>
      <c r="B110" s="60" t="s">
        <v>195</v>
      </c>
      <c r="C110" s="61"/>
      <c r="D110" s="61"/>
      <c r="E110" s="35"/>
      <c r="F110" s="39">
        <v>56160</v>
      </c>
      <c r="G110" s="40"/>
      <c r="H110" s="40"/>
      <c r="I110" s="40"/>
      <c r="J110" s="41"/>
    </row>
    <row r="111" spans="1:10" ht="36" customHeight="1" x14ac:dyDescent="0.25">
      <c r="A111" s="7" t="s">
        <v>113</v>
      </c>
      <c r="B111" s="60" t="s">
        <v>196</v>
      </c>
      <c r="C111" s="61"/>
      <c r="D111" s="61"/>
      <c r="E111" s="38"/>
      <c r="F111" s="39">
        <v>149760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197</v>
      </c>
      <c r="C112" s="61"/>
      <c r="D112" s="61"/>
      <c r="E112" s="38"/>
      <c r="F112" s="39">
        <v>72000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198</v>
      </c>
      <c r="C113" s="61"/>
      <c r="D113" s="61"/>
      <c r="E113" s="38"/>
      <c r="F113" s="39">
        <v>208080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199</v>
      </c>
      <c r="C114" s="61"/>
      <c r="D114" s="61"/>
      <c r="E114" s="38"/>
      <c r="F114" s="39">
        <v>114480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9" t="s">
        <v>200</v>
      </c>
      <c r="C115" s="70"/>
      <c r="D115" s="70"/>
      <c r="E115" s="71"/>
      <c r="F115" s="39">
        <v>137376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201</v>
      </c>
      <c r="C116" s="61"/>
      <c r="D116" s="61"/>
      <c r="E116" s="38"/>
      <c r="F116" s="39">
        <v>134640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202</v>
      </c>
      <c r="C117" s="61"/>
      <c r="D117" s="61"/>
      <c r="E117" s="38"/>
      <c r="F117" s="39">
        <v>124560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203</v>
      </c>
      <c r="C118" s="61"/>
      <c r="D118" s="61"/>
      <c r="E118" s="38"/>
      <c r="F118" s="39">
        <v>250560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2" t="s">
        <v>204</v>
      </c>
      <c r="C119" s="63"/>
      <c r="D119" s="63"/>
      <c r="E119" s="64"/>
      <c r="F119" s="39">
        <v>5040</v>
      </c>
      <c r="G119" s="40"/>
      <c r="H119" s="40"/>
      <c r="I119" s="40"/>
      <c r="J119" s="41"/>
    </row>
    <row r="120" spans="1:10" ht="36" customHeight="1" thickBot="1" x14ac:dyDescent="0.3">
      <c r="A120" s="7" t="s">
        <v>113</v>
      </c>
      <c r="B120" s="60" t="s">
        <v>206</v>
      </c>
      <c r="C120" s="61"/>
      <c r="D120" s="61"/>
      <c r="E120" s="38"/>
      <c r="F120" s="39">
        <v>107280</v>
      </c>
      <c r="G120" s="40"/>
      <c r="H120" s="40"/>
      <c r="I120" s="40"/>
      <c r="J120" s="41"/>
    </row>
    <row r="121" spans="1:10" ht="22.5" customHeight="1" x14ac:dyDescent="0.25">
      <c r="A121" s="7" t="s">
        <v>111</v>
      </c>
      <c r="B121" s="95" t="s">
        <v>208</v>
      </c>
      <c r="C121" s="96"/>
      <c r="D121" s="96"/>
      <c r="E121" s="96"/>
      <c r="F121" s="96"/>
      <c r="G121" s="96"/>
      <c r="H121" s="96"/>
      <c r="I121" s="96"/>
      <c r="J121" s="97"/>
    </row>
    <row r="122" spans="1:10" ht="36" customHeight="1" thickBot="1" x14ac:dyDescent="0.3">
      <c r="A122" s="7"/>
      <c r="B122" s="34" t="s">
        <v>191</v>
      </c>
      <c r="C122" s="86"/>
      <c r="D122" s="86"/>
      <c r="E122" s="87"/>
      <c r="F122" s="39">
        <v>40</v>
      </c>
      <c r="G122" s="40"/>
      <c r="H122" s="40"/>
      <c r="I122" s="40"/>
      <c r="J122" s="41"/>
    </row>
    <row r="123" spans="1:10" ht="36" customHeight="1" thickBot="1" x14ac:dyDescent="0.3">
      <c r="A123" s="7"/>
      <c r="B123" s="18" t="s">
        <v>212</v>
      </c>
      <c r="C123" s="19"/>
      <c r="D123" s="19"/>
      <c r="E123" s="20"/>
      <c r="F123" s="234"/>
      <c r="G123" s="235"/>
      <c r="H123" s="235"/>
      <c r="I123" s="235"/>
      <c r="J123" s="236"/>
    </row>
    <row r="124" spans="1:10" ht="36" customHeight="1" x14ac:dyDescent="0.25">
      <c r="A124" s="7" t="s">
        <v>111</v>
      </c>
      <c r="B124" s="60" t="s">
        <v>269</v>
      </c>
      <c r="C124" s="61"/>
      <c r="D124" s="61"/>
      <c r="E124" s="38"/>
      <c r="F124" s="39">
        <v>58140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214</v>
      </c>
      <c r="C125" s="61"/>
      <c r="D125" s="61"/>
      <c r="E125" s="38"/>
      <c r="F125" s="39">
        <v>67140</v>
      </c>
      <c r="G125" s="40"/>
      <c r="H125" s="40"/>
      <c r="I125" s="40"/>
      <c r="J125" s="41"/>
    </row>
    <row r="126" spans="1:10" ht="36" customHeight="1" x14ac:dyDescent="0.25">
      <c r="A126" s="7" t="s">
        <v>111</v>
      </c>
      <c r="B126" s="60" t="s">
        <v>215</v>
      </c>
      <c r="C126" s="61"/>
      <c r="D126" s="61"/>
      <c r="E126" s="38"/>
      <c r="F126" s="39">
        <v>43740</v>
      </c>
      <c r="G126" s="40"/>
      <c r="H126" s="40"/>
      <c r="I126" s="40"/>
      <c r="J126" s="41"/>
    </row>
    <row r="127" spans="1:10" ht="36" customHeight="1" x14ac:dyDescent="0.25">
      <c r="A127" s="7" t="s">
        <v>113</v>
      </c>
      <c r="B127" s="60" t="s">
        <v>286</v>
      </c>
      <c r="C127" s="61"/>
      <c r="D127" s="61"/>
      <c r="E127" s="38"/>
      <c r="F127" s="39">
        <v>82080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217</v>
      </c>
      <c r="C128" s="61"/>
      <c r="D128" s="61"/>
      <c r="E128" s="38"/>
      <c r="F128" s="39">
        <v>94320</v>
      </c>
      <c r="G128" s="40"/>
      <c r="H128" s="40"/>
      <c r="I128" s="40"/>
      <c r="J128" s="41"/>
    </row>
    <row r="129" spans="1:10" ht="36" customHeight="1" x14ac:dyDescent="0.25">
      <c r="A129" s="7" t="s">
        <v>113</v>
      </c>
      <c r="B129" s="60" t="s">
        <v>218</v>
      </c>
      <c r="C129" s="61"/>
      <c r="D129" s="61"/>
      <c r="E129" s="38"/>
      <c r="F129" s="39">
        <v>61920</v>
      </c>
      <c r="G129" s="40"/>
      <c r="H129" s="40"/>
      <c r="I129" s="40"/>
      <c r="J129" s="41"/>
    </row>
    <row r="130" spans="1:10" ht="36" customHeight="1" thickBot="1" x14ac:dyDescent="0.3">
      <c r="A130" s="7"/>
      <c r="B130" s="60" t="s">
        <v>219</v>
      </c>
      <c r="C130" s="61"/>
      <c r="D130" s="61"/>
      <c r="E130" s="38"/>
      <c r="F130" s="39">
        <v>67140</v>
      </c>
      <c r="G130" s="40"/>
      <c r="H130" s="40"/>
      <c r="I130" s="40"/>
      <c r="J130" s="41"/>
    </row>
    <row r="131" spans="1:10" ht="54" customHeight="1" thickBot="1" x14ac:dyDescent="0.3">
      <c r="A131" s="7"/>
      <c r="B131" s="168" t="s">
        <v>220</v>
      </c>
      <c r="C131" s="169"/>
      <c r="D131" s="169"/>
      <c r="E131" s="170"/>
      <c r="F131" s="92"/>
      <c r="G131" s="93"/>
      <c r="H131" s="93"/>
      <c r="I131" s="93"/>
      <c r="J131" s="94"/>
    </row>
    <row r="132" spans="1:10" ht="36" customHeight="1" x14ac:dyDescent="0.25">
      <c r="A132" s="7"/>
      <c r="B132" s="60" t="s">
        <v>221</v>
      </c>
      <c r="C132" s="61"/>
      <c r="D132" s="61"/>
      <c r="E132" s="38"/>
      <c r="F132" s="39">
        <v>45540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222</v>
      </c>
      <c r="C133" s="61"/>
      <c r="D133" s="61"/>
      <c r="E133" s="38"/>
      <c r="F133" s="39">
        <v>92340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223</v>
      </c>
      <c r="C134" s="61"/>
      <c r="D134" s="61"/>
      <c r="E134" s="38"/>
      <c r="F134" s="39">
        <v>110340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224</v>
      </c>
      <c r="C135" s="61"/>
      <c r="D135" s="61"/>
      <c r="E135" s="38"/>
      <c r="F135" s="39">
        <v>1080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225</v>
      </c>
      <c r="C136" s="61"/>
      <c r="D136" s="61"/>
      <c r="E136" s="38"/>
      <c r="F136" s="39">
        <v>63540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226</v>
      </c>
      <c r="C137" s="61"/>
      <c r="D137" s="61"/>
      <c r="E137" s="38"/>
      <c r="F137" s="39">
        <v>131940</v>
      </c>
      <c r="G137" s="40"/>
      <c r="H137" s="40"/>
      <c r="I137" s="40"/>
      <c r="J137" s="41"/>
    </row>
    <row r="138" spans="1:10" ht="36" customHeight="1" x14ac:dyDescent="0.25">
      <c r="A138" s="7"/>
      <c r="B138" s="60" t="s">
        <v>227</v>
      </c>
      <c r="C138" s="61"/>
      <c r="D138" s="61"/>
      <c r="E138" s="38"/>
      <c r="F138" s="39">
        <v>158940</v>
      </c>
      <c r="G138" s="40"/>
      <c r="H138" s="40"/>
      <c r="I138" s="40"/>
      <c r="J138" s="41"/>
    </row>
    <row r="139" spans="1:10" ht="36" customHeight="1" thickBot="1" x14ac:dyDescent="0.3">
      <c r="A139" s="7"/>
      <c r="B139" s="60" t="s">
        <v>228</v>
      </c>
      <c r="C139" s="61"/>
      <c r="D139" s="61"/>
      <c r="E139" s="38"/>
      <c r="F139" s="39">
        <v>1800</v>
      </c>
      <c r="G139" s="40"/>
      <c r="H139" s="40"/>
      <c r="I139" s="40"/>
      <c r="J139" s="41"/>
    </row>
    <row r="140" spans="1:10" ht="36" customHeight="1" x14ac:dyDescent="0.25">
      <c r="A140" s="7"/>
      <c r="B140" s="267" t="s">
        <v>208</v>
      </c>
      <c r="C140" s="268"/>
      <c r="D140" s="268"/>
      <c r="E140" s="268"/>
      <c r="F140" s="268"/>
      <c r="G140" s="268"/>
      <c r="H140" s="268"/>
      <c r="I140" s="268"/>
      <c r="J140" s="269"/>
    </row>
    <row r="141" spans="1:10" ht="36" customHeight="1" thickBot="1" x14ac:dyDescent="0.3">
      <c r="A141" s="7"/>
      <c r="B141" s="290" t="s">
        <v>229</v>
      </c>
      <c r="C141" s="290"/>
      <c r="D141" s="290"/>
      <c r="E141" s="290"/>
      <c r="F141" s="279">
        <v>150</v>
      </c>
      <c r="G141" s="279"/>
      <c r="H141" s="279"/>
      <c r="I141" s="279"/>
      <c r="J141" s="280"/>
    </row>
    <row r="142" spans="1:10" ht="24" customHeight="1" thickBot="1" x14ac:dyDescent="0.3">
      <c r="A142" s="7"/>
      <c r="B142" s="27"/>
      <c r="C142" s="78"/>
      <c r="D142" s="78"/>
      <c r="E142" s="79"/>
      <c r="F142" s="80"/>
      <c r="G142" s="81"/>
      <c r="H142" s="81"/>
      <c r="I142" s="81"/>
      <c r="J142" s="82"/>
    </row>
    <row r="143" spans="1:10" ht="18" customHeight="1" x14ac:dyDescent="0.25">
      <c r="A143" s="7"/>
      <c r="B143" s="117"/>
      <c r="C143" s="118"/>
      <c r="D143" s="118"/>
      <c r="E143" s="118"/>
      <c r="F143" s="119"/>
      <c r="G143" s="119"/>
      <c r="H143" s="119"/>
      <c r="I143" s="119"/>
      <c r="J143" s="119"/>
    </row>
    <row r="144" spans="1:10" ht="67.5" customHeight="1" x14ac:dyDescent="0.25">
      <c r="A144" s="7"/>
      <c r="B144" s="120" t="s">
        <v>291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7" customHeight="1" x14ac:dyDescent="0.25">
      <c r="A145" s="7" t="s">
        <v>113</v>
      </c>
      <c r="B145" s="122" t="s">
        <v>232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s="191" customFormat="1" ht="20.100000000000001" customHeight="1" x14ac:dyDescent="0.25">
      <c r="B146" s="368"/>
      <c r="F146" s="369"/>
      <c r="G146" s="369"/>
      <c r="H146" s="369"/>
      <c r="I146" s="369"/>
      <c r="J146" s="369"/>
    </row>
    <row r="147" spans="1:10" s="312" customFormat="1" ht="36" customHeight="1" thickBot="1" x14ac:dyDescent="0.3">
      <c r="B147" s="313" t="s">
        <v>292</v>
      </c>
      <c r="C147" s="313"/>
      <c r="D147" s="313"/>
      <c r="E147" s="313"/>
      <c r="F147" s="313"/>
      <c r="G147" s="313"/>
      <c r="H147" s="313"/>
      <c r="I147" s="313"/>
    </row>
    <row r="148" spans="1:10" s="125" customFormat="1" ht="36" customHeight="1" thickBot="1" x14ac:dyDescent="0.3">
      <c r="B148" s="314" t="s">
        <v>293</v>
      </c>
      <c r="C148" s="315"/>
      <c r="D148" s="315"/>
      <c r="E148" s="315"/>
      <c r="F148" s="315"/>
      <c r="G148" s="315"/>
      <c r="H148" s="315"/>
      <c r="I148" s="316"/>
    </row>
    <row r="149" spans="1:10" ht="79.5" customHeight="1" thickBot="1" x14ac:dyDescent="0.3">
      <c r="B149" s="405" t="s">
        <v>294</v>
      </c>
      <c r="C149" s="406"/>
      <c r="D149" s="407" t="s">
        <v>295</v>
      </c>
      <c r="E149" s="408"/>
      <c r="F149" s="409"/>
      <c r="G149" s="320" t="s">
        <v>296</v>
      </c>
      <c r="H149" s="320"/>
      <c r="I149" s="321"/>
      <c r="J149" s="9"/>
    </row>
    <row r="150" spans="1:10" ht="36" customHeight="1" x14ac:dyDescent="0.25">
      <c r="B150" s="322" t="s">
        <v>297</v>
      </c>
      <c r="C150" s="323"/>
      <c r="D150" s="324" t="s">
        <v>298</v>
      </c>
      <c r="E150" s="324"/>
      <c r="F150" s="324"/>
      <c r="G150" s="325">
        <v>2190</v>
      </c>
      <c r="H150" s="324"/>
      <c r="I150" s="326"/>
      <c r="J150" s="9"/>
    </row>
    <row r="151" spans="1:10" ht="36" customHeight="1" x14ac:dyDescent="0.25">
      <c r="B151" s="327" t="s">
        <v>299</v>
      </c>
      <c r="C151" s="328"/>
      <c r="D151" s="329"/>
      <c r="E151" s="329"/>
      <c r="F151" s="329"/>
      <c r="G151" s="330">
        <v>1590</v>
      </c>
      <c r="H151" s="329"/>
      <c r="I151" s="331"/>
      <c r="J151" s="9"/>
    </row>
    <row r="152" spans="1:10" ht="36" customHeight="1" x14ac:dyDescent="0.25">
      <c r="B152" s="327" t="s">
        <v>300</v>
      </c>
      <c r="C152" s="328"/>
      <c r="D152" s="329"/>
      <c r="E152" s="329"/>
      <c r="F152" s="329"/>
      <c r="G152" s="330">
        <v>1440</v>
      </c>
      <c r="H152" s="329"/>
      <c r="I152" s="331"/>
      <c r="J152" s="9"/>
    </row>
    <row r="153" spans="1:10" ht="54" customHeight="1" x14ac:dyDescent="0.25">
      <c r="B153" s="327" t="s">
        <v>301</v>
      </c>
      <c r="C153" s="328"/>
      <c r="D153" s="329"/>
      <c r="E153" s="329"/>
      <c r="F153" s="329"/>
      <c r="G153" s="330">
        <v>1290</v>
      </c>
      <c r="H153" s="329"/>
      <c r="I153" s="331"/>
      <c r="J153" s="9"/>
    </row>
    <row r="154" spans="1:10" ht="28.5" customHeight="1" x14ac:dyDescent="0.25">
      <c r="B154" s="332"/>
      <c r="C154" s="332"/>
      <c r="D154" s="333"/>
      <c r="E154" s="333"/>
      <c r="F154" s="333"/>
      <c r="G154" s="334"/>
      <c r="H154" s="333"/>
      <c r="I154" s="333"/>
      <c r="J154" s="9"/>
    </row>
    <row r="155" spans="1:10" ht="40.5" customHeight="1" x14ac:dyDescent="0.25">
      <c r="A155" s="7"/>
      <c r="B155" s="124" t="s">
        <v>233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18" customHeight="1" x14ac:dyDescent="0.25">
      <c r="A156" s="7"/>
    </row>
  </sheetData>
  <sheetProtection selectLockedCells="1" selectUnlockedCells="1"/>
  <mergeCells count="290">
    <mergeCell ref="B155:J155"/>
    <mergeCell ref="B150:C150"/>
    <mergeCell ref="D150:F153"/>
    <mergeCell ref="G150:I150"/>
    <mergeCell ref="B151:C151"/>
    <mergeCell ref="G151:I151"/>
    <mergeCell ref="B152:C152"/>
    <mergeCell ref="G152:I152"/>
    <mergeCell ref="B153:C153"/>
    <mergeCell ref="G153:I153"/>
    <mergeCell ref="B144:J144"/>
    <mergeCell ref="B145:J145"/>
    <mergeCell ref="B147:I147"/>
    <mergeCell ref="B148:I148"/>
    <mergeCell ref="B149:C149"/>
    <mergeCell ref="D149:F149"/>
    <mergeCell ref="G149:I149"/>
    <mergeCell ref="B139:E139"/>
    <mergeCell ref="F139:J139"/>
    <mergeCell ref="B140:J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F83:J83"/>
    <mergeCell ref="B84:J84"/>
    <mergeCell ref="B85:E85"/>
    <mergeCell ref="F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6480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4320 до 45360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8640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10800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12960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15120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17280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19440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21600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23760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25920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28080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30240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32400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34560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36720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38880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41040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43200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45360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6480 до 47520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7920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6480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8640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10800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12960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15120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17280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19440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21600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23760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25920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28080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30240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32400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34560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36720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38880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41040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43200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45360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47520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34200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3600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8640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2520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34200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6840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20520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24120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3600 до 28800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15840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1584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3960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18000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23040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7200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18000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21600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5760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5760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10800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18000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3600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11880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7200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28800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5760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3600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18090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25200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32400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10080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25200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30240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8640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8640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15120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40320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8640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7776</v>
      </c>
      <c r="G113" s="241">
        <f>H113*1.1</f>
        <v>7128.0000000000009</v>
      </c>
      <c r="H113" s="241">
        <v>6480</v>
      </c>
      <c r="I113" s="241">
        <f>H113*0.75</f>
        <v>4860</v>
      </c>
      <c r="J113" s="242">
        <f>H113*0.5</f>
        <v>3240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5400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9000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11232</v>
      </c>
      <c r="G116" s="241">
        <f>H116*1.1</f>
        <v>10296</v>
      </c>
      <c r="H116" s="241">
        <v>9360</v>
      </c>
      <c r="I116" s="241">
        <f>H116*0.75</f>
        <v>7020</v>
      </c>
      <c r="J116" s="242">
        <f>H116*0.5</f>
        <v>4680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7920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12960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6030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15840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31680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39600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792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20520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39600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54000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31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45489.599999999999</v>
      </c>
      <c r="G8" s="32">
        <f>H8*1.1</f>
        <v>41698.800000000003</v>
      </c>
      <c r="H8" s="32">
        <v>37908</v>
      </c>
      <c r="I8" s="32">
        <f>H8*0.75</f>
        <v>28431</v>
      </c>
      <c r="J8" s="32">
        <f>H8*0.5</f>
        <v>18954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11196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15840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1188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1728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12888 до 257760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12888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25776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38664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51552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64440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77328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90216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103104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115992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128880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141768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154656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167544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180432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193320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206208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219096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231984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244872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257760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6840 до 277092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6840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13716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32220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45108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57996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70884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83772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96660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109548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122436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135324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148212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161100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173988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186876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199764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212652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225540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238428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251316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264204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277092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2250 до 48240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7956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28800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3402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48240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9612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29070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2250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2250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4500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6750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32364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3636 до 85788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68040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6804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17010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50274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61920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70506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50310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60372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53784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53784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84978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30600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3636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18072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14526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85788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49446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7956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30528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70560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87120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99360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70560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84672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75600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75600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119520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5760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120240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69840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33609.599999999999</v>
      </c>
      <c r="G113" s="241">
        <f>H113*1.1</f>
        <v>30808.800000000003</v>
      </c>
      <c r="H113" s="241">
        <v>28008</v>
      </c>
      <c r="I113" s="241">
        <f>H113*0.75</f>
        <v>21006</v>
      </c>
      <c r="J113" s="242">
        <f>H113*0.5</f>
        <v>14004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28008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25218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47520</v>
      </c>
      <c r="G116" s="241">
        <f>H116*1.1</f>
        <v>43560</v>
      </c>
      <c r="H116" s="241">
        <v>39600</v>
      </c>
      <c r="I116" s="241">
        <f>H116*0.75</f>
        <v>29700</v>
      </c>
      <c r="J116" s="242">
        <f>H116*0.5</f>
        <v>19800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39600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36000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41220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63738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127494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159858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2250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95904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191232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238968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3438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6372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756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1080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3240 до 64800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3240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9720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12960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16200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19440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22680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25920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29160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32400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35640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38880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42120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45360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48600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51840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55080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58320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61560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64800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5328 до 69660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5328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8136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8100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11340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14580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17820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21060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24300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27540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30780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34020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37260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40500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43740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46980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50220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53460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56700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59940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63180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66420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69660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24120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3600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7200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1440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24120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6048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18072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20880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30240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9072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907.19999999999993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2268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18000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6048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22680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21600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30240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13104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8856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26928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7200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26928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18072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3600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12060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25200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8640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32400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30240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36288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18720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12960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38160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38160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25920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8640</v>
      </c>
      <c r="G113" s="241">
        <f>H113*1.1</f>
        <v>7920.0000000000009</v>
      </c>
      <c r="H113" s="241">
        <v>7200</v>
      </c>
      <c r="I113" s="241">
        <f>H113*0.75</f>
        <v>5400</v>
      </c>
      <c r="J113" s="242">
        <f>H113*0.5</f>
        <v>3600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7200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14868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12096</v>
      </c>
      <c r="G116" s="241">
        <f>H116*1.1</f>
        <v>11088</v>
      </c>
      <c r="H116" s="241">
        <v>10080</v>
      </c>
      <c r="I116" s="241">
        <f>H116*0.75</f>
        <v>7560</v>
      </c>
      <c r="J116" s="242">
        <f>H116*0.5</f>
        <v>5040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10080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20880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8640</v>
      </c>
      <c r="G119" s="107">
        <f>H119*1.1</f>
        <v>7920.0000000000009</v>
      </c>
      <c r="H119" s="107">
        <v>7200</v>
      </c>
      <c r="I119" s="107">
        <f>H119*0.75</f>
        <v>5400</v>
      </c>
      <c r="J119" s="107">
        <f>H119*0.5</f>
        <v>3600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18072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36108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45360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27252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54180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67608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18230.399999999998</v>
      </c>
      <c r="G8" s="32">
        <f>H8*1.1</f>
        <v>16711.2</v>
      </c>
      <c r="H8" s="32">
        <v>15192</v>
      </c>
      <c r="I8" s="32">
        <f>H8*0.75</f>
        <v>11394</v>
      </c>
      <c r="J8" s="32">
        <f>H8*0.5</f>
        <v>7596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25920</v>
      </c>
      <c r="G9" s="36">
        <f>H9*1.1</f>
        <v>23760.000000000004</v>
      </c>
      <c r="H9" s="36">
        <v>21600</v>
      </c>
      <c r="I9" s="36">
        <f>H9*0.75</f>
        <v>16200</v>
      </c>
      <c r="J9" s="36">
        <f>H9*0.5</f>
        <v>10800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4320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6240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792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1152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5196 до 103920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5196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10392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15588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20784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25980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31176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36372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41568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46764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51960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57156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62352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67548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72744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77940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83136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88332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93528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98724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103920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5520 до 111714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5520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8640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12990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18186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23382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28578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33774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38970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44166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49362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54558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59754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64950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70146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75342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80538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85734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90930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96126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101322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106518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111714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1008 до 24240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2592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9120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1536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24240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4800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14400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1008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1008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2016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3024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17040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2160 до 17280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12000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1200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3192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6792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8640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7128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7680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9216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3240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2592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7776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7992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2160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7680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5040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17280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6480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2592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24000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20040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9600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12480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10080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11040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13248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4800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3840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11040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3360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24480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9120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12009.6</v>
      </c>
      <c r="G113" s="241">
        <f>H113*1.1</f>
        <v>11008.800000000001</v>
      </c>
      <c r="H113" s="241">
        <v>10008</v>
      </c>
      <c r="I113" s="241">
        <f>H113*0.75</f>
        <v>7506</v>
      </c>
      <c r="J113" s="242">
        <f>H113*0.5</f>
        <v>5004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9600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4896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17280</v>
      </c>
      <c r="G116" s="241">
        <f>H116*1.1</f>
        <v>15840.000000000002</v>
      </c>
      <c r="H116" s="241">
        <v>14400</v>
      </c>
      <c r="I116" s="241">
        <f>H116*0.75</f>
        <v>10800</v>
      </c>
      <c r="J116" s="242">
        <f>H116*0.5</f>
        <v>7200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13440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7200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16790.399999999998</v>
      </c>
      <c r="G119" s="107">
        <f>H119*1.1</f>
        <v>15391.2</v>
      </c>
      <c r="H119" s="107">
        <v>13992</v>
      </c>
      <c r="I119" s="107">
        <f>H119*0.75</f>
        <v>10494</v>
      </c>
      <c r="J119" s="107">
        <f>H119*0.5</f>
        <v>6996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15456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31080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38976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552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23352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46536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58128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739.19999999999993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9720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13680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1584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2232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"&amp;MIN($F$18:F47)&amp;" до "&amp;MAX($F$28:F47)</f>
        <v>Цена от 5760 до 172800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11520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17280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23040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28800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34560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40320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46080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51840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57600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63360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69120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74880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80640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86400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92160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97920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103680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109440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115200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120960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126720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132480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138240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144000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149760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155520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161280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167040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172800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11880 до 236160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11880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17640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17280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28800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40320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51840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63360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74880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86400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97920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109440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120960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132480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144000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155520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167040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178560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190080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201600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213120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224640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236160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1944 до 93240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5400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21600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3168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93240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11160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22320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1944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1944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3888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5832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36720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1584 до 149040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29700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2970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7434</v>
      </c>
      <c r="G87" s="84"/>
      <c r="H87" s="84"/>
      <c r="I87" s="84"/>
      <c r="J87" s="85"/>
    </row>
    <row r="88" spans="1:10" ht="24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37080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39">
        <v>9540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39">
        <v>19080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39">
        <v>37080</v>
      </c>
      <c r="G92" s="40"/>
      <c r="H92" s="40"/>
      <c r="I92" s="40"/>
      <c r="J92" s="41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39">
        <v>44496</v>
      </c>
      <c r="G93" s="40"/>
      <c r="H93" s="40"/>
      <c r="I93" s="40"/>
      <c r="J93" s="41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39">
        <v>9540</v>
      </c>
      <c r="G94" s="40"/>
      <c r="H94" s="40"/>
      <c r="I94" s="40"/>
      <c r="J94" s="41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39">
        <v>9540</v>
      </c>
      <c r="G95" s="40"/>
      <c r="H95" s="40"/>
      <c r="I95" s="40"/>
      <c r="J95" s="41"/>
    </row>
    <row r="96" spans="1:10" ht="36" customHeight="1" x14ac:dyDescent="0.25">
      <c r="A96" s="7" t="s">
        <v>111</v>
      </c>
      <c r="B96" s="60" t="s">
        <v>186</v>
      </c>
      <c r="C96" s="61"/>
      <c r="D96" s="61"/>
      <c r="E96" s="38"/>
      <c r="F96" s="39">
        <v>19080</v>
      </c>
      <c r="G96" s="40"/>
      <c r="H96" s="40"/>
      <c r="I96" s="40"/>
      <c r="J96" s="41"/>
    </row>
    <row r="97" spans="1:10" ht="36" customHeight="1" x14ac:dyDescent="0.25">
      <c r="A97" s="7"/>
      <c r="B97" s="60" t="s">
        <v>187</v>
      </c>
      <c r="C97" s="61"/>
      <c r="D97" s="61"/>
      <c r="E97" s="38"/>
      <c r="F97" s="39">
        <v>45684</v>
      </c>
      <c r="G97" s="40"/>
      <c r="H97" s="40"/>
      <c r="I97" s="40"/>
      <c r="J97" s="41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39">
        <v>3240</v>
      </c>
      <c r="G98" s="40"/>
      <c r="H98" s="40"/>
      <c r="I98" s="40"/>
      <c r="J98" s="41"/>
    </row>
    <row r="99" spans="1:10" ht="36" customHeight="1" x14ac:dyDescent="0.25">
      <c r="A99" s="7"/>
      <c r="B99" s="34" t="s">
        <v>189</v>
      </c>
      <c r="C99" s="86"/>
      <c r="D99" s="86"/>
      <c r="E99" s="87"/>
      <c r="F99" s="39">
        <v>29880</v>
      </c>
      <c r="G99" s="40"/>
      <c r="H99" s="40"/>
      <c r="I99" s="40"/>
      <c r="J99" s="41"/>
    </row>
    <row r="100" spans="1:10" ht="36" customHeight="1" x14ac:dyDescent="0.25">
      <c r="A100" s="7"/>
      <c r="B100" s="34" t="s">
        <v>190</v>
      </c>
      <c r="C100" s="86"/>
      <c r="D100" s="86"/>
      <c r="E100" s="87"/>
      <c r="F100" s="39">
        <v>25200</v>
      </c>
      <c r="G100" s="40"/>
      <c r="H100" s="40"/>
      <c r="I100" s="40"/>
      <c r="J100" s="41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39">
        <v>149040</v>
      </c>
      <c r="G101" s="40"/>
      <c r="H101" s="40"/>
      <c r="I101" s="40"/>
      <c r="J101" s="41"/>
    </row>
    <row r="102" spans="1:10" ht="36" customHeight="1" x14ac:dyDescent="0.25">
      <c r="A102" s="7" t="s">
        <v>111</v>
      </c>
      <c r="B102" s="60" t="s">
        <v>192</v>
      </c>
      <c r="C102" s="61"/>
      <c r="D102" s="61"/>
      <c r="E102" s="38"/>
      <c r="F102" s="39">
        <v>1584</v>
      </c>
      <c r="G102" s="40"/>
      <c r="H102" s="40"/>
      <c r="I102" s="40"/>
      <c r="J102" s="41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39">
        <v>5400</v>
      </c>
      <c r="G103" s="40"/>
      <c r="H103" s="40"/>
      <c r="I103" s="40"/>
      <c r="J103" s="41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39">
        <v>45684</v>
      </c>
      <c r="G104" s="40"/>
      <c r="H104" s="40"/>
      <c r="I104" s="40"/>
      <c r="J104" s="41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39">
        <v>9540</v>
      </c>
      <c r="G105" s="40"/>
      <c r="H105" s="40"/>
      <c r="I105" s="40"/>
      <c r="J105" s="41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39">
        <v>52560</v>
      </c>
      <c r="G106" s="40"/>
      <c r="H106" s="40"/>
      <c r="I106" s="40"/>
      <c r="J106" s="41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39">
        <v>13680</v>
      </c>
      <c r="G107" s="40"/>
      <c r="H107" s="40"/>
      <c r="I107" s="40"/>
      <c r="J107" s="41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39">
        <v>27360</v>
      </c>
      <c r="G108" s="40"/>
      <c r="H108" s="40"/>
      <c r="I108" s="40"/>
      <c r="J108" s="41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39">
        <v>52560</v>
      </c>
      <c r="G109" s="40"/>
      <c r="H109" s="40"/>
      <c r="I109" s="40"/>
      <c r="J109" s="41"/>
    </row>
    <row r="110" spans="1:10" ht="36" customHeight="1" x14ac:dyDescent="0.25">
      <c r="A110" s="7" t="s">
        <v>113</v>
      </c>
      <c r="B110" s="69" t="s">
        <v>200</v>
      </c>
      <c r="C110" s="70"/>
      <c r="D110" s="70"/>
      <c r="E110" s="71"/>
      <c r="F110" s="83">
        <v>63072</v>
      </c>
      <c r="G110" s="84"/>
      <c r="H110" s="84"/>
      <c r="I110" s="84"/>
      <c r="J110" s="85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39">
        <v>13680</v>
      </c>
      <c r="G111" s="40"/>
      <c r="H111" s="40"/>
      <c r="I111" s="40"/>
      <c r="J111" s="41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39">
        <v>13680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39">
        <v>27360</v>
      </c>
      <c r="G113" s="40"/>
      <c r="H113" s="40"/>
      <c r="I113" s="40"/>
      <c r="J113" s="41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39">
        <v>5040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39">
        <v>208800</v>
      </c>
      <c r="G115" s="40"/>
      <c r="H115" s="40"/>
      <c r="I115" s="40"/>
      <c r="J115" s="41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39">
        <v>2880</v>
      </c>
      <c r="G116" s="40"/>
      <c r="H116" s="40"/>
      <c r="I116" s="40"/>
      <c r="J116" s="41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22896</v>
      </c>
      <c r="G123" s="241">
        <f>H123*1.1</f>
        <v>20988</v>
      </c>
      <c r="H123" s="241">
        <v>19080</v>
      </c>
      <c r="I123" s="241">
        <f>H123*0.75</f>
        <v>14310</v>
      </c>
      <c r="J123" s="242">
        <f>H123*0.5</f>
        <v>9540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9540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9540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32832</v>
      </c>
      <c r="G126" s="241">
        <f>H126*1.1</f>
        <v>30096.000000000004</v>
      </c>
      <c r="H126" s="241">
        <v>27360</v>
      </c>
      <c r="I126" s="241">
        <f>H126*0.75</f>
        <v>20520</v>
      </c>
      <c r="J126" s="242">
        <f>H126*0.5</f>
        <v>13680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13680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13680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8"/>
      <c r="F129" s="39">
        <v>19080</v>
      </c>
      <c r="G129" s="40"/>
      <c r="H129" s="40"/>
      <c r="I129" s="40"/>
      <c r="J129" s="41"/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46800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93240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116640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1584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69840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140040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174960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2304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4">
    <mergeCell ref="B144:J144"/>
    <mergeCell ref="B145:J145"/>
    <mergeCell ref="B146:J146"/>
    <mergeCell ref="B139:J139"/>
    <mergeCell ref="B140:E140"/>
    <mergeCell ref="F140:J140"/>
    <mergeCell ref="B141:E141"/>
    <mergeCell ref="F141:J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9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8640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12240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5400 до 108000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5400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10800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16200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21600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27000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32400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37800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43200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48600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54000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59400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64800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70200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75600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81000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86400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91800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97200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102600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108000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8280 до 116100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8280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13500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18900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24300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29700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35100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40500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45900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51300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56700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62100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67500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72900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78300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83700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89100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94500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99900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105300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110700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116100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34560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6120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8280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34560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7200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20880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24120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"&amp;MIN(F75,F79:F92)&amp;" до "&amp;MAX(F75,F79:F92)</f>
        <v>Цена от 3060 до 90000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17280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1728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6048</v>
      </c>
      <c r="G77" s="84"/>
      <c r="H77" s="84"/>
      <c r="I77" s="84"/>
      <c r="J77" s="85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14400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20160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46080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29520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35424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30960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30960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55440</v>
      </c>
      <c r="G86" s="40"/>
      <c r="H86" s="40"/>
      <c r="I86" s="40"/>
      <c r="J86" s="41"/>
    </row>
    <row r="87" spans="1:10" ht="36" customHeight="1" x14ac:dyDescent="0.25">
      <c r="A87" s="7"/>
      <c r="B87" s="60" t="s">
        <v>187</v>
      </c>
      <c r="C87" s="61"/>
      <c r="D87" s="61"/>
      <c r="E87" s="38"/>
      <c r="F87" s="39">
        <v>90000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11520</v>
      </c>
      <c r="G89" s="40"/>
      <c r="H89" s="40"/>
      <c r="I89" s="40"/>
      <c r="J89" s="41"/>
    </row>
    <row r="90" spans="1:10" ht="36" customHeight="1" x14ac:dyDescent="0.25">
      <c r="B90" s="34" t="s">
        <v>190</v>
      </c>
      <c r="C90" s="86"/>
      <c r="D90" s="86"/>
      <c r="E90" s="87"/>
      <c r="F90" s="39">
        <v>9360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72000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20160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5400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23040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18000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20160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28800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64800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41760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50112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43920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43920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77760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100800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28800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21600</v>
      </c>
      <c r="G113" s="241">
        <f>H113*1.1</f>
        <v>19800</v>
      </c>
      <c r="H113" s="241">
        <v>18000</v>
      </c>
      <c r="I113" s="241">
        <f>H113*0.75</f>
        <v>13500</v>
      </c>
      <c r="J113" s="242">
        <f>H113*0.5</f>
        <v>9000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16200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285</v>
      </c>
      <c r="C115" s="61"/>
      <c r="D115" s="61"/>
      <c r="E115" s="38"/>
      <c r="F115" s="39">
        <v>9360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215</v>
      </c>
      <c r="C116" s="61"/>
      <c r="D116" s="61"/>
      <c r="E116" s="38"/>
      <c r="F116" s="39">
        <v>9000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216</v>
      </c>
      <c r="C117" s="61"/>
      <c r="D117" s="61"/>
      <c r="E117" s="38"/>
      <c r="F117" s="240">
        <f>H117*1.2</f>
        <v>30240</v>
      </c>
      <c r="G117" s="241">
        <f>H117*1.1</f>
        <v>27720.000000000004</v>
      </c>
      <c r="H117" s="241">
        <v>25200</v>
      </c>
      <c r="I117" s="241">
        <f>H117*0.75</f>
        <v>18900</v>
      </c>
      <c r="J117" s="242">
        <f>H117*0.5</f>
        <v>12600</v>
      </c>
    </row>
    <row r="118" spans="1:10" ht="36" customHeight="1" x14ac:dyDescent="0.25">
      <c r="A118" s="7" t="s">
        <v>113</v>
      </c>
      <c r="B118" s="60" t="s">
        <v>217</v>
      </c>
      <c r="C118" s="61"/>
      <c r="D118" s="61"/>
      <c r="E118" s="38"/>
      <c r="F118" s="39">
        <v>23040</v>
      </c>
      <c r="G118" s="40"/>
      <c r="H118" s="40"/>
      <c r="I118" s="40"/>
      <c r="J118" s="41"/>
    </row>
    <row r="119" spans="1:10" ht="36" customHeight="1" x14ac:dyDescent="0.25">
      <c r="A119" s="7" t="s">
        <v>113</v>
      </c>
      <c r="B119" s="60" t="s">
        <v>287</v>
      </c>
      <c r="C119" s="61"/>
      <c r="D119" s="61"/>
      <c r="E119" s="38"/>
      <c r="F119" s="39">
        <v>13680</v>
      </c>
      <c r="G119" s="40"/>
      <c r="H119" s="40"/>
      <c r="I119" s="40"/>
      <c r="J119" s="41"/>
    </row>
    <row r="120" spans="1:10" ht="36" customHeight="1" x14ac:dyDescent="0.25">
      <c r="A120" s="7" t="s">
        <v>113</v>
      </c>
      <c r="B120" s="60" t="s">
        <v>218</v>
      </c>
      <c r="C120" s="61"/>
      <c r="D120" s="61"/>
      <c r="E120" s="38"/>
      <c r="F120" s="39">
        <v>12960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219</v>
      </c>
      <c r="C121" s="61"/>
      <c r="D121" s="61"/>
      <c r="E121" s="35"/>
      <c r="F121" s="107">
        <f>H121*1.2</f>
        <v>14688</v>
      </c>
      <c r="G121" s="107">
        <f>H121*1.1</f>
        <v>13464.000000000002</v>
      </c>
      <c r="H121" s="107">
        <v>12240</v>
      </c>
      <c r="I121" s="107">
        <f>H121*0.75</f>
        <v>9180</v>
      </c>
      <c r="J121" s="107">
        <f>H121*0.5</f>
        <v>6120</v>
      </c>
    </row>
    <row r="122" spans="1:10" ht="54" customHeight="1" thickBot="1" x14ac:dyDescent="0.3">
      <c r="A122" s="7"/>
      <c r="B122" s="18" t="s">
        <v>220</v>
      </c>
      <c r="C122" s="19"/>
      <c r="D122" s="19"/>
      <c r="E122" s="20"/>
      <c r="F122" s="100"/>
      <c r="G122" s="101"/>
      <c r="H122" s="101"/>
      <c r="I122" s="101"/>
      <c r="J122" s="102"/>
    </row>
    <row r="123" spans="1:10" ht="36" customHeight="1" x14ac:dyDescent="0.25">
      <c r="A123" s="7"/>
      <c r="B123" s="62" t="s">
        <v>221</v>
      </c>
      <c r="C123" s="63"/>
      <c r="D123" s="63"/>
      <c r="E123" s="64"/>
      <c r="F123" s="65">
        <v>23760</v>
      </c>
      <c r="G123" s="66"/>
      <c r="H123" s="66"/>
      <c r="I123" s="66"/>
      <c r="J123" s="67"/>
    </row>
    <row r="124" spans="1:10" ht="36" customHeight="1" x14ac:dyDescent="0.25">
      <c r="A124" s="7"/>
      <c r="B124" s="60" t="s">
        <v>222</v>
      </c>
      <c r="C124" s="61"/>
      <c r="D124" s="61"/>
      <c r="E124" s="38"/>
      <c r="F124" s="39">
        <v>47520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223</v>
      </c>
      <c r="C125" s="61"/>
      <c r="D125" s="61"/>
      <c r="E125" s="38"/>
      <c r="F125" s="39">
        <v>59400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224</v>
      </c>
      <c r="C126" s="61"/>
      <c r="D126" s="61"/>
      <c r="E126" s="38"/>
      <c r="F126" s="39">
        <v>720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225</v>
      </c>
      <c r="C127" s="61"/>
      <c r="D127" s="61"/>
      <c r="E127" s="38"/>
      <c r="F127" s="39">
        <v>35640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226</v>
      </c>
      <c r="C128" s="61"/>
      <c r="D128" s="61"/>
      <c r="E128" s="38"/>
      <c r="F128" s="39">
        <v>71280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227</v>
      </c>
      <c r="C129" s="61"/>
      <c r="D129" s="61"/>
      <c r="E129" s="38"/>
      <c r="F129" s="39">
        <v>89280</v>
      </c>
      <c r="G129" s="40"/>
      <c r="H129" s="40"/>
      <c r="I129" s="40"/>
      <c r="J129" s="41"/>
    </row>
    <row r="130" spans="1:10" ht="36" customHeight="1" thickBot="1" x14ac:dyDescent="0.3">
      <c r="A130" s="7"/>
      <c r="B130" s="108" t="s">
        <v>228</v>
      </c>
      <c r="C130" s="109"/>
      <c r="D130" s="109"/>
      <c r="E130" s="110"/>
      <c r="F130" s="111">
        <v>1080</v>
      </c>
      <c r="G130" s="112"/>
      <c r="H130" s="112"/>
      <c r="I130" s="112"/>
      <c r="J130" s="113"/>
    </row>
    <row r="131" spans="1:10" ht="36" customHeight="1" x14ac:dyDescent="0.25">
      <c r="A131" s="7"/>
      <c r="B131" s="267" t="s">
        <v>208</v>
      </c>
      <c r="C131" s="268"/>
      <c r="D131" s="268"/>
      <c r="E131" s="268"/>
      <c r="F131" s="268"/>
      <c r="G131" s="268"/>
      <c r="H131" s="268"/>
      <c r="I131" s="268"/>
      <c r="J131" s="269"/>
    </row>
    <row r="132" spans="1:10" ht="36" customHeight="1" thickBot="1" x14ac:dyDescent="0.3">
      <c r="A132" s="7"/>
      <c r="B132" s="290" t="s">
        <v>229</v>
      </c>
      <c r="C132" s="290"/>
      <c r="D132" s="290"/>
      <c r="E132" s="290"/>
      <c r="F132" s="279">
        <v>90</v>
      </c>
      <c r="G132" s="279"/>
      <c r="H132" s="279"/>
      <c r="I132" s="279"/>
      <c r="J132" s="280"/>
    </row>
    <row r="133" spans="1:10" ht="24" thickBot="1" x14ac:dyDescent="0.3">
      <c r="A133" s="7"/>
      <c r="B133" s="27"/>
      <c r="C133" s="28"/>
      <c r="D133" s="28"/>
      <c r="E133" s="29"/>
      <c r="F133" s="196"/>
      <c r="G133" s="265"/>
      <c r="H133" s="265"/>
      <c r="I133" s="265"/>
      <c r="J133" s="266"/>
    </row>
    <row r="134" spans="1:10" ht="21" customHeight="1" x14ac:dyDescent="0.25">
      <c r="A134" s="7"/>
      <c r="B134" s="117"/>
      <c r="C134" s="118"/>
      <c r="D134" s="118"/>
      <c r="E134" s="118"/>
      <c r="F134" s="119"/>
      <c r="G134" s="119"/>
      <c r="H134" s="119"/>
      <c r="I134" s="119"/>
      <c r="J134" s="119"/>
    </row>
    <row r="135" spans="1:10" ht="56.2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41.25" customHeight="1" x14ac:dyDescent="0.25">
      <c r="A136" s="7"/>
      <c r="B136" s="120" t="s">
        <v>231</v>
      </c>
      <c r="C136" s="120"/>
      <c r="D136" s="120"/>
      <c r="E136" s="120"/>
      <c r="F136" s="120"/>
      <c r="G136" s="120"/>
      <c r="H136" s="120"/>
      <c r="I136" s="120"/>
      <c r="J136" s="120"/>
    </row>
    <row r="137" spans="1:10" ht="21" x14ac:dyDescent="0.25">
      <c r="A137" s="7" t="s">
        <v>113</v>
      </c>
      <c r="B137" s="122" t="s">
        <v>272</v>
      </c>
      <c r="C137" s="122"/>
      <c r="D137" s="122"/>
      <c r="E137" s="122"/>
      <c r="F137" s="122"/>
      <c r="G137" s="122"/>
      <c r="H137" s="122"/>
      <c r="I137" s="122"/>
      <c r="J137" s="122"/>
    </row>
    <row r="138" spans="1:10" ht="42" customHeight="1" x14ac:dyDescent="0.25">
      <c r="A138" s="7"/>
      <c r="B138" s="124" t="s">
        <v>233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1" x14ac:dyDescent="0.25">
      <c r="A139" s="7"/>
    </row>
  </sheetData>
  <sheetProtection selectLockedCells="1" selectUnlockedCells="1"/>
  <mergeCells count="257">
    <mergeCell ref="B133:E133"/>
    <mergeCell ref="F133:J133"/>
    <mergeCell ref="B135:J135"/>
    <mergeCell ref="B136:J136"/>
    <mergeCell ref="B137:J137"/>
    <mergeCell ref="B138:J138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9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64195.199999999997</v>
      </c>
      <c r="G8" s="32">
        <f>H8*1.1</f>
        <v>58845.600000000006</v>
      </c>
      <c r="H8" s="32">
        <v>53496</v>
      </c>
      <c r="I8" s="32">
        <f>H8*0.75</f>
        <v>40122</v>
      </c>
      <c r="J8" s="32">
        <f>H8*0.5</f>
        <v>26748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90720</v>
      </c>
      <c r="G9" s="36">
        <f>H9*1.1</f>
        <v>83160</v>
      </c>
      <c r="H9" s="36">
        <v>75600</v>
      </c>
      <c r="I9" s="36">
        <f>H9*0.75</f>
        <v>56700</v>
      </c>
      <c r="J9" s="36">
        <f>H9*0.5</f>
        <v>37800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17568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25200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1512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2160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"&amp;MIN(F18:F38)&amp;" до "&amp;MAX(F18:F38)</f>
        <v>Цена от 13230 до 277830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13230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26460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39690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52920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66150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79380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92610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105840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119070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132300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145530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158760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171990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185220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198450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211680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224910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238140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251370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264600</v>
      </c>
      <c r="G37" s="40"/>
      <c r="H37" s="40"/>
      <c r="I37" s="40"/>
      <c r="J37" s="41"/>
    </row>
    <row r="38" spans="1:10" ht="36" customHeight="1" outlineLevel="1" thickBot="1" x14ac:dyDescent="0.3">
      <c r="A38" s="7"/>
      <c r="B38" s="34" t="s">
        <v>258</v>
      </c>
      <c r="C38" s="35"/>
      <c r="D38" s="35"/>
      <c r="E38" s="38"/>
      <c r="F38" s="39">
        <v>277830</v>
      </c>
      <c r="G38" s="40"/>
      <c r="H38" s="40"/>
      <c r="I38" s="40"/>
      <c r="J38" s="41"/>
    </row>
    <row r="39" spans="1:10" ht="36" customHeight="1" thickBot="1" x14ac:dyDescent="0.3">
      <c r="A39" s="7"/>
      <c r="B39" s="48" t="s">
        <v>140</v>
      </c>
      <c r="C39" s="49"/>
      <c r="D39" s="49"/>
      <c r="E39" s="50"/>
      <c r="F39" s="51" t="str">
        <f>"Цена от "&amp;MIN(F40:F61)&amp;" до "&amp;MAX(F40:F61)</f>
        <v>Цена от 17568 до 284445</v>
      </c>
      <c r="G39" s="52"/>
      <c r="H39" s="52"/>
      <c r="I39" s="52"/>
      <c r="J39" s="53"/>
    </row>
    <row r="40" spans="1:10" ht="36" customHeight="1" outlineLevel="1" x14ac:dyDescent="0.25">
      <c r="A40" s="7"/>
      <c r="B40" s="54" t="s">
        <v>141</v>
      </c>
      <c r="C40" s="55"/>
      <c r="D40" s="55"/>
      <c r="E40" s="56"/>
      <c r="F40" s="57">
        <v>17568</v>
      </c>
      <c r="G40" s="58"/>
      <c r="H40" s="58"/>
      <c r="I40" s="58"/>
      <c r="J40" s="59"/>
    </row>
    <row r="41" spans="1:10" ht="36" customHeight="1" outlineLevel="1" x14ac:dyDescent="0.25">
      <c r="A41" s="7"/>
      <c r="B41" s="34" t="s">
        <v>142</v>
      </c>
      <c r="C41" s="35"/>
      <c r="D41" s="35"/>
      <c r="E41" s="38"/>
      <c r="F41" s="39">
        <v>25128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143</v>
      </c>
      <c r="C42" s="35"/>
      <c r="D42" s="35"/>
      <c r="E42" s="38"/>
      <c r="F42" s="39">
        <v>33075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144</v>
      </c>
      <c r="C43" s="35"/>
      <c r="D43" s="35"/>
      <c r="E43" s="38"/>
      <c r="F43" s="39">
        <v>46305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145</v>
      </c>
      <c r="C44" s="35"/>
      <c r="D44" s="35"/>
      <c r="E44" s="38"/>
      <c r="F44" s="39">
        <v>59535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146</v>
      </c>
      <c r="C45" s="35"/>
      <c r="D45" s="35"/>
      <c r="E45" s="38"/>
      <c r="F45" s="39">
        <v>72765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147</v>
      </c>
      <c r="C46" s="35"/>
      <c r="D46" s="35"/>
      <c r="E46" s="38"/>
      <c r="F46" s="39">
        <v>85995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148</v>
      </c>
      <c r="C47" s="35"/>
      <c r="D47" s="35"/>
      <c r="E47" s="38"/>
      <c r="F47" s="39">
        <v>99225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149</v>
      </c>
      <c r="C48" s="35"/>
      <c r="D48" s="35"/>
      <c r="E48" s="38"/>
      <c r="F48" s="39">
        <v>112455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150</v>
      </c>
      <c r="C49" s="35"/>
      <c r="D49" s="35"/>
      <c r="E49" s="38"/>
      <c r="F49" s="39">
        <v>125685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151</v>
      </c>
      <c r="C50" s="35"/>
      <c r="D50" s="35"/>
      <c r="E50" s="38"/>
      <c r="F50" s="39">
        <v>138915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152</v>
      </c>
      <c r="C51" s="35"/>
      <c r="D51" s="35"/>
      <c r="E51" s="38"/>
      <c r="F51" s="39">
        <v>152145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153</v>
      </c>
      <c r="C52" s="35"/>
      <c r="D52" s="35"/>
      <c r="E52" s="38"/>
      <c r="F52" s="39">
        <v>165375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154</v>
      </c>
      <c r="C53" s="35"/>
      <c r="D53" s="35"/>
      <c r="E53" s="38"/>
      <c r="F53" s="39">
        <v>178605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155</v>
      </c>
      <c r="C54" s="35"/>
      <c r="D54" s="35"/>
      <c r="E54" s="38"/>
      <c r="F54" s="39">
        <v>191835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156</v>
      </c>
      <c r="C55" s="35"/>
      <c r="D55" s="35"/>
      <c r="E55" s="38"/>
      <c r="F55" s="39">
        <v>205065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157</v>
      </c>
      <c r="C56" s="35"/>
      <c r="D56" s="35"/>
      <c r="E56" s="38"/>
      <c r="F56" s="39">
        <v>218295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158</v>
      </c>
      <c r="C57" s="35"/>
      <c r="D57" s="35"/>
      <c r="E57" s="38"/>
      <c r="F57" s="39">
        <v>231525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159</v>
      </c>
      <c r="C58" s="35"/>
      <c r="D58" s="35"/>
      <c r="E58" s="38"/>
      <c r="F58" s="39">
        <v>244755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160</v>
      </c>
      <c r="C59" s="35"/>
      <c r="D59" s="35"/>
      <c r="E59" s="38"/>
      <c r="F59" s="39">
        <v>257985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161</v>
      </c>
      <c r="C60" s="35"/>
      <c r="D60" s="35"/>
      <c r="E60" s="38"/>
      <c r="F60" s="39">
        <v>271215</v>
      </c>
      <c r="G60" s="40"/>
      <c r="H60" s="40"/>
      <c r="I60" s="40"/>
      <c r="J60" s="41"/>
    </row>
    <row r="61" spans="1:10" ht="36" customHeight="1" outlineLevel="1" thickBot="1" x14ac:dyDescent="0.3">
      <c r="A61" s="7"/>
      <c r="B61" s="34" t="s">
        <v>162</v>
      </c>
      <c r="C61" s="35"/>
      <c r="D61" s="35"/>
      <c r="E61" s="38"/>
      <c r="F61" s="39">
        <v>284445</v>
      </c>
      <c r="G61" s="40"/>
      <c r="H61" s="40"/>
      <c r="I61" s="40"/>
      <c r="J61" s="41"/>
    </row>
    <row r="62" spans="1:10" ht="36" customHeight="1" thickBot="1" x14ac:dyDescent="0.3">
      <c r="A62" s="7"/>
      <c r="B62" s="48" t="s">
        <v>163</v>
      </c>
      <c r="C62" s="49"/>
      <c r="D62" s="49"/>
      <c r="E62" s="50"/>
      <c r="F62" s="51" t="str">
        <f>"Цена от "&amp;MIN(F63:F73)&amp;" до "&amp;MAX(F63:F73)</f>
        <v>Цена от 1980 до 56340</v>
      </c>
      <c r="G62" s="52"/>
      <c r="H62" s="52"/>
      <c r="I62" s="52"/>
      <c r="J62" s="53"/>
    </row>
    <row r="63" spans="1:10" ht="36" customHeight="1" x14ac:dyDescent="0.25">
      <c r="A63" s="7"/>
      <c r="B63" s="60" t="s">
        <v>164</v>
      </c>
      <c r="C63" s="61"/>
      <c r="D63" s="61"/>
      <c r="E63" s="38"/>
      <c r="F63" s="39">
        <v>8694</v>
      </c>
      <c r="G63" s="40"/>
      <c r="H63" s="40"/>
      <c r="I63" s="40"/>
      <c r="J63" s="41"/>
    </row>
    <row r="64" spans="1:10" ht="36" customHeight="1" x14ac:dyDescent="0.25">
      <c r="A64" s="7"/>
      <c r="B64" s="60" t="s">
        <v>165</v>
      </c>
      <c r="C64" s="61"/>
      <c r="D64" s="61"/>
      <c r="E64" s="38"/>
      <c r="F64" s="39">
        <v>32688</v>
      </c>
      <c r="G64" s="40"/>
      <c r="H64" s="40"/>
      <c r="I64" s="40"/>
      <c r="J64" s="41"/>
    </row>
    <row r="65" spans="1:10" ht="36" customHeight="1" x14ac:dyDescent="0.25">
      <c r="A65" s="7"/>
      <c r="B65" s="60" t="s">
        <v>237</v>
      </c>
      <c r="C65" s="61"/>
      <c r="D65" s="61"/>
      <c r="E65" s="38"/>
      <c r="F65" s="39">
        <v>5400</v>
      </c>
      <c r="G65" s="40"/>
      <c r="H65" s="40"/>
      <c r="I65" s="40"/>
      <c r="J65" s="41"/>
    </row>
    <row r="66" spans="1:10" ht="36" customHeight="1" x14ac:dyDescent="0.25">
      <c r="A66" s="7"/>
      <c r="B66" s="62" t="s">
        <v>167</v>
      </c>
      <c r="C66" s="63"/>
      <c r="D66" s="63"/>
      <c r="E66" s="64"/>
      <c r="F66" s="65">
        <v>56340</v>
      </c>
      <c r="G66" s="66"/>
      <c r="H66" s="66"/>
      <c r="I66" s="66"/>
      <c r="J66" s="67"/>
    </row>
    <row r="67" spans="1:10" ht="36" customHeight="1" x14ac:dyDescent="0.25">
      <c r="A67" s="7"/>
      <c r="B67" s="60" t="s">
        <v>168</v>
      </c>
      <c r="C67" s="61"/>
      <c r="D67" s="61"/>
      <c r="E67" s="38"/>
      <c r="F67" s="39">
        <v>11340</v>
      </c>
      <c r="G67" s="40"/>
      <c r="H67" s="40"/>
      <c r="I67" s="40"/>
      <c r="J67" s="41"/>
    </row>
    <row r="68" spans="1:10" ht="36" customHeight="1" x14ac:dyDescent="0.25">
      <c r="A68" s="7"/>
      <c r="B68" s="60" t="s">
        <v>169</v>
      </c>
      <c r="C68" s="61"/>
      <c r="D68" s="61"/>
      <c r="E68" s="38"/>
      <c r="F68" s="39">
        <v>38340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170</v>
      </c>
      <c r="C69" s="61"/>
      <c r="D69" s="61"/>
      <c r="E69" s="38"/>
      <c r="F69" s="39">
        <v>1980</v>
      </c>
      <c r="G69" s="40"/>
      <c r="H69" s="40"/>
      <c r="I69" s="40"/>
      <c r="J69" s="41"/>
    </row>
    <row r="70" spans="1:10" ht="36" customHeight="1" x14ac:dyDescent="0.25">
      <c r="A70" s="7"/>
      <c r="B70" s="60" t="s">
        <v>171</v>
      </c>
      <c r="C70" s="61"/>
      <c r="D70" s="61"/>
      <c r="E70" s="38"/>
      <c r="F70" s="39">
        <v>1980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172</v>
      </c>
      <c r="C71" s="61"/>
      <c r="D71" s="61"/>
      <c r="E71" s="38"/>
      <c r="F71" s="39">
        <v>3960</v>
      </c>
      <c r="G71" s="40"/>
      <c r="H71" s="40"/>
      <c r="I71" s="40"/>
      <c r="J71" s="41"/>
    </row>
    <row r="72" spans="1:10" ht="36" customHeight="1" x14ac:dyDescent="0.25">
      <c r="A72" s="7"/>
      <c r="B72" s="60" t="s">
        <v>173</v>
      </c>
      <c r="C72" s="61"/>
      <c r="D72" s="61"/>
      <c r="E72" s="38"/>
      <c r="F72" s="39">
        <v>5940</v>
      </c>
      <c r="G72" s="40"/>
      <c r="H72" s="40"/>
      <c r="I72" s="40"/>
      <c r="J72" s="41"/>
    </row>
    <row r="73" spans="1:10" ht="36" customHeight="1" thickBot="1" x14ac:dyDescent="0.3">
      <c r="A73" s="7"/>
      <c r="B73" s="60" t="s">
        <v>174</v>
      </c>
      <c r="C73" s="61"/>
      <c r="D73" s="61"/>
      <c r="E73" s="38"/>
      <c r="F73" s="39">
        <v>38340</v>
      </c>
      <c r="G73" s="40"/>
      <c r="H73" s="40"/>
      <c r="I73" s="40"/>
      <c r="J73" s="41"/>
    </row>
    <row r="74" spans="1:10" ht="54" customHeight="1" thickBot="1" x14ac:dyDescent="0.3">
      <c r="A74" s="7"/>
      <c r="B74" s="215" t="s">
        <v>238</v>
      </c>
      <c r="C74" s="216"/>
      <c r="D74" s="216"/>
      <c r="E74" s="217"/>
      <c r="F74" s="234" t="str">
        <f>"Цена от "&amp;MIN(F76,F80:F93)&amp;" до "&amp;MAX(F76,F80:F93)</f>
        <v>Цена от 3240 до 787140</v>
      </c>
      <c r="G74" s="235"/>
      <c r="H74" s="235"/>
      <c r="I74" s="235"/>
      <c r="J74" s="236"/>
    </row>
    <row r="75" spans="1:10" ht="24" customHeight="1" thickBot="1" x14ac:dyDescent="0.3">
      <c r="A75" s="7"/>
      <c r="B75" s="27"/>
      <c r="C75" s="78"/>
      <c r="D75" s="78"/>
      <c r="E75" s="79"/>
      <c r="F75" s="80"/>
      <c r="G75" s="81"/>
      <c r="H75" s="81"/>
      <c r="I75" s="81"/>
      <c r="J75" s="82"/>
    </row>
    <row r="76" spans="1:10" ht="36" customHeight="1" x14ac:dyDescent="0.25">
      <c r="A76" s="7"/>
      <c r="B76" s="60" t="s">
        <v>176</v>
      </c>
      <c r="C76" s="61"/>
      <c r="D76" s="61"/>
      <c r="E76" s="38"/>
      <c r="F76" s="39">
        <v>79200</v>
      </c>
      <c r="G76" s="40"/>
      <c r="H76" s="40"/>
      <c r="I76" s="40"/>
      <c r="J76" s="41"/>
    </row>
    <row r="77" spans="1:10" ht="36" customHeight="1" x14ac:dyDescent="0.25">
      <c r="A77" s="7"/>
      <c r="B77" s="69" t="s">
        <v>177</v>
      </c>
      <c r="C77" s="70"/>
      <c r="D77" s="70"/>
      <c r="E77" s="71"/>
      <c r="F77" s="39">
        <v>7920</v>
      </c>
      <c r="G77" s="40"/>
      <c r="H77" s="40"/>
      <c r="I77" s="40"/>
      <c r="J77" s="41"/>
    </row>
    <row r="78" spans="1:10" ht="36" customHeight="1" thickBot="1" x14ac:dyDescent="0.3">
      <c r="A78" s="7"/>
      <c r="B78" s="69" t="s">
        <v>178</v>
      </c>
      <c r="C78" s="70"/>
      <c r="D78" s="70"/>
      <c r="E78" s="71"/>
      <c r="F78" s="39">
        <v>19800</v>
      </c>
      <c r="G78" s="40"/>
      <c r="H78" s="40"/>
      <c r="I78" s="40"/>
      <c r="J78" s="41"/>
    </row>
    <row r="79" spans="1:10" ht="24" customHeight="1" thickBot="1" x14ac:dyDescent="0.3">
      <c r="A79" s="7"/>
      <c r="B79" s="27"/>
      <c r="C79" s="78"/>
      <c r="D79" s="78"/>
      <c r="E79" s="79"/>
      <c r="F79" s="80"/>
      <c r="G79" s="81"/>
      <c r="H79" s="81"/>
      <c r="I79" s="81"/>
      <c r="J79" s="82"/>
    </row>
    <row r="80" spans="1:10" ht="36" customHeight="1" x14ac:dyDescent="0.25">
      <c r="A80" s="7" t="s">
        <v>111</v>
      </c>
      <c r="B80" s="62" t="s">
        <v>179</v>
      </c>
      <c r="C80" s="63"/>
      <c r="D80" s="63"/>
      <c r="E80" s="64"/>
      <c r="F80" s="65">
        <v>94140</v>
      </c>
      <c r="G80" s="66"/>
      <c r="H80" s="66"/>
      <c r="I80" s="66"/>
      <c r="J80" s="67"/>
    </row>
    <row r="81" spans="1:10" ht="36" customHeight="1" x14ac:dyDescent="0.25">
      <c r="A81" s="7" t="s">
        <v>111</v>
      </c>
      <c r="B81" s="34" t="s">
        <v>180</v>
      </c>
      <c r="C81" s="86"/>
      <c r="D81" s="86"/>
      <c r="E81" s="87"/>
      <c r="F81" s="208">
        <v>50940</v>
      </c>
      <c r="G81" s="273"/>
      <c r="H81" s="273"/>
      <c r="I81" s="273"/>
      <c r="J81" s="274"/>
    </row>
    <row r="82" spans="1:10" ht="36" customHeight="1" x14ac:dyDescent="0.25">
      <c r="A82" s="7"/>
      <c r="B82" s="34" t="s">
        <v>284</v>
      </c>
      <c r="C82" s="86"/>
      <c r="D82" s="86"/>
      <c r="E82" s="87"/>
      <c r="F82" s="208">
        <v>787140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60" t="s">
        <v>181</v>
      </c>
      <c r="C83" s="61"/>
      <c r="D83" s="61"/>
      <c r="E83" s="38"/>
      <c r="F83" s="208">
        <v>187740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60" t="s">
        <v>182</v>
      </c>
      <c r="C84" s="61"/>
      <c r="D84" s="61"/>
      <c r="E84" s="38"/>
      <c r="F84" s="208">
        <v>187740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60" t="s">
        <v>183</v>
      </c>
      <c r="C85" s="61"/>
      <c r="D85" s="61"/>
      <c r="E85" s="38"/>
      <c r="F85" s="208">
        <v>225288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60" t="s">
        <v>184</v>
      </c>
      <c r="C86" s="61"/>
      <c r="D86" s="61"/>
      <c r="E86" s="38"/>
      <c r="F86" s="208">
        <v>54540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60" t="s">
        <v>185</v>
      </c>
      <c r="C87" s="61"/>
      <c r="D87" s="61"/>
      <c r="E87" s="38"/>
      <c r="F87" s="208">
        <v>94140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34" t="s">
        <v>186</v>
      </c>
      <c r="C88" s="86"/>
      <c r="D88" s="86"/>
      <c r="E88" s="87"/>
      <c r="F88" s="208">
        <v>187740</v>
      </c>
      <c r="G88" s="273"/>
      <c r="H88" s="273"/>
      <c r="I88" s="273"/>
      <c r="J88" s="274"/>
    </row>
    <row r="89" spans="1:10" ht="36" customHeight="1" x14ac:dyDescent="0.25">
      <c r="A89" s="7"/>
      <c r="B89" s="34" t="s">
        <v>187</v>
      </c>
      <c r="C89" s="86"/>
      <c r="D89" s="86"/>
      <c r="E89" s="87"/>
      <c r="F89" s="208">
        <v>55800</v>
      </c>
      <c r="G89" s="273"/>
      <c r="H89" s="273"/>
      <c r="I89" s="273"/>
      <c r="J89" s="274"/>
    </row>
    <row r="90" spans="1:10" ht="36" customHeight="1" x14ac:dyDescent="0.25">
      <c r="A90" s="7" t="s">
        <v>111</v>
      </c>
      <c r="B90" s="62" t="s">
        <v>188</v>
      </c>
      <c r="C90" s="63"/>
      <c r="D90" s="63"/>
      <c r="E90" s="64"/>
      <c r="F90" s="208">
        <v>3240</v>
      </c>
      <c r="G90" s="273"/>
      <c r="H90" s="273"/>
      <c r="I90" s="273"/>
      <c r="J90" s="274"/>
    </row>
    <row r="91" spans="1:10" ht="36" customHeight="1" x14ac:dyDescent="0.25">
      <c r="A91" s="7"/>
      <c r="B91" s="34" t="s">
        <v>189</v>
      </c>
      <c r="C91" s="86"/>
      <c r="D91" s="86"/>
      <c r="E91" s="87"/>
      <c r="F91" s="208">
        <v>38340</v>
      </c>
      <c r="G91" s="273"/>
      <c r="H91" s="273"/>
      <c r="I91" s="273"/>
      <c r="J91" s="274"/>
    </row>
    <row r="92" spans="1:10" ht="36" customHeight="1" x14ac:dyDescent="0.25">
      <c r="B92" s="34" t="s">
        <v>190</v>
      </c>
      <c r="C92" s="86"/>
      <c r="D92" s="86"/>
      <c r="E92" s="87"/>
      <c r="F92" s="208">
        <v>31140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34" t="s">
        <v>192</v>
      </c>
      <c r="C93" s="86"/>
      <c r="D93" s="86"/>
      <c r="E93" s="87"/>
      <c r="F93" s="208">
        <v>94140</v>
      </c>
      <c r="G93" s="273"/>
      <c r="H93" s="273"/>
      <c r="I93" s="273"/>
      <c r="J93" s="274"/>
    </row>
    <row r="94" spans="1:10" ht="37.5" customHeight="1" x14ac:dyDescent="0.25">
      <c r="A94" s="7"/>
      <c r="B94" s="60" t="s">
        <v>193</v>
      </c>
      <c r="C94" s="61"/>
      <c r="D94" s="61"/>
      <c r="E94" s="38"/>
      <c r="F94" s="208">
        <v>8694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194</v>
      </c>
      <c r="C95" s="61"/>
      <c r="D95" s="61"/>
      <c r="E95" s="38"/>
      <c r="F95" s="208">
        <v>54090</v>
      </c>
      <c r="G95" s="273"/>
      <c r="H95" s="273"/>
      <c r="I95" s="273"/>
      <c r="J95" s="274"/>
    </row>
    <row r="96" spans="1:10" ht="36" customHeight="1" x14ac:dyDescent="0.25">
      <c r="A96" s="7"/>
      <c r="B96" s="60" t="s">
        <v>195</v>
      </c>
      <c r="C96" s="61"/>
      <c r="D96" s="61"/>
      <c r="E96" s="35"/>
      <c r="F96" s="208">
        <v>60030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60" t="s">
        <v>196</v>
      </c>
      <c r="C97" s="61"/>
      <c r="D97" s="61"/>
      <c r="E97" s="38"/>
      <c r="F97" s="208">
        <v>132480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60" t="s">
        <v>197</v>
      </c>
      <c r="C98" s="61"/>
      <c r="D98" s="61"/>
      <c r="E98" s="38"/>
      <c r="F98" s="208">
        <v>72000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60" t="s">
        <v>198</v>
      </c>
      <c r="C99" s="61"/>
      <c r="D99" s="61"/>
      <c r="E99" s="38"/>
      <c r="F99" s="208">
        <v>263520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60" t="s">
        <v>199</v>
      </c>
      <c r="C100" s="61"/>
      <c r="D100" s="61"/>
      <c r="E100" s="38"/>
      <c r="F100" s="208">
        <v>263520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69" t="s">
        <v>200</v>
      </c>
      <c r="C101" s="70"/>
      <c r="D101" s="70"/>
      <c r="E101" s="71"/>
      <c r="F101" s="208">
        <v>316224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60" t="s">
        <v>201</v>
      </c>
      <c r="C102" s="61"/>
      <c r="D102" s="61"/>
      <c r="E102" s="38"/>
      <c r="F102" s="208">
        <v>77040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60" t="s">
        <v>202</v>
      </c>
      <c r="C103" s="61"/>
      <c r="D103" s="61"/>
      <c r="E103" s="38"/>
      <c r="F103" s="208">
        <v>132480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60" t="s">
        <v>203</v>
      </c>
      <c r="C104" s="61"/>
      <c r="D104" s="61"/>
      <c r="E104" s="38"/>
      <c r="F104" s="208">
        <v>263520</v>
      </c>
      <c r="G104" s="273"/>
      <c r="H104" s="273"/>
      <c r="I104" s="273"/>
      <c r="J104" s="274"/>
    </row>
    <row r="105" spans="1:10" ht="36" customHeight="1" x14ac:dyDescent="0.25">
      <c r="A105" s="7" t="s">
        <v>113</v>
      </c>
      <c r="B105" s="62" t="s">
        <v>204</v>
      </c>
      <c r="C105" s="63"/>
      <c r="D105" s="63"/>
      <c r="E105" s="64"/>
      <c r="F105" s="208">
        <v>5040</v>
      </c>
      <c r="G105" s="273"/>
      <c r="H105" s="273"/>
      <c r="I105" s="273"/>
      <c r="J105" s="274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208">
        <v>132480</v>
      </c>
      <c r="G106" s="273"/>
      <c r="H106" s="273"/>
      <c r="I106" s="273"/>
      <c r="J106" s="274"/>
    </row>
    <row r="107" spans="1:10" ht="22.5" customHeight="1" x14ac:dyDescent="0.25">
      <c r="A107" s="7" t="s">
        <v>111</v>
      </c>
      <c r="B107" s="95" t="s">
        <v>208</v>
      </c>
      <c r="C107" s="96"/>
      <c r="D107" s="96"/>
      <c r="E107" s="96"/>
      <c r="F107" s="96"/>
      <c r="G107" s="96"/>
      <c r="H107" s="96"/>
      <c r="I107" s="96"/>
      <c r="J107" s="97"/>
    </row>
    <row r="108" spans="1:10" ht="36" customHeight="1" thickBot="1" x14ac:dyDescent="0.3">
      <c r="A108" s="7"/>
      <c r="B108" s="34" t="s">
        <v>191</v>
      </c>
      <c r="C108" s="86"/>
      <c r="D108" s="86"/>
      <c r="E108" s="87"/>
      <c r="F108" s="39">
        <v>40</v>
      </c>
      <c r="G108" s="40"/>
      <c r="H108" s="40"/>
      <c r="I108" s="40"/>
      <c r="J108" s="41"/>
    </row>
    <row r="109" spans="1:10" ht="36" customHeight="1" thickBot="1" x14ac:dyDescent="0.3">
      <c r="A109" s="7"/>
      <c r="B109" s="89" t="s">
        <v>207</v>
      </c>
      <c r="C109" s="90"/>
      <c r="D109" s="90"/>
      <c r="E109" s="91"/>
      <c r="F109" s="92"/>
      <c r="G109" s="93"/>
      <c r="H109" s="93"/>
      <c r="I109" s="93"/>
      <c r="J109" s="94"/>
    </row>
    <row r="110" spans="1:10" ht="36" customHeight="1" thickBot="1" x14ac:dyDescent="0.3">
      <c r="A110" s="7"/>
      <c r="B110" s="174" t="s">
        <v>208</v>
      </c>
      <c r="C110" s="175"/>
      <c r="D110" s="175"/>
      <c r="E110" s="175"/>
      <c r="F110" s="175"/>
      <c r="G110" s="175"/>
      <c r="H110" s="175"/>
      <c r="I110" s="175"/>
      <c r="J110" s="176"/>
    </row>
    <row r="111" spans="1:10" ht="36" customHeight="1" x14ac:dyDescent="0.25">
      <c r="A111" s="7"/>
      <c r="B111" s="54" t="s">
        <v>209</v>
      </c>
      <c r="C111" s="98"/>
      <c r="D111" s="98"/>
      <c r="E111" s="99"/>
      <c r="F111" s="39">
        <v>60</v>
      </c>
      <c r="G111" s="40"/>
      <c r="H111" s="40"/>
      <c r="I111" s="40"/>
      <c r="J111" s="41"/>
    </row>
    <row r="112" spans="1:10" ht="36" customHeight="1" x14ac:dyDescent="0.25">
      <c r="A112" s="7"/>
      <c r="B112" s="60" t="s">
        <v>210</v>
      </c>
      <c r="C112" s="61"/>
      <c r="D112" s="61"/>
      <c r="E112" s="38"/>
      <c r="F112" s="39">
        <v>99</v>
      </c>
      <c r="G112" s="40"/>
      <c r="H112" s="40"/>
      <c r="I112" s="40"/>
      <c r="J112" s="41"/>
    </row>
    <row r="113" spans="1:10" ht="36" customHeight="1" thickBot="1" x14ac:dyDescent="0.3">
      <c r="A113" s="7"/>
      <c r="B113" s="60" t="s">
        <v>211</v>
      </c>
      <c r="C113" s="61"/>
      <c r="D113" s="61"/>
      <c r="E113" s="38"/>
      <c r="F113" s="39">
        <v>150</v>
      </c>
      <c r="G113" s="40"/>
      <c r="H113" s="40"/>
      <c r="I113" s="40"/>
      <c r="J113" s="41"/>
    </row>
    <row r="114" spans="1:10" ht="36" customHeight="1" thickBot="1" x14ac:dyDescent="0.3">
      <c r="A114" s="7"/>
      <c r="B114" s="18" t="s">
        <v>212</v>
      </c>
      <c r="C114" s="19"/>
      <c r="D114" s="19"/>
      <c r="E114" s="20"/>
      <c r="F114" s="234"/>
      <c r="G114" s="235"/>
      <c r="H114" s="235"/>
      <c r="I114" s="235"/>
      <c r="J114" s="236"/>
    </row>
    <row r="115" spans="1:10" ht="36" customHeight="1" x14ac:dyDescent="0.25">
      <c r="A115" s="7" t="s">
        <v>111</v>
      </c>
      <c r="B115" s="60" t="s">
        <v>269</v>
      </c>
      <c r="C115" s="61"/>
      <c r="D115" s="61"/>
      <c r="E115" s="38"/>
      <c r="F115" s="39">
        <v>61740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60" t="s">
        <v>285</v>
      </c>
      <c r="C116" s="61"/>
      <c r="D116" s="61"/>
      <c r="E116" s="38"/>
      <c r="F116" s="39">
        <v>61740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286</v>
      </c>
      <c r="C117" s="61"/>
      <c r="D117" s="61"/>
      <c r="E117" s="38"/>
      <c r="F117" s="39">
        <v>87120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34" t="s">
        <v>287</v>
      </c>
      <c r="C118" s="86"/>
      <c r="D118" s="86"/>
      <c r="E118" s="87"/>
      <c r="F118" s="39">
        <v>87120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43740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31140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61740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76140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43740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88740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110340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24" customHeight="1" thickBot="1" x14ac:dyDescent="0.3">
      <c r="A129" s="7"/>
      <c r="B129" s="27"/>
      <c r="C129" s="78"/>
      <c r="D129" s="78"/>
      <c r="E129" s="79"/>
      <c r="F129" s="80"/>
      <c r="G129" s="81"/>
      <c r="H129" s="81"/>
      <c r="I129" s="81"/>
      <c r="J129" s="82"/>
    </row>
    <row r="130" spans="1:10" ht="36" customHeight="1" x14ac:dyDescent="0.25">
      <c r="A130" s="7"/>
      <c r="B130" s="267" t="s">
        <v>208</v>
      </c>
      <c r="C130" s="268"/>
      <c r="D130" s="268"/>
      <c r="E130" s="268"/>
      <c r="F130" s="268"/>
      <c r="G130" s="268"/>
      <c r="H130" s="268"/>
      <c r="I130" s="268"/>
      <c r="J130" s="269"/>
    </row>
    <row r="131" spans="1:10" ht="36" customHeight="1" thickBot="1" x14ac:dyDescent="0.3">
      <c r="A131" s="7"/>
      <c r="B131" s="290" t="s">
        <v>229</v>
      </c>
      <c r="C131" s="290"/>
      <c r="D131" s="290"/>
      <c r="E131" s="290"/>
      <c r="F131" s="279">
        <v>150</v>
      </c>
      <c r="G131" s="279"/>
      <c r="H131" s="279"/>
      <c r="I131" s="279"/>
      <c r="J131" s="280"/>
    </row>
    <row r="132" spans="1:10" ht="24" customHeight="1" thickBot="1" x14ac:dyDescent="0.3">
      <c r="A132" s="7"/>
      <c r="B132" s="27"/>
      <c r="C132" s="28"/>
      <c r="D132" s="28"/>
      <c r="E132" s="29"/>
      <c r="F132" s="196"/>
      <c r="G132" s="265"/>
      <c r="H132" s="265"/>
      <c r="I132" s="265"/>
      <c r="J132" s="266"/>
    </row>
    <row r="133" spans="1:10" ht="54" customHeight="1" thickBot="1" x14ac:dyDescent="0.3">
      <c r="A133" s="7" t="s">
        <v>111</v>
      </c>
      <c r="B133" s="428" t="s">
        <v>288</v>
      </c>
      <c r="C133" s="382"/>
      <c r="D133" s="382"/>
      <c r="E133" s="383"/>
      <c r="F133" s="100"/>
      <c r="G133" s="101"/>
      <c r="H133" s="101"/>
      <c r="I133" s="101"/>
      <c r="J133" s="102"/>
    </row>
    <row r="134" spans="1:10" ht="36" customHeight="1" x14ac:dyDescent="0.25">
      <c r="A134" s="7" t="s">
        <v>111</v>
      </c>
      <c r="B134" s="387" t="s">
        <v>289</v>
      </c>
      <c r="C134" s="388"/>
      <c r="D134" s="388"/>
      <c r="E134" s="389"/>
      <c r="F134" s="310"/>
      <c r="G134" s="310"/>
      <c r="H134" s="310"/>
      <c r="I134" s="310"/>
      <c r="J134" s="311"/>
    </row>
    <row r="135" spans="1:10" ht="36" customHeight="1" thickBot="1" x14ac:dyDescent="0.3">
      <c r="A135" s="7"/>
      <c r="B135" s="429" t="s">
        <v>290</v>
      </c>
      <c r="C135" s="430"/>
      <c r="D135" s="430"/>
      <c r="E135" s="431"/>
      <c r="F135" s="310"/>
      <c r="G135" s="310"/>
      <c r="H135" s="310"/>
      <c r="I135" s="310"/>
      <c r="J135" s="310"/>
    </row>
    <row r="136" spans="1:10" ht="18" customHeight="1" x14ac:dyDescent="0.25">
      <c r="A136" s="7"/>
      <c r="B136" s="117"/>
      <c r="C136" s="118"/>
      <c r="D136" s="118"/>
      <c r="E136" s="118"/>
      <c r="F136" s="119"/>
      <c r="G136" s="119"/>
      <c r="H136" s="119"/>
      <c r="I136" s="119"/>
      <c r="J136" s="119"/>
    </row>
    <row r="137" spans="1:10" ht="67.5" customHeight="1" x14ac:dyDescent="0.25">
      <c r="A137" s="7"/>
      <c r="B137" s="120" t="s">
        <v>291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27" customHeight="1" x14ac:dyDescent="0.25">
      <c r="A138" s="7" t="s">
        <v>113</v>
      </c>
      <c r="B138" s="122" t="s">
        <v>232</v>
      </c>
      <c r="C138" s="122"/>
      <c r="D138" s="122"/>
      <c r="E138" s="122"/>
      <c r="F138" s="122"/>
      <c r="G138" s="122"/>
      <c r="H138" s="122"/>
      <c r="I138" s="122"/>
      <c r="J138" s="122"/>
    </row>
    <row r="139" spans="1:10" s="191" customFormat="1" ht="20.100000000000001" customHeight="1" x14ac:dyDescent="0.25">
      <c r="B139" s="368"/>
      <c r="F139" s="369"/>
      <c r="G139" s="369"/>
      <c r="H139" s="369"/>
      <c r="I139" s="369"/>
      <c r="J139" s="369"/>
    </row>
    <row r="140" spans="1:10" s="312" customFormat="1" ht="36" customHeight="1" thickBot="1" x14ac:dyDescent="0.3">
      <c r="B140" s="313" t="s">
        <v>292</v>
      </c>
      <c r="C140" s="313"/>
      <c r="D140" s="313"/>
      <c r="E140" s="313"/>
      <c r="F140" s="313"/>
      <c r="G140" s="313"/>
      <c r="H140" s="313"/>
      <c r="I140" s="313"/>
    </row>
    <row r="141" spans="1:10" s="125" customFormat="1" ht="36" customHeight="1" thickBot="1" x14ac:dyDescent="0.3">
      <c r="B141" s="314" t="s">
        <v>293</v>
      </c>
      <c r="C141" s="315"/>
      <c r="D141" s="315"/>
      <c r="E141" s="315"/>
      <c r="F141" s="315"/>
      <c r="G141" s="315"/>
      <c r="H141" s="315"/>
      <c r="I141" s="316"/>
    </row>
    <row r="142" spans="1:10" ht="76.5" customHeight="1" thickBot="1" x14ac:dyDescent="0.3">
      <c r="B142" s="317" t="s">
        <v>294</v>
      </c>
      <c r="C142" s="318"/>
      <c r="D142" s="319" t="s">
        <v>295</v>
      </c>
      <c r="E142" s="320"/>
      <c r="F142" s="321"/>
      <c r="G142" s="320" t="s">
        <v>296</v>
      </c>
      <c r="H142" s="320"/>
      <c r="I142" s="321"/>
      <c r="J142" s="9"/>
    </row>
    <row r="143" spans="1:10" ht="36" customHeight="1" x14ac:dyDescent="0.25">
      <c r="B143" s="322" t="s">
        <v>297</v>
      </c>
      <c r="C143" s="323"/>
      <c r="D143" s="324" t="s">
        <v>298</v>
      </c>
      <c r="E143" s="324"/>
      <c r="F143" s="324"/>
      <c r="G143" s="325">
        <v>2190</v>
      </c>
      <c r="H143" s="324"/>
      <c r="I143" s="326"/>
      <c r="J143" s="9"/>
    </row>
    <row r="144" spans="1:10" ht="36" customHeight="1" x14ac:dyDescent="0.25">
      <c r="B144" s="327" t="s">
        <v>299</v>
      </c>
      <c r="C144" s="328"/>
      <c r="D144" s="329"/>
      <c r="E144" s="329"/>
      <c r="F144" s="329"/>
      <c r="G144" s="330">
        <v>1590</v>
      </c>
      <c r="H144" s="329"/>
      <c r="I144" s="331"/>
      <c r="J144" s="9"/>
    </row>
    <row r="145" spans="1:10" ht="36" customHeight="1" x14ac:dyDescent="0.25">
      <c r="B145" s="327" t="s">
        <v>300</v>
      </c>
      <c r="C145" s="328"/>
      <c r="D145" s="329"/>
      <c r="E145" s="329"/>
      <c r="F145" s="329"/>
      <c r="G145" s="330">
        <v>1440</v>
      </c>
      <c r="H145" s="329"/>
      <c r="I145" s="331"/>
      <c r="J145" s="9"/>
    </row>
    <row r="146" spans="1:10" ht="54" customHeight="1" x14ac:dyDescent="0.25">
      <c r="B146" s="327" t="s">
        <v>301</v>
      </c>
      <c r="C146" s="328"/>
      <c r="D146" s="329"/>
      <c r="E146" s="329"/>
      <c r="F146" s="329"/>
      <c r="G146" s="330">
        <v>1290</v>
      </c>
      <c r="H146" s="329"/>
      <c r="I146" s="331"/>
      <c r="J146" s="9"/>
    </row>
    <row r="147" spans="1:10" ht="18" customHeight="1" x14ac:dyDescent="0.25">
      <c r="B147" s="332"/>
      <c r="C147" s="332"/>
      <c r="D147" s="333"/>
      <c r="E147" s="333"/>
      <c r="F147" s="333"/>
      <c r="G147" s="334"/>
      <c r="H147" s="333"/>
      <c r="I147" s="333"/>
      <c r="J147" s="9"/>
    </row>
    <row r="148" spans="1:10" ht="40.5" customHeight="1" x14ac:dyDescent="0.25">
      <c r="A148" s="7"/>
      <c r="B148" s="124" t="s">
        <v>233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18" customHeight="1" x14ac:dyDescent="0.25">
      <c r="A149" s="7"/>
    </row>
  </sheetData>
  <sheetProtection selectLockedCells="1" selectUnlockedCells="1"/>
  <mergeCells count="274">
    <mergeCell ref="B146:C146"/>
    <mergeCell ref="G146:I146"/>
    <mergeCell ref="B148:J148"/>
    <mergeCell ref="B142:C142"/>
    <mergeCell ref="D142:F142"/>
    <mergeCell ref="G142:I142"/>
    <mergeCell ref="B143:C143"/>
    <mergeCell ref="D143:F146"/>
    <mergeCell ref="G143:I143"/>
    <mergeCell ref="B144:C144"/>
    <mergeCell ref="G144:I144"/>
    <mergeCell ref="B145:C145"/>
    <mergeCell ref="G145:I145"/>
    <mergeCell ref="B134:E134"/>
    <mergeCell ref="B135:E135"/>
    <mergeCell ref="B137:J137"/>
    <mergeCell ref="B138:J138"/>
    <mergeCell ref="B140:I140"/>
    <mergeCell ref="B141:I141"/>
    <mergeCell ref="B130:J130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7:J107"/>
    <mergeCell ref="B108:E108"/>
    <mergeCell ref="F108:J108"/>
    <mergeCell ref="F109:J109"/>
    <mergeCell ref="B110:J110"/>
    <mergeCell ref="B111:E111"/>
    <mergeCell ref="F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65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14940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37440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2160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5400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"&amp;MIN(F18:F44)&amp;" до "&amp;MAX(F22:F44)</f>
        <v>Цена от 14760 до 767520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29520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59040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88560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118080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147600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177120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206640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236160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265680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295200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324720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354240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383760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413280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442800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472320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501840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531360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560880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590400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619920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649440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678960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708480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738000</v>
      </c>
      <c r="G43" s="40"/>
      <c r="H43" s="40"/>
      <c r="I43" s="40"/>
      <c r="J43" s="41"/>
    </row>
    <row r="44" spans="1:10" ht="36" customHeight="1" outlineLevel="1" thickBot="1" x14ac:dyDescent="0.3">
      <c r="A44" s="7"/>
      <c r="B44" s="34" t="s">
        <v>264</v>
      </c>
      <c r="C44" s="35"/>
      <c r="D44" s="35"/>
      <c r="E44" s="38"/>
      <c r="F44" s="39">
        <v>767520</v>
      </c>
      <c r="G44" s="40"/>
      <c r="H44" s="40"/>
      <c r="I44" s="40"/>
      <c r="J44" s="41"/>
    </row>
    <row r="45" spans="1:10" ht="36" customHeight="1" thickBot="1" x14ac:dyDescent="0.3">
      <c r="A45" s="7"/>
      <c r="B45" s="48" t="s">
        <v>140</v>
      </c>
      <c r="C45" s="49"/>
      <c r="D45" s="49"/>
      <c r="E45" s="50"/>
      <c r="F45" s="51" t="str">
        <f>"Цена от "&amp;MIN(F46:F67)&amp;" до "&amp;MAX(F46:F67)</f>
        <v>Цена от 23940 до 605160</v>
      </c>
      <c r="G45" s="52"/>
      <c r="H45" s="52"/>
      <c r="I45" s="52"/>
      <c r="J45" s="53"/>
    </row>
    <row r="46" spans="1:10" ht="36" customHeight="1" outlineLevel="1" x14ac:dyDescent="0.25">
      <c r="A46" s="7"/>
      <c r="B46" s="54" t="s">
        <v>141</v>
      </c>
      <c r="C46" s="55"/>
      <c r="D46" s="55"/>
      <c r="E46" s="56"/>
      <c r="F46" s="57">
        <v>23940</v>
      </c>
      <c r="G46" s="58"/>
      <c r="H46" s="58"/>
      <c r="I46" s="58"/>
      <c r="J46" s="59"/>
    </row>
    <row r="47" spans="1:10" ht="36" customHeight="1" outlineLevel="1" x14ac:dyDescent="0.25">
      <c r="A47" s="7"/>
      <c r="B47" s="34" t="s">
        <v>142</v>
      </c>
      <c r="C47" s="35"/>
      <c r="D47" s="35"/>
      <c r="E47" s="38"/>
      <c r="F47" s="39">
        <v>36540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143</v>
      </c>
      <c r="C48" s="35"/>
      <c r="D48" s="35"/>
      <c r="E48" s="38"/>
      <c r="F48" s="39">
        <v>44280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144</v>
      </c>
      <c r="C49" s="35"/>
      <c r="D49" s="35"/>
      <c r="E49" s="38"/>
      <c r="F49" s="39">
        <v>73800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145</v>
      </c>
      <c r="C50" s="35"/>
      <c r="D50" s="35"/>
      <c r="E50" s="38"/>
      <c r="F50" s="39">
        <v>103320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146</v>
      </c>
      <c r="C51" s="35"/>
      <c r="D51" s="35"/>
      <c r="E51" s="38"/>
      <c r="F51" s="39">
        <v>132840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147</v>
      </c>
      <c r="C52" s="35"/>
      <c r="D52" s="35"/>
      <c r="E52" s="38"/>
      <c r="F52" s="39">
        <v>162360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148</v>
      </c>
      <c r="C53" s="35"/>
      <c r="D53" s="35"/>
      <c r="E53" s="38"/>
      <c r="F53" s="39">
        <v>191880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149</v>
      </c>
      <c r="C54" s="35"/>
      <c r="D54" s="35"/>
      <c r="E54" s="38"/>
      <c r="F54" s="39">
        <v>221400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150</v>
      </c>
      <c r="C55" s="35"/>
      <c r="D55" s="35"/>
      <c r="E55" s="38"/>
      <c r="F55" s="39">
        <v>250920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151</v>
      </c>
      <c r="C56" s="35"/>
      <c r="D56" s="35"/>
      <c r="E56" s="38"/>
      <c r="F56" s="39">
        <v>280440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152</v>
      </c>
      <c r="C57" s="35"/>
      <c r="D57" s="35"/>
      <c r="E57" s="38"/>
      <c r="F57" s="39">
        <v>309960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153</v>
      </c>
      <c r="C58" s="35"/>
      <c r="D58" s="35"/>
      <c r="E58" s="38"/>
      <c r="F58" s="39">
        <v>339480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154</v>
      </c>
      <c r="C59" s="35"/>
      <c r="D59" s="35"/>
      <c r="E59" s="38"/>
      <c r="F59" s="39">
        <v>369000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155</v>
      </c>
      <c r="C60" s="35"/>
      <c r="D60" s="35"/>
      <c r="E60" s="38"/>
      <c r="F60" s="39">
        <v>398520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156</v>
      </c>
      <c r="C61" s="35"/>
      <c r="D61" s="35"/>
      <c r="E61" s="38"/>
      <c r="F61" s="39">
        <v>428040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157</v>
      </c>
      <c r="C62" s="35"/>
      <c r="D62" s="35"/>
      <c r="E62" s="38"/>
      <c r="F62" s="39">
        <v>457560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158</v>
      </c>
      <c r="C63" s="35"/>
      <c r="D63" s="35"/>
      <c r="E63" s="38"/>
      <c r="F63" s="39">
        <v>487080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159</v>
      </c>
      <c r="C64" s="35"/>
      <c r="D64" s="35"/>
      <c r="E64" s="38"/>
      <c r="F64" s="39">
        <v>516600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160</v>
      </c>
      <c r="C65" s="35"/>
      <c r="D65" s="35"/>
      <c r="E65" s="38"/>
      <c r="F65" s="39">
        <v>546120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161</v>
      </c>
      <c r="C66" s="35"/>
      <c r="D66" s="35"/>
      <c r="E66" s="38"/>
      <c r="F66" s="39">
        <v>575640</v>
      </c>
      <c r="G66" s="40"/>
      <c r="H66" s="40"/>
      <c r="I66" s="40"/>
      <c r="J66" s="41"/>
    </row>
    <row r="67" spans="1:10" ht="36" customHeight="1" outlineLevel="1" thickBot="1" x14ac:dyDescent="0.3">
      <c r="A67" s="7"/>
      <c r="B67" s="34" t="s">
        <v>162</v>
      </c>
      <c r="C67" s="35"/>
      <c r="D67" s="35"/>
      <c r="E67" s="38"/>
      <c r="F67" s="39">
        <v>605160</v>
      </c>
      <c r="G67" s="40"/>
      <c r="H67" s="40"/>
      <c r="I67" s="40"/>
      <c r="J67" s="41"/>
    </row>
    <row r="68" spans="1:10" ht="36" customHeight="1" thickBot="1" x14ac:dyDescent="0.3">
      <c r="A68" s="7"/>
      <c r="B68" s="48" t="s">
        <v>163</v>
      </c>
      <c r="C68" s="49"/>
      <c r="D68" s="49"/>
      <c r="E68" s="50"/>
      <c r="F68" s="51" t="str">
        <f>"Цена от "&amp;MIN(F69:F79)&amp;" до "&amp;MAX(F69:F79)</f>
        <v>Цена от 2340 до 122940</v>
      </c>
      <c r="G68" s="52"/>
      <c r="H68" s="52"/>
      <c r="I68" s="52"/>
      <c r="J68" s="53"/>
    </row>
    <row r="69" spans="1:10" ht="36" customHeight="1" x14ac:dyDescent="0.25">
      <c r="A69" s="7"/>
      <c r="B69" s="60" t="s">
        <v>164</v>
      </c>
      <c r="C69" s="61"/>
      <c r="D69" s="61"/>
      <c r="E69" s="38"/>
      <c r="F69" s="39">
        <v>9000</v>
      </c>
      <c r="G69" s="40"/>
      <c r="H69" s="40"/>
      <c r="I69" s="40"/>
      <c r="J69" s="41"/>
    </row>
    <row r="70" spans="1:10" ht="36" customHeight="1" x14ac:dyDescent="0.25">
      <c r="A70" s="7"/>
      <c r="B70" s="60" t="s">
        <v>165</v>
      </c>
      <c r="C70" s="61"/>
      <c r="D70" s="61"/>
      <c r="E70" s="38"/>
      <c r="F70" s="39">
        <v>68940</v>
      </c>
      <c r="G70" s="40"/>
      <c r="H70" s="40"/>
      <c r="I70" s="40"/>
      <c r="J70" s="41"/>
    </row>
    <row r="71" spans="1:10" ht="36" customHeight="1" x14ac:dyDescent="0.25">
      <c r="A71" s="7"/>
      <c r="B71" s="60" t="s">
        <v>237</v>
      </c>
      <c r="C71" s="61"/>
      <c r="D71" s="61"/>
      <c r="E71" s="38"/>
      <c r="F71" s="39">
        <v>7740</v>
      </c>
      <c r="G71" s="40"/>
      <c r="H71" s="40"/>
      <c r="I71" s="40"/>
      <c r="J71" s="41"/>
    </row>
    <row r="72" spans="1:10" ht="36" customHeight="1" x14ac:dyDescent="0.25">
      <c r="A72" s="7"/>
      <c r="B72" s="62" t="s">
        <v>167</v>
      </c>
      <c r="C72" s="63"/>
      <c r="D72" s="63"/>
      <c r="E72" s="64"/>
      <c r="F72" s="65">
        <v>122940</v>
      </c>
      <c r="G72" s="66"/>
      <c r="H72" s="66"/>
      <c r="I72" s="66"/>
      <c r="J72" s="67"/>
    </row>
    <row r="73" spans="1:10" ht="36" customHeight="1" x14ac:dyDescent="0.25">
      <c r="A73" s="7"/>
      <c r="B73" s="60" t="s">
        <v>168</v>
      </c>
      <c r="C73" s="61"/>
      <c r="D73" s="61"/>
      <c r="E73" s="38"/>
      <c r="F73" s="39">
        <v>27540</v>
      </c>
      <c r="G73" s="40"/>
      <c r="H73" s="40"/>
      <c r="I73" s="40"/>
      <c r="J73" s="41"/>
    </row>
    <row r="74" spans="1:10" ht="36" customHeight="1" x14ac:dyDescent="0.25">
      <c r="A74" s="7"/>
      <c r="B74" s="60" t="s">
        <v>169</v>
      </c>
      <c r="C74" s="61"/>
      <c r="D74" s="61"/>
      <c r="E74" s="38"/>
      <c r="F74" s="39">
        <v>74340</v>
      </c>
      <c r="G74" s="40"/>
      <c r="H74" s="40"/>
      <c r="I74" s="40"/>
      <c r="J74" s="41"/>
    </row>
    <row r="75" spans="1:10" ht="36" customHeight="1" x14ac:dyDescent="0.25">
      <c r="A75" s="7"/>
      <c r="B75" s="60" t="s">
        <v>170</v>
      </c>
      <c r="C75" s="61"/>
      <c r="D75" s="61"/>
      <c r="E75" s="38"/>
      <c r="F75" s="39">
        <v>2340</v>
      </c>
      <c r="G75" s="40"/>
      <c r="H75" s="40"/>
      <c r="I75" s="40"/>
      <c r="J75" s="41"/>
    </row>
    <row r="76" spans="1:10" ht="36" customHeight="1" x14ac:dyDescent="0.25">
      <c r="A76" s="7"/>
      <c r="B76" s="60" t="s">
        <v>171</v>
      </c>
      <c r="C76" s="61"/>
      <c r="D76" s="61"/>
      <c r="E76" s="38"/>
      <c r="F76" s="39">
        <v>2340</v>
      </c>
      <c r="G76" s="40"/>
      <c r="H76" s="40"/>
      <c r="I76" s="40"/>
      <c r="J76" s="41"/>
    </row>
    <row r="77" spans="1:10" ht="36" customHeight="1" x14ac:dyDescent="0.25">
      <c r="A77" s="7"/>
      <c r="B77" s="60" t="s">
        <v>172</v>
      </c>
      <c r="C77" s="61"/>
      <c r="D77" s="61"/>
      <c r="E77" s="38"/>
      <c r="F77" s="39">
        <v>4680</v>
      </c>
      <c r="G77" s="40"/>
      <c r="H77" s="40"/>
      <c r="I77" s="40"/>
      <c r="J77" s="41"/>
    </row>
    <row r="78" spans="1:10" ht="36" customHeight="1" x14ac:dyDescent="0.25">
      <c r="A78" s="7"/>
      <c r="B78" s="60" t="s">
        <v>173</v>
      </c>
      <c r="C78" s="61"/>
      <c r="D78" s="61"/>
      <c r="E78" s="38"/>
      <c r="F78" s="39">
        <v>7020</v>
      </c>
      <c r="G78" s="40"/>
      <c r="H78" s="40"/>
      <c r="I78" s="40"/>
      <c r="J78" s="41"/>
    </row>
    <row r="79" spans="1:10" ht="36" customHeight="1" thickBot="1" x14ac:dyDescent="0.3">
      <c r="A79" s="7"/>
      <c r="B79" s="60" t="s">
        <v>174</v>
      </c>
      <c r="C79" s="61"/>
      <c r="D79" s="61"/>
      <c r="E79" s="38"/>
      <c r="F79" s="39">
        <v>61740</v>
      </c>
      <c r="G79" s="40"/>
      <c r="H79" s="40"/>
      <c r="I79" s="40"/>
      <c r="J79" s="41"/>
    </row>
    <row r="80" spans="1:10" ht="54" customHeight="1" thickBot="1" x14ac:dyDescent="0.3">
      <c r="A80" s="7"/>
      <c r="B80" s="215" t="s">
        <v>238</v>
      </c>
      <c r="C80" s="216"/>
      <c r="D80" s="216"/>
      <c r="E80" s="217"/>
      <c r="F80" s="234" t="str">
        <f>"Цена от "&amp;MIN(F82,F86:F100)&amp;" до "&amp;MAX(F82,F86:F100)</f>
        <v>Цена от 3240 до 835740</v>
      </c>
      <c r="G80" s="235"/>
      <c r="H80" s="235"/>
      <c r="I80" s="235"/>
      <c r="J80" s="236"/>
    </row>
    <row r="81" spans="1:10" ht="24" customHeight="1" thickBot="1" x14ac:dyDescent="0.3">
      <c r="A81" s="7"/>
      <c r="B81" s="27"/>
      <c r="C81" s="78"/>
      <c r="D81" s="78"/>
      <c r="E81" s="79"/>
      <c r="F81" s="80"/>
      <c r="G81" s="81"/>
      <c r="H81" s="81"/>
      <c r="I81" s="81"/>
      <c r="J81" s="82"/>
    </row>
    <row r="82" spans="1:10" ht="36" customHeight="1" x14ac:dyDescent="0.25">
      <c r="A82" s="7"/>
      <c r="B82" s="60" t="s">
        <v>176</v>
      </c>
      <c r="C82" s="61"/>
      <c r="D82" s="61"/>
      <c r="E82" s="38"/>
      <c r="F82" s="39">
        <v>75600</v>
      </c>
      <c r="G82" s="40"/>
      <c r="H82" s="40"/>
      <c r="I82" s="40"/>
      <c r="J82" s="41"/>
    </row>
    <row r="83" spans="1:10" ht="36" customHeight="1" x14ac:dyDescent="0.25">
      <c r="A83" s="7"/>
      <c r="B83" s="69" t="s">
        <v>177</v>
      </c>
      <c r="C83" s="70"/>
      <c r="D83" s="70"/>
      <c r="E83" s="71"/>
      <c r="F83" s="39">
        <v>7560</v>
      </c>
      <c r="G83" s="40"/>
      <c r="H83" s="40"/>
      <c r="I83" s="40"/>
      <c r="J83" s="41"/>
    </row>
    <row r="84" spans="1:10" ht="36" customHeight="1" thickBot="1" x14ac:dyDescent="0.3">
      <c r="A84" s="7"/>
      <c r="B84" s="69" t="s">
        <v>178</v>
      </c>
      <c r="C84" s="70"/>
      <c r="D84" s="70"/>
      <c r="E84" s="71"/>
      <c r="F84" s="39">
        <v>18900</v>
      </c>
      <c r="G84" s="40"/>
      <c r="H84" s="40"/>
      <c r="I84" s="40"/>
      <c r="J84" s="41"/>
    </row>
    <row r="85" spans="1:10" ht="24" customHeight="1" thickBot="1" x14ac:dyDescent="0.3">
      <c r="A85" s="7"/>
      <c r="B85" s="27"/>
      <c r="C85" s="78"/>
      <c r="D85" s="78"/>
      <c r="E85" s="79"/>
      <c r="F85" s="80"/>
      <c r="G85" s="81"/>
      <c r="H85" s="81"/>
      <c r="I85" s="81"/>
      <c r="J85" s="82"/>
    </row>
    <row r="86" spans="1:10" ht="36" customHeight="1" x14ac:dyDescent="0.25">
      <c r="A86" s="7" t="s">
        <v>111</v>
      </c>
      <c r="B86" s="62" t="s">
        <v>179</v>
      </c>
      <c r="C86" s="63"/>
      <c r="D86" s="63"/>
      <c r="E86" s="64"/>
      <c r="F86" s="65">
        <v>85140</v>
      </c>
      <c r="G86" s="66"/>
      <c r="H86" s="66"/>
      <c r="I86" s="66"/>
      <c r="J86" s="67"/>
    </row>
    <row r="87" spans="1:10" ht="36" customHeight="1" x14ac:dyDescent="0.25">
      <c r="A87" s="7" t="s">
        <v>111</v>
      </c>
      <c r="B87" s="62" t="s">
        <v>334</v>
      </c>
      <c r="C87" s="63"/>
      <c r="D87" s="63"/>
      <c r="E87" s="64"/>
      <c r="F87" s="65">
        <v>835740</v>
      </c>
      <c r="G87" s="66"/>
      <c r="H87" s="66"/>
      <c r="I87" s="66"/>
      <c r="J87" s="67"/>
    </row>
    <row r="88" spans="1:10" ht="36" customHeight="1" x14ac:dyDescent="0.25">
      <c r="A88" s="7" t="s">
        <v>111</v>
      </c>
      <c r="B88" s="34" t="s">
        <v>180</v>
      </c>
      <c r="C88" s="86"/>
      <c r="D88" s="86"/>
      <c r="E88" s="87"/>
      <c r="F88" s="65">
        <v>61740</v>
      </c>
      <c r="G88" s="66"/>
      <c r="H88" s="66"/>
      <c r="I88" s="66"/>
      <c r="J88" s="67"/>
    </row>
    <row r="89" spans="1:10" ht="36" customHeight="1" x14ac:dyDescent="0.25">
      <c r="A89" s="7"/>
      <c r="B89" s="62" t="s">
        <v>284</v>
      </c>
      <c r="C89" s="63"/>
      <c r="D89" s="63"/>
      <c r="E89" s="64"/>
      <c r="F89" s="65">
        <v>787140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60" t="s">
        <v>181</v>
      </c>
      <c r="C90" s="61"/>
      <c r="D90" s="61"/>
      <c r="E90" s="38"/>
      <c r="F90" s="65">
        <v>212940</v>
      </c>
      <c r="G90" s="66"/>
      <c r="H90" s="66"/>
      <c r="I90" s="66"/>
      <c r="J90" s="67"/>
    </row>
    <row r="91" spans="1:10" ht="36" customHeight="1" x14ac:dyDescent="0.25">
      <c r="A91" s="7" t="s">
        <v>111</v>
      </c>
      <c r="B91" s="60" t="s">
        <v>182</v>
      </c>
      <c r="C91" s="61"/>
      <c r="D91" s="61"/>
      <c r="E91" s="38"/>
      <c r="F91" s="65">
        <v>106740</v>
      </c>
      <c r="G91" s="66"/>
      <c r="H91" s="66"/>
      <c r="I91" s="66"/>
      <c r="J91" s="67"/>
    </row>
    <row r="92" spans="1:10" ht="36" customHeight="1" x14ac:dyDescent="0.25">
      <c r="A92" s="7" t="s">
        <v>111</v>
      </c>
      <c r="B92" s="60" t="s">
        <v>183</v>
      </c>
      <c r="C92" s="61"/>
      <c r="D92" s="61"/>
      <c r="E92" s="38"/>
      <c r="F92" s="65">
        <v>128088</v>
      </c>
      <c r="G92" s="66"/>
      <c r="H92" s="66"/>
      <c r="I92" s="66"/>
      <c r="J92" s="67"/>
    </row>
    <row r="93" spans="1:10" ht="36" customHeight="1" x14ac:dyDescent="0.25">
      <c r="A93" s="7" t="s">
        <v>111</v>
      </c>
      <c r="B93" s="60" t="s">
        <v>184</v>
      </c>
      <c r="C93" s="61"/>
      <c r="D93" s="61"/>
      <c r="E93" s="38"/>
      <c r="F93" s="65">
        <v>43740</v>
      </c>
      <c r="G93" s="66"/>
      <c r="H93" s="66"/>
      <c r="I93" s="66"/>
      <c r="J93" s="67"/>
    </row>
    <row r="94" spans="1:10" ht="36" customHeight="1" x14ac:dyDescent="0.25">
      <c r="A94" s="7" t="s">
        <v>111</v>
      </c>
      <c r="B94" s="60" t="s">
        <v>185</v>
      </c>
      <c r="C94" s="61"/>
      <c r="D94" s="61"/>
      <c r="E94" s="38"/>
      <c r="F94" s="65">
        <v>88740</v>
      </c>
      <c r="G94" s="66"/>
      <c r="H94" s="66"/>
      <c r="I94" s="66"/>
      <c r="J94" s="67"/>
    </row>
    <row r="95" spans="1:10" ht="36" customHeight="1" x14ac:dyDescent="0.25">
      <c r="A95" s="7" t="s">
        <v>111</v>
      </c>
      <c r="B95" s="62" t="s">
        <v>186</v>
      </c>
      <c r="C95" s="63"/>
      <c r="D95" s="63"/>
      <c r="E95" s="64"/>
      <c r="F95" s="65">
        <v>256140</v>
      </c>
      <c r="G95" s="66"/>
      <c r="H95" s="66"/>
      <c r="I95" s="66"/>
      <c r="J95" s="67"/>
    </row>
    <row r="96" spans="1:10" ht="36" customHeight="1" x14ac:dyDescent="0.25">
      <c r="A96" s="7"/>
      <c r="B96" s="62" t="s">
        <v>187</v>
      </c>
      <c r="C96" s="63"/>
      <c r="D96" s="63"/>
      <c r="E96" s="64"/>
      <c r="F96" s="65">
        <v>208080</v>
      </c>
      <c r="G96" s="66"/>
      <c r="H96" s="66"/>
      <c r="I96" s="66"/>
      <c r="J96" s="67"/>
    </row>
    <row r="97" spans="1:10" ht="36" customHeight="1" x14ac:dyDescent="0.25">
      <c r="A97" s="7" t="s">
        <v>111</v>
      </c>
      <c r="B97" s="62" t="s">
        <v>188</v>
      </c>
      <c r="C97" s="63"/>
      <c r="D97" s="63"/>
      <c r="E97" s="64"/>
      <c r="F97" s="65">
        <v>3240</v>
      </c>
      <c r="G97" s="66"/>
      <c r="H97" s="66"/>
      <c r="I97" s="66"/>
      <c r="J97" s="67"/>
    </row>
    <row r="98" spans="1:10" ht="36" customHeight="1" x14ac:dyDescent="0.25">
      <c r="B98" s="62" t="s">
        <v>189</v>
      </c>
      <c r="C98" s="63"/>
      <c r="D98" s="63"/>
      <c r="E98" s="64"/>
      <c r="F98" s="65">
        <v>79740</v>
      </c>
      <c r="G98" s="66"/>
      <c r="H98" s="66"/>
      <c r="I98" s="66"/>
      <c r="J98" s="67"/>
    </row>
    <row r="99" spans="1:10" ht="36" customHeight="1" x14ac:dyDescent="0.25">
      <c r="B99" s="62" t="s">
        <v>190</v>
      </c>
      <c r="C99" s="63"/>
      <c r="D99" s="63"/>
      <c r="E99" s="64"/>
      <c r="F99" s="65">
        <v>67140</v>
      </c>
      <c r="G99" s="66"/>
      <c r="H99" s="66"/>
      <c r="I99" s="66"/>
      <c r="J99" s="67"/>
    </row>
    <row r="100" spans="1:10" ht="36" customHeight="1" x14ac:dyDescent="0.25">
      <c r="A100" s="7" t="s">
        <v>111</v>
      </c>
      <c r="B100" s="62" t="s">
        <v>192</v>
      </c>
      <c r="C100" s="63"/>
      <c r="D100" s="63"/>
      <c r="E100" s="64"/>
      <c r="F100" s="65">
        <v>191340</v>
      </c>
      <c r="G100" s="66"/>
      <c r="H100" s="66"/>
      <c r="I100" s="66"/>
      <c r="J100" s="67"/>
    </row>
    <row r="101" spans="1:10" ht="37.5" customHeight="1" x14ac:dyDescent="0.25">
      <c r="A101" s="7"/>
      <c r="B101" s="60" t="s">
        <v>193</v>
      </c>
      <c r="C101" s="61"/>
      <c r="D101" s="61"/>
      <c r="E101" s="38"/>
      <c r="F101" s="65">
        <v>9000</v>
      </c>
      <c r="G101" s="66"/>
      <c r="H101" s="66"/>
      <c r="I101" s="66"/>
      <c r="J101" s="67"/>
    </row>
    <row r="102" spans="1:10" ht="36" customHeight="1" x14ac:dyDescent="0.25">
      <c r="A102" s="7"/>
      <c r="B102" s="60" t="s">
        <v>194</v>
      </c>
      <c r="C102" s="61"/>
      <c r="D102" s="61"/>
      <c r="E102" s="38"/>
      <c r="F102" s="65">
        <v>120150</v>
      </c>
      <c r="G102" s="66"/>
      <c r="H102" s="66"/>
      <c r="I102" s="66"/>
      <c r="J102" s="67"/>
    </row>
    <row r="103" spans="1:10" ht="36" customHeight="1" x14ac:dyDescent="0.25">
      <c r="A103" s="7"/>
      <c r="B103" s="60" t="s">
        <v>195</v>
      </c>
      <c r="C103" s="61"/>
      <c r="D103" s="61"/>
      <c r="E103" s="35"/>
      <c r="F103" s="65">
        <v>60030</v>
      </c>
      <c r="G103" s="66"/>
      <c r="H103" s="66"/>
      <c r="I103" s="66"/>
      <c r="J103" s="67"/>
    </row>
    <row r="104" spans="1:10" ht="36" customHeight="1" x14ac:dyDescent="0.25">
      <c r="A104" s="7" t="s">
        <v>113</v>
      </c>
      <c r="B104" s="60" t="s">
        <v>196</v>
      </c>
      <c r="C104" s="61"/>
      <c r="D104" s="61"/>
      <c r="E104" s="38"/>
      <c r="F104" s="65">
        <v>213120</v>
      </c>
      <c r="G104" s="66"/>
      <c r="H104" s="66"/>
      <c r="I104" s="66"/>
      <c r="J104" s="67"/>
    </row>
    <row r="105" spans="1:10" ht="36" customHeight="1" x14ac:dyDescent="0.25">
      <c r="A105" s="7" t="s">
        <v>113</v>
      </c>
      <c r="B105" s="62" t="s">
        <v>335</v>
      </c>
      <c r="C105" s="63"/>
      <c r="D105" s="63"/>
      <c r="E105" s="64"/>
      <c r="F105" s="65">
        <v>1379520</v>
      </c>
      <c r="G105" s="66"/>
      <c r="H105" s="66"/>
      <c r="I105" s="66"/>
      <c r="J105" s="67"/>
    </row>
    <row r="106" spans="1:10" ht="36" customHeight="1" x14ac:dyDescent="0.25">
      <c r="A106" s="7" t="s">
        <v>113</v>
      </c>
      <c r="B106" s="60" t="s">
        <v>197</v>
      </c>
      <c r="C106" s="61"/>
      <c r="D106" s="61"/>
      <c r="E106" s="38"/>
      <c r="F106" s="65">
        <v>154800</v>
      </c>
      <c r="G106" s="66"/>
      <c r="H106" s="66"/>
      <c r="I106" s="66"/>
      <c r="J106" s="67"/>
    </row>
    <row r="107" spans="1:10" ht="36" customHeight="1" x14ac:dyDescent="0.25">
      <c r="A107" s="7" t="s">
        <v>113</v>
      </c>
      <c r="B107" s="60" t="s">
        <v>198</v>
      </c>
      <c r="C107" s="61"/>
      <c r="D107" s="61"/>
      <c r="E107" s="38"/>
      <c r="F107" s="65">
        <v>532800</v>
      </c>
      <c r="G107" s="66"/>
      <c r="H107" s="66"/>
      <c r="I107" s="66"/>
      <c r="J107" s="67"/>
    </row>
    <row r="108" spans="1:10" ht="36" customHeight="1" x14ac:dyDescent="0.25">
      <c r="A108" s="7" t="s">
        <v>113</v>
      </c>
      <c r="B108" s="60" t="s">
        <v>199</v>
      </c>
      <c r="C108" s="61"/>
      <c r="D108" s="61"/>
      <c r="E108" s="38"/>
      <c r="F108" s="65">
        <v>267120</v>
      </c>
      <c r="G108" s="66"/>
      <c r="H108" s="66"/>
      <c r="I108" s="66"/>
      <c r="J108" s="67"/>
    </row>
    <row r="109" spans="1:10" ht="36" customHeight="1" x14ac:dyDescent="0.25">
      <c r="A109" s="7" t="s">
        <v>113</v>
      </c>
      <c r="B109" s="69" t="s">
        <v>200</v>
      </c>
      <c r="C109" s="70"/>
      <c r="D109" s="70"/>
      <c r="E109" s="71"/>
      <c r="F109" s="65">
        <v>320544</v>
      </c>
      <c r="G109" s="66"/>
      <c r="H109" s="66"/>
      <c r="I109" s="66"/>
      <c r="J109" s="67"/>
    </row>
    <row r="110" spans="1:10" ht="36" customHeight="1" x14ac:dyDescent="0.25">
      <c r="A110" s="7" t="s">
        <v>113</v>
      </c>
      <c r="B110" s="60" t="s">
        <v>201</v>
      </c>
      <c r="C110" s="61"/>
      <c r="D110" s="61"/>
      <c r="E110" s="38"/>
      <c r="F110" s="65">
        <v>109440</v>
      </c>
      <c r="G110" s="66"/>
      <c r="H110" s="66"/>
      <c r="I110" s="66"/>
      <c r="J110" s="67"/>
    </row>
    <row r="111" spans="1:10" ht="36" customHeight="1" x14ac:dyDescent="0.25">
      <c r="A111" s="7" t="s">
        <v>113</v>
      </c>
      <c r="B111" s="60" t="s">
        <v>202</v>
      </c>
      <c r="C111" s="61"/>
      <c r="D111" s="61"/>
      <c r="E111" s="38"/>
      <c r="F111" s="65">
        <v>222480</v>
      </c>
      <c r="G111" s="66"/>
      <c r="H111" s="66"/>
      <c r="I111" s="66"/>
      <c r="J111" s="67"/>
    </row>
    <row r="112" spans="1:10" ht="36" customHeight="1" x14ac:dyDescent="0.25">
      <c r="A112" s="7" t="s">
        <v>113</v>
      </c>
      <c r="B112" s="34" t="s">
        <v>203</v>
      </c>
      <c r="C112" s="86"/>
      <c r="D112" s="86"/>
      <c r="E112" s="87"/>
      <c r="F112" s="65">
        <v>640800</v>
      </c>
      <c r="G112" s="66"/>
      <c r="H112" s="66"/>
      <c r="I112" s="66"/>
      <c r="J112" s="67"/>
    </row>
    <row r="113" spans="1:10" ht="36" customHeight="1" x14ac:dyDescent="0.25">
      <c r="A113" s="7" t="s">
        <v>113</v>
      </c>
      <c r="B113" s="62" t="s">
        <v>204</v>
      </c>
      <c r="C113" s="63"/>
      <c r="D113" s="63"/>
      <c r="E113" s="64"/>
      <c r="F113" s="65">
        <v>8640</v>
      </c>
      <c r="G113" s="66"/>
      <c r="H113" s="66"/>
      <c r="I113" s="66"/>
      <c r="J113" s="67"/>
    </row>
    <row r="114" spans="1:10" ht="36" customHeight="1" thickBot="1" x14ac:dyDescent="0.3">
      <c r="A114" s="7" t="s">
        <v>113</v>
      </c>
      <c r="B114" s="60" t="s">
        <v>206</v>
      </c>
      <c r="C114" s="61"/>
      <c r="D114" s="61"/>
      <c r="E114" s="38"/>
      <c r="F114" s="65">
        <v>478800</v>
      </c>
      <c r="G114" s="66"/>
      <c r="H114" s="66"/>
      <c r="I114" s="66"/>
      <c r="J114" s="67"/>
    </row>
    <row r="115" spans="1:10" ht="36" customHeight="1" thickBot="1" x14ac:dyDescent="0.3">
      <c r="B115" s="432" t="s">
        <v>208</v>
      </c>
      <c r="C115" s="433"/>
      <c r="D115" s="433"/>
      <c r="E115" s="433"/>
      <c r="F115" s="433"/>
      <c r="G115" s="433"/>
      <c r="H115" s="433"/>
      <c r="I115" s="433"/>
      <c r="J115" s="434"/>
    </row>
    <row r="116" spans="1:10" ht="36" customHeight="1" x14ac:dyDescent="0.25">
      <c r="B116" s="387" t="s">
        <v>326</v>
      </c>
      <c r="C116" s="388"/>
      <c r="D116" s="388"/>
      <c r="E116" s="389"/>
      <c r="F116" s="390">
        <v>300</v>
      </c>
      <c r="G116" s="391"/>
      <c r="H116" s="391"/>
      <c r="I116" s="391"/>
      <c r="J116" s="392"/>
    </row>
    <row r="117" spans="1:10" ht="54" customHeight="1" thickBot="1" x14ac:dyDescent="0.3">
      <c r="B117" s="158" t="s">
        <v>327</v>
      </c>
      <c r="C117" s="159"/>
      <c r="D117" s="159"/>
      <c r="E117" s="160"/>
      <c r="F117" s="393"/>
      <c r="G117" s="394"/>
      <c r="H117" s="394"/>
      <c r="I117" s="394"/>
      <c r="J117" s="395"/>
    </row>
    <row r="118" spans="1:10" ht="36" customHeight="1" x14ac:dyDescent="0.25">
      <c r="B118" s="387" t="s">
        <v>328</v>
      </c>
      <c r="C118" s="388"/>
      <c r="D118" s="388"/>
      <c r="E118" s="389"/>
      <c r="F118" s="390">
        <v>240</v>
      </c>
      <c r="G118" s="391"/>
      <c r="H118" s="391"/>
      <c r="I118" s="391"/>
      <c r="J118" s="392"/>
    </row>
    <row r="119" spans="1:10" ht="54" customHeight="1" thickBot="1" x14ac:dyDescent="0.3">
      <c r="B119" s="158" t="s">
        <v>327</v>
      </c>
      <c r="C119" s="159"/>
      <c r="D119" s="159"/>
      <c r="E119" s="160"/>
      <c r="F119" s="393"/>
      <c r="G119" s="394"/>
      <c r="H119" s="394"/>
      <c r="I119" s="394"/>
      <c r="J119" s="395"/>
    </row>
    <row r="120" spans="1:10" ht="36" customHeight="1" x14ac:dyDescent="0.25">
      <c r="B120" s="387" t="s">
        <v>329</v>
      </c>
      <c r="C120" s="388"/>
      <c r="D120" s="388"/>
      <c r="E120" s="389"/>
      <c r="F120" s="390">
        <v>120</v>
      </c>
      <c r="G120" s="391"/>
      <c r="H120" s="391"/>
      <c r="I120" s="391"/>
      <c r="J120" s="392"/>
    </row>
    <row r="121" spans="1:10" ht="54" customHeight="1" thickBot="1" x14ac:dyDescent="0.3">
      <c r="B121" s="158" t="s">
        <v>330</v>
      </c>
      <c r="C121" s="159"/>
      <c r="D121" s="159"/>
      <c r="E121" s="160"/>
      <c r="F121" s="393"/>
      <c r="G121" s="394"/>
      <c r="H121" s="394"/>
      <c r="I121" s="394"/>
      <c r="J121" s="395"/>
    </row>
    <row r="122" spans="1:10" ht="36" customHeight="1" x14ac:dyDescent="0.25">
      <c r="B122" s="387" t="s">
        <v>331</v>
      </c>
      <c r="C122" s="388"/>
      <c r="D122" s="388"/>
      <c r="E122" s="389"/>
      <c r="F122" s="390">
        <v>360</v>
      </c>
      <c r="G122" s="391"/>
      <c r="H122" s="391"/>
      <c r="I122" s="391"/>
      <c r="J122" s="392"/>
    </row>
    <row r="123" spans="1:10" ht="54" customHeight="1" thickBot="1" x14ac:dyDescent="0.3">
      <c r="B123" s="158" t="s">
        <v>327</v>
      </c>
      <c r="C123" s="159"/>
      <c r="D123" s="159"/>
      <c r="E123" s="160"/>
      <c r="F123" s="393"/>
      <c r="G123" s="394"/>
      <c r="H123" s="394"/>
      <c r="I123" s="394"/>
      <c r="J123" s="395"/>
    </row>
    <row r="124" spans="1:10" ht="36" customHeight="1" x14ac:dyDescent="0.25">
      <c r="B124" s="387" t="s">
        <v>332</v>
      </c>
      <c r="C124" s="388"/>
      <c r="D124" s="388"/>
      <c r="E124" s="389"/>
      <c r="F124" s="390">
        <v>300</v>
      </c>
      <c r="G124" s="391"/>
      <c r="H124" s="391"/>
      <c r="I124" s="391"/>
      <c r="J124" s="392"/>
    </row>
    <row r="125" spans="1:10" ht="54" customHeight="1" thickBot="1" x14ac:dyDescent="0.3">
      <c r="B125" s="158" t="s">
        <v>327</v>
      </c>
      <c r="C125" s="159"/>
      <c r="D125" s="159"/>
      <c r="E125" s="160"/>
      <c r="F125" s="393"/>
      <c r="G125" s="394"/>
      <c r="H125" s="394"/>
      <c r="I125" s="394"/>
      <c r="J125" s="395"/>
    </row>
    <row r="126" spans="1:10" ht="36" customHeight="1" x14ac:dyDescent="0.25">
      <c r="B126" s="387" t="s">
        <v>333</v>
      </c>
      <c r="C126" s="388"/>
      <c r="D126" s="388"/>
      <c r="E126" s="389"/>
      <c r="F126" s="390">
        <v>150</v>
      </c>
      <c r="G126" s="391"/>
      <c r="H126" s="391"/>
      <c r="I126" s="391"/>
      <c r="J126" s="392"/>
    </row>
    <row r="127" spans="1:10" ht="54" customHeight="1" thickBot="1" x14ac:dyDescent="0.3">
      <c r="B127" s="158" t="s">
        <v>330</v>
      </c>
      <c r="C127" s="159"/>
      <c r="D127" s="159"/>
      <c r="E127" s="160"/>
      <c r="F127" s="393"/>
      <c r="G127" s="394"/>
      <c r="H127" s="394"/>
      <c r="I127" s="394"/>
      <c r="J127" s="395"/>
    </row>
    <row r="128" spans="1:10" ht="54" customHeight="1" thickBot="1" x14ac:dyDescent="0.3">
      <c r="B128" s="158" t="s">
        <v>209</v>
      </c>
      <c r="C128" s="159"/>
      <c r="D128" s="159"/>
      <c r="E128" s="160"/>
      <c r="F128" s="396">
        <v>60</v>
      </c>
      <c r="G128" s="397"/>
      <c r="H128" s="397"/>
      <c r="I128" s="397"/>
      <c r="J128" s="398"/>
    </row>
    <row r="129" spans="1:11" ht="54" customHeight="1" thickBot="1" x14ac:dyDescent="0.3">
      <c r="B129" s="158" t="s">
        <v>210</v>
      </c>
      <c r="C129" s="159"/>
      <c r="D129" s="159"/>
      <c r="E129" s="160"/>
      <c r="F129" s="396">
        <v>99</v>
      </c>
      <c r="G129" s="397"/>
      <c r="H129" s="397"/>
      <c r="I129" s="397"/>
      <c r="J129" s="398"/>
    </row>
    <row r="130" spans="1:11" ht="54" customHeight="1" thickBot="1" x14ac:dyDescent="0.3">
      <c r="B130" s="158" t="s">
        <v>211</v>
      </c>
      <c r="C130" s="159"/>
      <c r="D130" s="159"/>
      <c r="E130" s="160"/>
      <c r="F130" s="396">
        <v>150</v>
      </c>
      <c r="G130" s="397"/>
      <c r="H130" s="397"/>
      <c r="I130" s="397"/>
      <c r="J130" s="398"/>
    </row>
    <row r="131" spans="1:11" ht="54" customHeight="1" thickBot="1" x14ac:dyDescent="0.3">
      <c r="B131" s="158" t="s">
        <v>191</v>
      </c>
      <c r="C131" s="159" t="s">
        <v>191</v>
      </c>
      <c r="D131" s="159"/>
      <c r="E131" s="160"/>
      <c r="F131" s="399">
        <v>40</v>
      </c>
      <c r="G131" s="400"/>
      <c r="H131" s="400"/>
      <c r="I131" s="400"/>
      <c r="J131" s="401"/>
      <c r="K131" s="435"/>
    </row>
    <row r="132" spans="1:11" ht="36" customHeight="1" thickBot="1" x14ac:dyDescent="0.3">
      <c r="A132" s="7"/>
      <c r="B132" s="18" t="s">
        <v>212</v>
      </c>
      <c r="C132" s="19"/>
      <c r="D132" s="19"/>
      <c r="E132" s="20"/>
      <c r="F132" s="234"/>
      <c r="G132" s="235"/>
      <c r="H132" s="235"/>
      <c r="I132" s="235"/>
      <c r="J132" s="236"/>
    </row>
    <row r="133" spans="1:11" ht="36" customHeight="1" x14ac:dyDescent="0.25">
      <c r="A133" s="7" t="s">
        <v>111</v>
      </c>
      <c r="B133" s="60" t="s">
        <v>269</v>
      </c>
      <c r="C133" s="61"/>
      <c r="D133" s="61"/>
      <c r="E133" s="38"/>
      <c r="F133" s="39">
        <v>65340</v>
      </c>
      <c r="G133" s="40"/>
      <c r="H133" s="40"/>
      <c r="I133" s="40"/>
      <c r="J133" s="41"/>
    </row>
    <row r="134" spans="1:11" ht="36" customHeight="1" x14ac:dyDescent="0.25">
      <c r="A134" s="7" t="s">
        <v>111</v>
      </c>
      <c r="B134" s="60" t="s">
        <v>214</v>
      </c>
      <c r="C134" s="61"/>
      <c r="D134" s="61"/>
      <c r="E134" s="38"/>
      <c r="F134" s="39">
        <v>65340</v>
      </c>
      <c r="G134" s="40"/>
      <c r="H134" s="40"/>
      <c r="I134" s="40"/>
      <c r="J134" s="41"/>
    </row>
    <row r="135" spans="1:11" ht="36" customHeight="1" x14ac:dyDescent="0.25">
      <c r="A135" s="7" t="s">
        <v>111</v>
      </c>
      <c r="B135" s="60" t="s">
        <v>215</v>
      </c>
      <c r="C135" s="61"/>
      <c r="D135" s="61"/>
      <c r="E135" s="38"/>
      <c r="F135" s="39">
        <v>59940</v>
      </c>
      <c r="G135" s="40"/>
      <c r="H135" s="40"/>
      <c r="I135" s="40"/>
      <c r="J135" s="41"/>
    </row>
    <row r="136" spans="1:11" ht="36" customHeight="1" x14ac:dyDescent="0.25">
      <c r="A136" s="7" t="s">
        <v>113</v>
      </c>
      <c r="B136" s="60" t="s">
        <v>286</v>
      </c>
      <c r="C136" s="61"/>
      <c r="D136" s="61"/>
      <c r="E136" s="38"/>
      <c r="F136" s="39">
        <v>163440</v>
      </c>
      <c r="G136" s="40"/>
      <c r="H136" s="40"/>
      <c r="I136" s="40"/>
      <c r="J136" s="41"/>
    </row>
    <row r="137" spans="1:11" ht="36" customHeight="1" x14ac:dyDescent="0.25">
      <c r="A137" s="7" t="s">
        <v>113</v>
      </c>
      <c r="B137" s="60" t="s">
        <v>217</v>
      </c>
      <c r="C137" s="61"/>
      <c r="D137" s="61"/>
      <c r="E137" s="38"/>
      <c r="F137" s="39">
        <v>163440</v>
      </c>
      <c r="G137" s="40"/>
      <c r="H137" s="40"/>
      <c r="I137" s="40"/>
      <c r="J137" s="41"/>
    </row>
    <row r="138" spans="1:11" ht="36" customHeight="1" x14ac:dyDescent="0.25">
      <c r="A138" s="7" t="s">
        <v>113</v>
      </c>
      <c r="B138" s="60" t="s">
        <v>218</v>
      </c>
      <c r="C138" s="61"/>
      <c r="D138" s="61"/>
      <c r="E138" s="38"/>
      <c r="F138" s="39">
        <v>150480</v>
      </c>
      <c r="G138" s="40"/>
      <c r="H138" s="40"/>
      <c r="I138" s="40"/>
      <c r="J138" s="41"/>
    </row>
    <row r="139" spans="1:11" ht="36" customHeight="1" x14ac:dyDescent="0.25">
      <c r="A139" s="7"/>
      <c r="B139" s="60" t="s">
        <v>219</v>
      </c>
      <c r="C139" s="61"/>
      <c r="D139" s="61"/>
      <c r="E139" s="38"/>
      <c r="F139" s="65">
        <v>65340</v>
      </c>
      <c r="G139" s="66"/>
      <c r="H139" s="66"/>
      <c r="I139" s="66"/>
      <c r="J139" s="67"/>
    </row>
    <row r="140" spans="1:11" ht="54" customHeight="1" thickBot="1" x14ac:dyDescent="0.3">
      <c r="A140" s="7"/>
      <c r="B140" s="301" t="s">
        <v>220</v>
      </c>
      <c r="C140" s="302"/>
      <c r="D140" s="302"/>
      <c r="E140" s="303"/>
      <c r="F140" s="436"/>
      <c r="G140" s="437"/>
      <c r="H140" s="437"/>
      <c r="I140" s="437"/>
      <c r="J140" s="438"/>
    </row>
    <row r="141" spans="1:11" ht="36" customHeight="1" x14ac:dyDescent="0.25">
      <c r="A141" s="7"/>
      <c r="B141" s="62" t="s">
        <v>221</v>
      </c>
      <c r="C141" s="63"/>
      <c r="D141" s="63"/>
      <c r="E141" s="64"/>
      <c r="F141" s="65">
        <v>54540</v>
      </c>
      <c r="G141" s="66"/>
      <c r="H141" s="66"/>
      <c r="I141" s="66"/>
      <c r="J141" s="67"/>
    </row>
    <row r="142" spans="1:11" ht="36" customHeight="1" x14ac:dyDescent="0.25">
      <c r="A142" s="7"/>
      <c r="B142" s="60" t="s">
        <v>222</v>
      </c>
      <c r="C142" s="61"/>
      <c r="D142" s="61"/>
      <c r="E142" s="38"/>
      <c r="F142" s="39">
        <v>104940</v>
      </c>
      <c r="G142" s="40"/>
      <c r="H142" s="40"/>
      <c r="I142" s="40"/>
      <c r="J142" s="41"/>
    </row>
    <row r="143" spans="1:11" ht="36" customHeight="1" x14ac:dyDescent="0.25">
      <c r="A143" s="7"/>
      <c r="B143" s="60" t="s">
        <v>223</v>
      </c>
      <c r="C143" s="61"/>
      <c r="D143" s="61"/>
      <c r="E143" s="38"/>
      <c r="F143" s="39">
        <v>131940</v>
      </c>
      <c r="G143" s="40"/>
      <c r="H143" s="40"/>
      <c r="I143" s="40"/>
      <c r="J143" s="41"/>
    </row>
    <row r="144" spans="1:11" ht="36" customHeight="1" x14ac:dyDescent="0.25">
      <c r="A144" s="7"/>
      <c r="B144" s="60" t="s">
        <v>224</v>
      </c>
      <c r="C144" s="61"/>
      <c r="D144" s="61"/>
      <c r="E144" s="38"/>
      <c r="F144" s="39">
        <v>1440</v>
      </c>
      <c r="G144" s="40"/>
      <c r="H144" s="40"/>
      <c r="I144" s="40"/>
      <c r="J144" s="41"/>
    </row>
    <row r="145" spans="1:10" ht="36" customHeight="1" x14ac:dyDescent="0.25">
      <c r="A145" s="7"/>
      <c r="B145" s="60" t="s">
        <v>225</v>
      </c>
      <c r="C145" s="61"/>
      <c r="D145" s="61"/>
      <c r="E145" s="38"/>
      <c r="F145" s="39">
        <v>76140</v>
      </c>
      <c r="G145" s="40"/>
      <c r="H145" s="40"/>
      <c r="I145" s="40"/>
      <c r="J145" s="41"/>
    </row>
    <row r="146" spans="1:10" ht="36" customHeight="1" x14ac:dyDescent="0.25">
      <c r="A146" s="7"/>
      <c r="B146" s="60" t="s">
        <v>226</v>
      </c>
      <c r="C146" s="61"/>
      <c r="D146" s="61"/>
      <c r="E146" s="38"/>
      <c r="F146" s="39">
        <v>149940</v>
      </c>
      <c r="G146" s="40"/>
      <c r="H146" s="40"/>
      <c r="I146" s="40"/>
      <c r="J146" s="41"/>
    </row>
    <row r="147" spans="1:10" ht="36" customHeight="1" x14ac:dyDescent="0.25">
      <c r="A147" s="7"/>
      <c r="B147" s="60" t="s">
        <v>227</v>
      </c>
      <c r="C147" s="61"/>
      <c r="D147" s="61"/>
      <c r="E147" s="38"/>
      <c r="F147" s="39">
        <v>189540</v>
      </c>
      <c r="G147" s="40"/>
      <c r="H147" s="40"/>
      <c r="I147" s="40"/>
      <c r="J147" s="41"/>
    </row>
    <row r="148" spans="1:10" ht="36" customHeight="1" thickBot="1" x14ac:dyDescent="0.3">
      <c r="A148" s="7"/>
      <c r="B148" s="108" t="s">
        <v>228</v>
      </c>
      <c r="C148" s="109"/>
      <c r="D148" s="109"/>
      <c r="E148" s="110"/>
      <c r="F148" s="111">
        <v>2340</v>
      </c>
      <c r="G148" s="112"/>
      <c r="H148" s="112"/>
      <c r="I148" s="112"/>
      <c r="J148" s="113"/>
    </row>
    <row r="149" spans="1:10" ht="36" customHeight="1" x14ac:dyDescent="0.25">
      <c r="A149" s="7"/>
      <c r="B149" s="267" t="s">
        <v>208</v>
      </c>
      <c r="C149" s="268"/>
      <c r="D149" s="268"/>
      <c r="E149" s="268"/>
      <c r="F149" s="268"/>
      <c r="G149" s="268"/>
      <c r="H149" s="268"/>
      <c r="I149" s="268"/>
      <c r="J149" s="269"/>
    </row>
    <row r="150" spans="1:10" ht="36" customHeight="1" thickBot="1" x14ac:dyDescent="0.3">
      <c r="A150" s="7"/>
      <c r="B150" s="290" t="s">
        <v>229</v>
      </c>
      <c r="C150" s="290"/>
      <c r="D150" s="290"/>
      <c r="E150" s="290"/>
      <c r="F150" s="279">
        <v>150</v>
      </c>
      <c r="G150" s="279"/>
      <c r="H150" s="279"/>
      <c r="I150" s="279"/>
      <c r="J150" s="280"/>
    </row>
    <row r="151" spans="1:10" ht="24" customHeight="1" thickBot="1" x14ac:dyDescent="0.3">
      <c r="A151" s="7"/>
      <c r="B151" s="27"/>
      <c r="C151" s="78"/>
      <c r="D151" s="78"/>
      <c r="E151" s="79"/>
      <c r="F151" s="80"/>
      <c r="G151" s="81"/>
      <c r="H151" s="81"/>
      <c r="I151" s="81"/>
      <c r="J151" s="82"/>
    </row>
    <row r="152" spans="1:10" ht="18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67.5" customHeight="1" x14ac:dyDescent="0.25">
      <c r="A153" s="7"/>
      <c r="B153" s="120" t="s">
        <v>291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7" customHeight="1" x14ac:dyDescent="0.25">
      <c r="A154" s="7" t="s">
        <v>113</v>
      </c>
      <c r="B154" s="122" t="s">
        <v>232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s="191" customFormat="1" ht="20.100000000000001" customHeight="1" x14ac:dyDescent="0.25">
      <c r="B155" s="368"/>
      <c r="F155" s="369"/>
      <c r="G155" s="369"/>
      <c r="H155" s="369"/>
      <c r="I155" s="369"/>
      <c r="J155" s="369"/>
    </row>
    <row r="156" spans="1:10" s="312" customFormat="1" ht="36" customHeight="1" thickBot="1" x14ac:dyDescent="0.3">
      <c r="B156" s="313" t="s">
        <v>292</v>
      </c>
      <c r="C156" s="313"/>
      <c r="D156" s="313"/>
      <c r="E156" s="313"/>
      <c r="F156" s="313"/>
      <c r="G156" s="313"/>
      <c r="H156" s="313"/>
      <c r="I156" s="313"/>
    </row>
    <row r="157" spans="1:10" s="125" customFormat="1" ht="36" customHeight="1" thickBot="1" x14ac:dyDescent="0.3">
      <c r="B157" s="314" t="s">
        <v>293</v>
      </c>
      <c r="C157" s="315"/>
      <c r="D157" s="315"/>
      <c r="E157" s="315"/>
      <c r="F157" s="315"/>
      <c r="G157" s="315"/>
      <c r="H157" s="315"/>
      <c r="I157" s="316"/>
    </row>
    <row r="158" spans="1:10" ht="73.5" customHeight="1" thickBot="1" x14ac:dyDescent="0.3">
      <c r="B158" s="317" t="s">
        <v>294</v>
      </c>
      <c r="C158" s="318"/>
      <c r="D158" s="319" t="s">
        <v>295</v>
      </c>
      <c r="E158" s="320"/>
      <c r="F158" s="321"/>
      <c r="G158" s="320" t="s">
        <v>296</v>
      </c>
      <c r="H158" s="320"/>
      <c r="I158" s="321"/>
      <c r="J158" s="9"/>
    </row>
    <row r="159" spans="1:10" ht="36" customHeight="1" x14ac:dyDescent="0.25">
      <c r="B159" s="322" t="s">
        <v>297</v>
      </c>
      <c r="C159" s="323"/>
      <c r="D159" s="324" t="s">
        <v>298</v>
      </c>
      <c r="E159" s="324"/>
      <c r="F159" s="324"/>
      <c r="G159" s="325">
        <v>1500</v>
      </c>
      <c r="H159" s="324"/>
      <c r="I159" s="326"/>
      <c r="J159" s="9"/>
    </row>
    <row r="160" spans="1:10" ht="36" customHeight="1" x14ac:dyDescent="0.25">
      <c r="B160" s="327" t="s">
        <v>299</v>
      </c>
      <c r="C160" s="328"/>
      <c r="D160" s="329"/>
      <c r="E160" s="329"/>
      <c r="F160" s="329"/>
      <c r="G160" s="330">
        <v>1380</v>
      </c>
      <c r="H160" s="329"/>
      <c r="I160" s="331"/>
      <c r="J160" s="9"/>
    </row>
    <row r="161" spans="1:10" ht="36" customHeight="1" x14ac:dyDescent="0.25">
      <c r="B161" s="327" t="s">
        <v>300</v>
      </c>
      <c r="C161" s="328"/>
      <c r="D161" s="329"/>
      <c r="E161" s="329"/>
      <c r="F161" s="329"/>
      <c r="G161" s="330">
        <v>1290</v>
      </c>
      <c r="H161" s="329"/>
      <c r="I161" s="331"/>
      <c r="J161" s="9"/>
    </row>
    <row r="162" spans="1:10" ht="54" customHeight="1" x14ac:dyDescent="0.25">
      <c r="B162" s="327" t="s">
        <v>301</v>
      </c>
      <c r="C162" s="328"/>
      <c r="D162" s="329"/>
      <c r="E162" s="329"/>
      <c r="F162" s="329"/>
      <c r="G162" s="330">
        <v>1170</v>
      </c>
      <c r="H162" s="329"/>
      <c r="I162" s="331"/>
      <c r="J162" s="9"/>
    </row>
    <row r="163" spans="1:10" ht="21" x14ac:dyDescent="0.25">
      <c r="B163" s="332"/>
      <c r="C163" s="332"/>
      <c r="D163" s="333"/>
      <c r="E163" s="333"/>
      <c r="F163" s="333"/>
      <c r="G163" s="334"/>
      <c r="H163" s="333"/>
      <c r="I163" s="333"/>
      <c r="J163" s="9"/>
    </row>
    <row r="164" spans="1:10" ht="40.5" customHeight="1" x14ac:dyDescent="0.25">
      <c r="A164" s="7"/>
      <c r="B164" s="124" t="s">
        <v>233</v>
      </c>
      <c r="C164" s="124"/>
      <c r="D164" s="124"/>
      <c r="E164" s="124"/>
      <c r="F164" s="124"/>
      <c r="G164" s="124"/>
      <c r="H164" s="124"/>
      <c r="I164" s="124"/>
      <c r="J164" s="124"/>
    </row>
    <row r="165" spans="1:10" ht="18" customHeight="1" x14ac:dyDescent="0.25">
      <c r="A165" s="7"/>
    </row>
  </sheetData>
  <sheetProtection selectLockedCells="1" selectUnlockedCells="1"/>
  <mergeCells count="304">
    <mergeCell ref="B164:J164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B153:J153"/>
    <mergeCell ref="B154:J154"/>
    <mergeCell ref="B156:I156"/>
    <mergeCell ref="B157:I157"/>
    <mergeCell ref="B158:C158"/>
    <mergeCell ref="D158:F158"/>
    <mergeCell ref="G158:I158"/>
    <mergeCell ref="B148:E148"/>
    <mergeCell ref="F148:J148"/>
    <mergeCell ref="B149:J149"/>
    <mergeCell ref="B150:E150"/>
    <mergeCell ref="F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7"/>
    <mergeCell ref="B127:E127"/>
    <mergeCell ref="B128:E128"/>
    <mergeCell ref="F128:J128"/>
    <mergeCell ref="B129:E129"/>
    <mergeCell ref="F129:J129"/>
    <mergeCell ref="B122:E122"/>
    <mergeCell ref="F122:J123"/>
    <mergeCell ref="B123:E123"/>
    <mergeCell ref="B124:E124"/>
    <mergeCell ref="F124:J125"/>
    <mergeCell ref="B125:E125"/>
    <mergeCell ref="B118:E118"/>
    <mergeCell ref="F118:J119"/>
    <mergeCell ref="B119:E119"/>
    <mergeCell ref="B120:E120"/>
    <mergeCell ref="F120:J121"/>
    <mergeCell ref="B121:E121"/>
    <mergeCell ref="B113:E113"/>
    <mergeCell ref="F113:J113"/>
    <mergeCell ref="B114:E114"/>
    <mergeCell ref="F114:J114"/>
    <mergeCell ref="B115:J115"/>
    <mergeCell ref="B116:E116"/>
    <mergeCell ref="F116:J117"/>
    <mergeCell ref="B117:E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32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7272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36" customHeight="1" thickBot="1" x14ac:dyDescent="0.3">
      <c r="A13" s="7"/>
      <c r="B13" s="133"/>
      <c r="C13" s="439"/>
      <c r="D13" s="439"/>
      <c r="E13" s="440"/>
      <c r="F13" s="441"/>
      <c r="G13" s="442"/>
      <c r="H13" s="442"/>
      <c r="I13" s="442"/>
      <c r="J13" s="443"/>
    </row>
    <row r="14" spans="1:10" ht="36" customHeight="1" x14ac:dyDescent="0.25">
      <c r="A14" s="7"/>
      <c r="B14" s="179" t="s">
        <v>117</v>
      </c>
      <c r="C14" s="197"/>
      <c r="D14" s="197"/>
      <c r="E14" s="197"/>
      <c r="F14" s="143">
        <v>720</v>
      </c>
      <c r="G14" s="143"/>
      <c r="H14" s="143"/>
      <c r="I14" s="143"/>
      <c r="J14" s="144"/>
    </row>
    <row r="15" spans="1:10" ht="36" customHeight="1" x14ac:dyDescent="0.25">
      <c r="A15" s="7"/>
      <c r="B15" s="34" t="s">
        <v>118</v>
      </c>
      <c r="C15" s="35"/>
      <c r="D15" s="35"/>
      <c r="E15" s="35"/>
      <c r="F15" s="88">
        <v>1008</v>
      </c>
      <c r="G15" s="88"/>
      <c r="H15" s="88"/>
      <c r="I15" s="88"/>
      <c r="J15" s="149"/>
    </row>
    <row r="16" spans="1:10" ht="24" customHeight="1" x14ac:dyDescent="0.25">
      <c r="A16" s="7"/>
      <c r="B16" s="444"/>
      <c r="C16" s="445"/>
      <c r="D16" s="445"/>
      <c r="E16" s="446"/>
      <c r="F16" s="447"/>
      <c r="G16" s="447"/>
      <c r="H16" s="447"/>
      <c r="I16" s="447"/>
      <c r="J16" s="448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2988 до 59760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2988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5976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8964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11952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14940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17928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20916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23904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26892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29880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32868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35856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38844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41832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44820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47808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50796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53784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56772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59760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5508 до 64242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5508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8136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7470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10458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13446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16434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19422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22410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25398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28386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31374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34362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37350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40338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43326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46314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49302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52290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55278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58266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61254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64242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1116 до 23940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4140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5976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2232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23940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5040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14400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1116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1116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2232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3348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17460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3240 до 37065,6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13392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1339.1999999999998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3348</v>
      </c>
      <c r="G77" s="84"/>
      <c r="H77" s="84"/>
      <c r="I77" s="84"/>
      <c r="J77" s="85"/>
    </row>
    <row r="78" spans="1:10" ht="24" customHeight="1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10080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208">
        <v>13320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208">
        <v>31788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208">
        <v>30888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208">
        <v>37065.599999999999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208">
        <v>21420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208">
        <v>21420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34" t="s">
        <v>186</v>
      </c>
      <c r="C86" s="86"/>
      <c r="D86" s="86"/>
      <c r="E86" s="87"/>
      <c r="F86" s="208">
        <v>17280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08">
        <v>6012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208">
        <v>3240</v>
      </c>
      <c r="G88" s="273"/>
      <c r="H88" s="273"/>
      <c r="I88" s="273"/>
      <c r="J88" s="274"/>
    </row>
    <row r="89" spans="1:10" ht="36" customHeight="1" x14ac:dyDescent="0.25">
      <c r="A89" s="7"/>
      <c r="B89" s="34" t="s">
        <v>189</v>
      </c>
      <c r="C89" s="86"/>
      <c r="D89" s="86"/>
      <c r="E89" s="87"/>
      <c r="F89" s="208">
        <v>8064</v>
      </c>
      <c r="G89" s="273"/>
      <c r="H89" s="273"/>
      <c r="I89" s="273"/>
      <c r="J89" s="274"/>
    </row>
    <row r="90" spans="1:10" ht="36" customHeight="1" x14ac:dyDescent="0.25">
      <c r="B90" s="34" t="s">
        <v>190</v>
      </c>
      <c r="C90" s="86"/>
      <c r="D90" s="86"/>
      <c r="E90" s="87"/>
      <c r="F90" s="208">
        <v>6588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208">
        <v>35496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4" t="s">
        <v>192</v>
      </c>
      <c r="C92" s="86"/>
      <c r="D92" s="86"/>
      <c r="E92" s="87"/>
      <c r="F92" s="208">
        <v>14004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08">
        <v>4140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08">
        <v>16290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08">
        <v>18000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208">
        <v>14400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208">
        <v>18720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208">
        <v>44640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208">
        <v>43920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208">
        <v>52704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208">
        <v>30240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208">
        <v>30240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208">
        <v>24480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208">
        <v>5040</v>
      </c>
      <c r="G104" s="273"/>
      <c r="H104" s="273"/>
      <c r="I104" s="273"/>
      <c r="J104" s="274"/>
    </row>
    <row r="105" spans="1:10" ht="36" customHeight="1" x14ac:dyDescent="0.25">
      <c r="A105" s="7" t="s">
        <v>113</v>
      </c>
      <c r="B105" s="60" t="s">
        <v>206</v>
      </c>
      <c r="C105" s="61"/>
      <c r="D105" s="61"/>
      <c r="E105" s="38"/>
      <c r="F105" s="208">
        <v>50400</v>
      </c>
      <c r="G105" s="273"/>
      <c r="H105" s="273"/>
      <c r="I105" s="273"/>
      <c r="J105" s="274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208">
        <v>20160</v>
      </c>
      <c r="G106" s="273"/>
      <c r="H106" s="273"/>
      <c r="I106" s="273"/>
      <c r="J106" s="274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15336</v>
      </c>
      <c r="G113" s="241">
        <f>H113*1.1</f>
        <v>14058.000000000002</v>
      </c>
      <c r="H113" s="241">
        <v>12780</v>
      </c>
      <c r="I113" s="241">
        <f>H113*0.75</f>
        <v>9585</v>
      </c>
      <c r="J113" s="242">
        <f>H113*0.5</f>
        <v>6390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11160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6408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21600</v>
      </c>
      <c r="G116" s="241">
        <f>H116*1.1</f>
        <v>19800</v>
      </c>
      <c r="H116" s="241">
        <v>18000</v>
      </c>
      <c r="I116" s="241">
        <f>H116*0.75</f>
        <v>13500</v>
      </c>
      <c r="J116" s="242">
        <f>H116*0.5</f>
        <v>9000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15840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9360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208">
        <v>11160</v>
      </c>
      <c r="G119" s="273"/>
      <c r="H119" s="273"/>
      <c r="I119" s="273"/>
      <c r="J119" s="274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16452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32760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41040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576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24552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49068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61560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756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customHeight="1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2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F107:J107"/>
    <mergeCell ref="B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4:E14"/>
    <mergeCell ref="F14:J14"/>
    <mergeCell ref="B15:E15"/>
    <mergeCell ref="F15:J15"/>
    <mergeCell ref="B17:E17"/>
    <mergeCell ref="F17:J17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7920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11520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1800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2520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6480 до 129600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6480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12960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19440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25920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32400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38880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45360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51840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58320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64800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71280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77760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84240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90720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97200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103680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110160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116640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123120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129600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6120 до 139320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6120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9000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16200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22680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29160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35640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42120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48600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55080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61560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68040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74520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81000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87480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93960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100440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106920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113400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119880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126360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132840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139320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30240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14400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23040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4680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19800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30240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98640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32400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3240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16200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35280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35280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61200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35280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42336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23040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23040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67680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83952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3060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15840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13680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98640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44280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7200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36000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36000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49680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49680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85680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49680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59616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32400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32400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95040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138240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62640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18144</v>
      </c>
      <c r="G113" s="241">
        <f>H113*1.1</f>
        <v>16632</v>
      </c>
      <c r="H113" s="241">
        <v>15120</v>
      </c>
      <c r="I113" s="241">
        <f>H113*0.75</f>
        <v>11340</v>
      </c>
      <c r="J113" s="242">
        <f>H113*0.5</f>
        <v>7560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15120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15120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25920</v>
      </c>
      <c r="G116" s="241">
        <f>H116*1.1</f>
        <v>23760.000000000004</v>
      </c>
      <c r="H116" s="241">
        <v>21600</v>
      </c>
      <c r="I116" s="241">
        <f>H116*0.75</f>
        <v>16200</v>
      </c>
      <c r="J116" s="242">
        <f>H116*0.5</f>
        <v>10800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21600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21600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36288</v>
      </c>
      <c r="G119" s="107">
        <f>H119*1.1</f>
        <v>33264</v>
      </c>
      <c r="H119" s="107">
        <v>30240</v>
      </c>
      <c r="I119" s="107">
        <f>H119*0.75</f>
        <v>22680</v>
      </c>
      <c r="J119" s="107">
        <f>H119*0.5</f>
        <v>15120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34200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68400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85680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51480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102600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128160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1800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864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1440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1404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1800 до 36000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1800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3600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5400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7200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9000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10800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12600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14400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16200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18000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19800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21600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23400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25200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27000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28800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30600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32400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34200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36000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4500 до 38700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8172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12636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4500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6300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8100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9900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11700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13500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15300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17100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18900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20700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22500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24300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26100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27900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29700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31500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33300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35100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36900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38700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1476 до 39708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4572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17640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2592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39708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8100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24804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1476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1476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2952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4428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24912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3600 до 104436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18360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1836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4608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18900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23796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86976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44100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52920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34200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44244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104436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40500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3600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25200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21420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69228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18972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4572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18000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3600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26640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33840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122400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61920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74304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48240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62640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146880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97200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26640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21297.599999999999</v>
      </c>
      <c r="G113" s="241">
        <f>H113*1.1</f>
        <v>19522.800000000003</v>
      </c>
      <c r="H113" s="241">
        <v>17748</v>
      </c>
      <c r="I113" s="241">
        <f>H113*0.75</f>
        <v>13311</v>
      </c>
      <c r="J113" s="242">
        <f>H113*0.5</f>
        <v>8874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17748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27180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336</v>
      </c>
      <c r="C116" s="61"/>
      <c r="D116" s="61"/>
      <c r="E116" s="38"/>
      <c r="F116" s="240">
        <f>H116*1.2</f>
        <v>30240</v>
      </c>
      <c r="G116" s="241">
        <f>H116*1.1</f>
        <v>27720.000000000004</v>
      </c>
      <c r="H116" s="241">
        <v>25200</v>
      </c>
      <c r="I116" s="241">
        <f>H116*0.75</f>
        <v>18900</v>
      </c>
      <c r="J116" s="242">
        <f>H116*0.5</f>
        <v>12600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25200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38160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17748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32760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65448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81774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1116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49140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98280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122760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1476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8" activePane="bottomLeft" state="frozen"/>
      <selection activeCell="N15" sqref="N15"/>
      <selection pane="bottomLeft" activeCell="N15" sqref="N15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39" t="s">
        <v>105</v>
      </c>
      <c r="C6" s="340"/>
      <c r="D6" s="340"/>
      <c r="E6" s="341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6"/>
      <c r="G7" s="265"/>
      <c r="H7" s="265"/>
      <c r="I7" s="265"/>
      <c r="J7" s="266"/>
    </row>
    <row r="8" spans="1:10" ht="36" customHeight="1" x14ac:dyDescent="0.25">
      <c r="A8" s="7" t="s">
        <v>111</v>
      </c>
      <c r="B8" s="179" t="s">
        <v>112</v>
      </c>
      <c r="C8" s="180"/>
      <c r="D8" s="180"/>
      <c r="E8" s="18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86"/>
      <c r="D9" s="86"/>
      <c r="E9" s="87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24" customHeight="1" thickBot="1" x14ac:dyDescent="0.3">
      <c r="A10" s="7"/>
      <c r="B10" s="27"/>
      <c r="C10" s="28"/>
      <c r="D10" s="28"/>
      <c r="E10" s="29"/>
      <c r="F10" s="196"/>
      <c r="G10" s="265"/>
      <c r="H10" s="265"/>
      <c r="I10" s="265"/>
      <c r="J10" s="266"/>
    </row>
    <row r="11" spans="1:10" ht="36" customHeight="1" x14ac:dyDescent="0.25">
      <c r="A11" s="7" t="s">
        <v>111</v>
      </c>
      <c r="B11" s="179" t="s">
        <v>115</v>
      </c>
      <c r="C11" s="180"/>
      <c r="D11" s="180"/>
      <c r="E11" s="181"/>
      <c r="F11" s="203">
        <v>7920</v>
      </c>
      <c r="G11" s="449"/>
      <c r="H11" s="449"/>
      <c r="I11" s="449"/>
      <c r="J11" s="450"/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207">
        <v>11520</v>
      </c>
      <c r="G12" s="356"/>
      <c r="H12" s="356"/>
      <c r="I12" s="356"/>
      <c r="J12" s="357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03">
        <v>1080</v>
      </c>
      <c r="G14" s="449"/>
      <c r="H14" s="449"/>
      <c r="I14" s="449"/>
      <c r="J14" s="450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208">
        <v>1512</v>
      </c>
      <c r="G15" s="273"/>
      <c r="H15" s="273"/>
      <c r="I15" s="273"/>
      <c r="J15" s="274"/>
    </row>
    <row r="16" spans="1:10" ht="24" customHeight="1" thickBot="1" x14ac:dyDescent="0.3">
      <c r="A16" s="7"/>
      <c r="B16" s="27"/>
      <c r="C16" s="28"/>
      <c r="D16" s="28"/>
      <c r="E16" s="29"/>
      <c r="F16" s="196"/>
      <c r="G16" s="265"/>
      <c r="H16" s="265"/>
      <c r="I16" s="265"/>
      <c r="J16" s="266"/>
    </row>
    <row r="17" spans="1:10" ht="36" customHeight="1" thickBot="1" x14ac:dyDescent="0.3">
      <c r="A17" s="7"/>
      <c r="B17" s="451" t="s">
        <v>119</v>
      </c>
      <c r="C17" s="452"/>
      <c r="D17" s="452"/>
      <c r="E17" s="453"/>
      <c r="F17" s="209" t="str">
        <f>"Цена от "&amp;MIN(F18:F52)&amp;" до "&amp;MAX(F18:F52)</f>
        <v>Цена от 5760 до 201600</v>
      </c>
      <c r="G17" s="454"/>
      <c r="H17" s="454"/>
      <c r="I17" s="454"/>
      <c r="J17" s="455"/>
    </row>
    <row r="18" spans="1:10" ht="36" customHeight="1" outlineLevel="1" x14ac:dyDescent="0.25">
      <c r="A18" s="7"/>
      <c r="B18" s="54" t="s">
        <v>120</v>
      </c>
      <c r="C18" s="98"/>
      <c r="D18" s="98"/>
      <c r="E18" s="99"/>
      <c r="F18" s="211">
        <v>5760</v>
      </c>
      <c r="G18" s="299"/>
      <c r="H18" s="299"/>
      <c r="I18" s="299"/>
      <c r="J18" s="300"/>
    </row>
    <row r="19" spans="1:10" ht="36" customHeight="1" outlineLevel="1" x14ac:dyDescent="0.25">
      <c r="A19" s="7"/>
      <c r="B19" s="34" t="s">
        <v>121</v>
      </c>
      <c r="C19" s="86"/>
      <c r="D19" s="86"/>
      <c r="E19" s="87"/>
      <c r="F19" s="208">
        <v>11520</v>
      </c>
      <c r="G19" s="273"/>
      <c r="H19" s="273"/>
      <c r="I19" s="273"/>
      <c r="J19" s="274"/>
    </row>
    <row r="20" spans="1:10" ht="36" customHeight="1" outlineLevel="1" x14ac:dyDescent="0.25">
      <c r="A20" s="7"/>
      <c r="B20" s="34" t="s">
        <v>122</v>
      </c>
      <c r="C20" s="86"/>
      <c r="D20" s="86"/>
      <c r="E20" s="87"/>
      <c r="F20" s="208">
        <v>17280</v>
      </c>
      <c r="G20" s="273"/>
      <c r="H20" s="273"/>
      <c r="I20" s="273"/>
      <c r="J20" s="274"/>
    </row>
    <row r="21" spans="1:10" ht="36" customHeight="1" outlineLevel="1" x14ac:dyDescent="0.25">
      <c r="A21" s="7"/>
      <c r="B21" s="34" t="s">
        <v>123</v>
      </c>
      <c r="C21" s="86"/>
      <c r="D21" s="86"/>
      <c r="E21" s="87"/>
      <c r="F21" s="208">
        <v>23040</v>
      </c>
      <c r="G21" s="273"/>
      <c r="H21" s="273"/>
      <c r="I21" s="273"/>
      <c r="J21" s="274"/>
    </row>
    <row r="22" spans="1:10" ht="36" customHeight="1" outlineLevel="1" x14ac:dyDescent="0.25">
      <c r="A22" s="7"/>
      <c r="B22" s="34" t="s">
        <v>124</v>
      </c>
      <c r="C22" s="86"/>
      <c r="D22" s="86"/>
      <c r="E22" s="87"/>
      <c r="F22" s="208">
        <v>28800</v>
      </c>
      <c r="G22" s="273"/>
      <c r="H22" s="273"/>
      <c r="I22" s="273"/>
      <c r="J22" s="274"/>
    </row>
    <row r="23" spans="1:10" ht="36" customHeight="1" outlineLevel="1" x14ac:dyDescent="0.25">
      <c r="A23" s="7"/>
      <c r="B23" s="34" t="s">
        <v>125</v>
      </c>
      <c r="C23" s="86"/>
      <c r="D23" s="86"/>
      <c r="E23" s="87"/>
      <c r="F23" s="208">
        <v>34560</v>
      </c>
      <c r="G23" s="273"/>
      <c r="H23" s="273"/>
      <c r="I23" s="273"/>
      <c r="J23" s="274"/>
    </row>
    <row r="24" spans="1:10" ht="36" customHeight="1" outlineLevel="1" x14ac:dyDescent="0.25">
      <c r="A24" s="7"/>
      <c r="B24" s="34" t="s">
        <v>126</v>
      </c>
      <c r="C24" s="86"/>
      <c r="D24" s="86"/>
      <c r="E24" s="87"/>
      <c r="F24" s="208">
        <v>40320</v>
      </c>
      <c r="G24" s="273"/>
      <c r="H24" s="273"/>
      <c r="I24" s="273"/>
      <c r="J24" s="274"/>
    </row>
    <row r="25" spans="1:10" ht="36" customHeight="1" outlineLevel="1" x14ac:dyDescent="0.25">
      <c r="A25" s="7"/>
      <c r="B25" s="34" t="s">
        <v>127</v>
      </c>
      <c r="C25" s="86"/>
      <c r="D25" s="86"/>
      <c r="E25" s="87"/>
      <c r="F25" s="208">
        <v>46080</v>
      </c>
      <c r="G25" s="273"/>
      <c r="H25" s="273"/>
      <c r="I25" s="273"/>
      <c r="J25" s="274"/>
    </row>
    <row r="26" spans="1:10" ht="36" customHeight="1" outlineLevel="1" x14ac:dyDescent="0.25">
      <c r="A26" s="7"/>
      <c r="B26" s="34" t="s">
        <v>128</v>
      </c>
      <c r="C26" s="86"/>
      <c r="D26" s="86"/>
      <c r="E26" s="87"/>
      <c r="F26" s="208">
        <v>51840</v>
      </c>
      <c r="G26" s="273"/>
      <c r="H26" s="273"/>
      <c r="I26" s="273"/>
      <c r="J26" s="274"/>
    </row>
    <row r="27" spans="1:10" ht="36" customHeight="1" outlineLevel="1" x14ac:dyDescent="0.25">
      <c r="A27" s="7"/>
      <c r="B27" s="34" t="s">
        <v>129</v>
      </c>
      <c r="C27" s="86"/>
      <c r="D27" s="86"/>
      <c r="E27" s="87"/>
      <c r="F27" s="208">
        <v>57600</v>
      </c>
      <c r="G27" s="273"/>
      <c r="H27" s="273"/>
      <c r="I27" s="273"/>
      <c r="J27" s="274"/>
    </row>
    <row r="28" spans="1:10" ht="36" customHeight="1" outlineLevel="1" x14ac:dyDescent="0.25">
      <c r="A28" s="7"/>
      <c r="B28" s="34" t="s">
        <v>130</v>
      </c>
      <c r="C28" s="86"/>
      <c r="D28" s="86"/>
      <c r="E28" s="87"/>
      <c r="F28" s="208">
        <v>63360</v>
      </c>
      <c r="G28" s="273"/>
      <c r="H28" s="273"/>
      <c r="I28" s="273"/>
      <c r="J28" s="274"/>
    </row>
    <row r="29" spans="1:10" ht="36" customHeight="1" outlineLevel="1" x14ac:dyDescent="0.25">
      <c r="A29" s="7"/>
      <c r="B29" s="34" t="s">
        <v>131</v>
      </c>
      <c r="C29" s="86"/>
      <c r="D29" s="86"/>
      <c r="E29" s="87"/>
      <c r="F29" s="208">
        <v>69120</v>
      </c>
      <c r="G29" s="273"/>
      <c r="H29" s="273"/>
      <c r="I29" s="273"/>
      <c r="J29" s="274"/>
    </row>
    <row r="30" spans="1:10" ht="36" customHeight="1" outlineLevel="1" x14ac:dyDescent="0.25">
      <c r="A30" s="7"/>
      <c r="B30" s="34" t="s">
        <v>132</v>
      </c>
      <c r="C30" s="86"/>
      <c r="D30" s="86"/>
      <c r="E30" s="87"/>
      <c r="F30" s="208">
        <v>74880</v>
      </c>
      <c r="G30" s="273"/>
      <c r="H30" s="273"/>
      <c r="I30" s="273"/>
      <c r="J30" s="274"/>
    </row>
    <row r="31" spans="1:10" ht="36" customHeight="1" outlineLevel="1" x14ac:dyDescent="0.25">
      <c r="A31" s="7"/>
      <c r="B31" s="34" t="s">
        <v>133</v>
      </c>
      <c r="C31" s="86"/>
      <c r="D31" s="86"/>
      <c r="E31" s="87"/>
      <c r="F31" s="208">
        <v>80640</v>
      </c>
      <c r="G31" s="273"/>
      <c r="H31" s="273"/>
      <c r="I31" s="273"/>
      <c r="J31" s="274"/>
    </row>
    <row r="32" spans="1:10" ht="36" customHeight="1" outlineLevel="1" x14ac:dyDescent="0.25">
      <c r="A32" s="7"/>
      <c r="B32" s="34" t="s">
        <v>134</v>
      </c>
      <c r="C32" s="86"/>
      <c r="D32" s="86"/>
      <c r="E32" s="87"/>
      <c r="F32" s="208">
        <v>86400</v>
      </c>
      <c r="G32" s="273"/>
      <c r="H32" s="273"/>
      <c r="I32" s="273"/>
      <c r="J32" s="274"/>
    </row>
    <row r="33" spans="1:10" ht="36" customHeight="1" outlineLevel="1" x14ac:dyDescent="0.25">
      <c r="A33" s="7"/>
      <c r="B33" s="34" t="s">
        <v>135</v>
      </c>
      <c r="C33" s="86"/>
      <c r="D33" s="86"/>
      <c r="E33" s="87"/>
      <c r="F33" s="208">
        <v>92160</v>
      </c>
      <c r="G33" s="273"/>
      <c r="H33" s="273"/>
      <c r="I33" s="273"/>
      <c r="J33" s="274"/>
    </row>
    <row r="34" spans="1:10" ht="36" customHeight="1" outlineLevel="1" x14ac:dyDescent="0.25">
      <c r="A34" s="7"/>
      <c r="B34" s="34" t="s">
        <v>136</v>
      </c>
      <c r="C34" s="86"/>
      <c r="D34" s="86"/>
      <c r="E34" s="87"/>
      <c r="F34" s="208">
        <v>97920</v>
      </c>
      <c r="G34" s="273"/>
      <c r="H34" s="273"/>
      <c r="I34" s="273"/>
      <c r="J34" s="274"/>
    </row>
    <row r="35" spans="1:10" ht="36" customHeight="1" outlineLevel="1" x14ac:dyDescent="0.25">
      <c r="A35" s="7"/>
      <c r="B35" s="34" t="s">
        <v>137</v>
      </c>
      <c r="C35" s="86"/>
      <c r="D35" s="86"/>
      <c r="E35" s="87"/>
      <c r="F35" s="208">
        <v>103680</v>
      </c>
      <c r="G35" s="273"/>
      <c r="H35" s="273"/>
      <c r="I35" s="273"/>
      <c r="J35" s="274"/>
    </row>
    <row r="36" spans="1:10" ht="36" customHeight="1" outlineLevel="1" x14ac:dyDescent="0.25">
      <c r="A36" s="7"/>
      <c r="B36" s="34" t="s">
        <v>138</v>
      </c>
      <c r="C36" s="86"/>
      <c r="D36" s="86"/>
      <c r="E36" s="87"/>
      <c r="F36" s="208">
        <v>109440</v>
      </c>
      <c r="G36" s="273"/>
      <c r="H36" s="273"/>
      <c r="I36" s="273"/>
      <c r="J36" s="274"/>
    </row>
    <row r="37" spans="1:10" ht="36" customHeight="1" outlineLevel="1" x14ac:dyDescent="0.25">
      <c r="A37" s="7"/>
      <c r="B37" s="34" t="s">
        <v>139</v>
      </c>
      <c r="C37" s="86"/>
      <c r="D37" s="86"/>
      <c r="E37" s="87"/>
      <c r="F37" s="208">
        <v>115200</v>
      </c>
      <c r="G37" s="273"/>
      <c r="H37" s="273"/>
      <c r="I37" s="273"/>
      <c r="J37" s="274"/>
    </row>
    <row r="38" spans="1:10" ht="36" customHeight="1" outlineLevel="1" x14ac:dyDescent="0.25">
      <c r="A38" s="7"/>
      <c r="B38" s="34" t="s">
        <v>258</v>
      </c>
      <c r="C38" s="86"/>
      <c r="D38" s="86"/>
      <c r="E38" s="87"/>
      <c r="F38" s="208">
        <v>120960</v>
      </c>
      <c r="G38" s="273"/>
      <c r="H38" s="273"/>
      <c r="I38" s="273"/>
      <c r="J38" s="274"/>
    </row>
    <row r="39" spans="1:10" ht="36" customHeight="1" outlineLevel="1" x14ac:dyDescent="0.25">
      <c r="A39" s="7"/>
      <c r="B39" s="34" t="s">
        <v>259</v>
      </c>
      <c r="C39" s="86"/>
      <c r="D39" s="86"/>
      <c r="E39" s="87"/>
      <c r="F39" s="208">
        <v>126720</v>
      </c>
      <c r="G39" s="273"/>
      <c r="H39" s="273"/>
      <c r="I39" s="273"/>
      <c r="J39" s="274"/>
    </row>
    <row r="40" spans="1:10" ht="36" customHeight="1" outlineLevel="1" x14ac:dyDescent="0.25">
      <c r="A40" s="7"/>
      <c r="B40" s="34" t="s">
        <v>260</v>
      </c>
      <c r="C40" s="86"/>
      <c r="D40" s="86"/>
      <c r="E40" s="87"/>
      <c r="F40" s="208">
        <v>132480</v>
      </c>
      <c r="G40" s="273"/>
      <c r="H40" s="273"/>
      <c r="I40" s="273"/>
      <c r="J40" s="274"/>
    </row>
    <row r="41" spans="1:10" ht="36" customHeight="1" outlineLevel="1" x14ac:dyDescent="0.25">
      <c r="A41" s="7"/>
      <c r="B41" s="34" t="s">
        <v>261</v>
      </c>
      <c r="C41" s="86"/>
      <c r="D41" s="86"/>
      <c r="E41" s="87"/>
      <c r="F41" s="208">
        <v>138240</v>
      </c>
      <c r="G41" s="273"/>
      <c r="H41" s="273"/>
      <c r="I41" s="273"/>
      <c r="J41" s="274"/>
    </row>
    <row r="42" spans="1:10" ht="36" customHeight="1" outlineLevel="1" x14ac:dyDescent="0.25">
      <c r="A42" s="7"/>
      <c r="B42" s="34" t="s">
        <v>262</v>
      </c>
      <c r="C42" s="86"/>
      <c r="D42" s="86"/>
      <c r="E42" s="87"/>
      <c r="F42" s="208">
        <v>144000</v>
      </c>
      <c r="G42" s="273"/>
      <c r="H42" s="273"/>
      <c r="I42" s="273"/>
      <c r="J42" s="274"/>
    </row>
    <row r="43" spans="1:10" ht="36" customHeight="1" outlineLevel="1" x14ac:dyDescent="0.25">
      <c r="A43" s="7"/>
      <c r="B43" s="34" t="s">
        <v>263</v>
      </c>
      <c r="C43" s="86"/>
      <c r="D43" s="86"/>
      <c r="E43" s="87"/>
      <c r="F43" s="208">
        <v>149760</v>
      </c>
      <c r="G43" s="273"/>
      <c r="H43" s="273"/>
      <c r="I43" s="273"/>
      <c r="J43" s="274"/>
    </row>
    <row r="44" spans="1:10" ht="36" customHeight="1" outlineLevel="1" x14ac:dyDescent="0.25">
      <c r="A44" s="7"/>
      <c r="B44" s="34" t="s">
        <v>264</v>
      </c>
      <c r="C44" s="86"/>
      <c r="D44" s="86"/>
      <c r="E44" s="87"/>
      <c r="F44" s="208">
        <v>155520</v>
      </c>
      <c r="G44" s="273"/>
      <c r="H44" s="273"/>
      <c r="I44" s="273"/>
      <c r="J44" s="274"/>
    </row>
    <row r="45" spans="1:10" ht="36" customHeight="1" outlineLevel="1" x14ac:dyDescent="0.25">
      <c r="A45" s="7"/>
      <c r="B45" s="34" t="s">
        <v>265</v>
      </c>
      <c r="C45" s="86"/>
      <c r="D45" s="86"/>
      <c r="E45" s="87"/>
      <c r="F45" s="208">
        <v>161280</v>
      </c>
      <c r="G45" s="273"/>
      <c r="H45" s="273"/>
      <c r="I45" s="273"/>
      <c r="J45" s="274"/>
    </row>
    <row r="46" spans="1:10" ht="36" customHeight="1" outlineLevel="1" x14ac:dyDescent="0.25">
      <c r="A46" s="7"/>
      <c r="B46" s="34" t="s">
        <v>266</v>
      </c>
      <c r="C46" s="86"/>
      <c r="D46" s="86"/>
      <c r="E46" s="87"/>
      <c r="F46" s="208">
        <v>167040</v>
      </c>
      <c r="G46" s="273"/>
      <c r="H46" s="273"/>
      <c r="I46" s="273"/>
      <c r="J46" s="274"/>
    </row>
    <row r="47" spans="1:10" ht="36" customHeight="1" outlineLevel="1" x14ac:dyDescent="0.25">
      <c r="A47" s="7"/>
      <c r="B47" s="34" t="s">
        <v>267</v>
      </c>
      <c r="C47" s="86"/>
      <c r="D47" s="86"/>
      <c r="E47" s="87"/>
      <c r="F47" s="208">
        <v>172800</v>
      </c>
      <c r="G47" s="273"/>
      <c r="H47" s="273"/>
      <c r="I47" s="273"/>
      <c r="J47" s="274"/>
    </row>
    <row r="48" spans="1:10" ht="36" customHeight="1" outlineLevel="1" x14ac:dyDescent="0.25">
      <c r="A48" s="7"/>
      <c r="B48" s="34" t="s">
        <v>273</v>
      </c>
      <c r="C48" s="86"/>
      <c r="D48" s="86"/>
      <c r="E48" s="87"/>
      <c r="F48" s="208">
        <v>178560</v>
      </c>
      <c r="G48" s="273"/>
      <c r="H48" s="273"/>
      <c r="I48" s="273"/>
      <c r="J48" s="274"/>
    </row>
    <row r="49" spans="1:10" ht="36" customHeight="1" outlineLevel="1" x14ac:dyDescent="0.25">
      <c r="A49" s="7"/>
      <c r="B49" s="34" t="s">
        <v>274</v>
      </c>
      <c r="C49" s="86"/>
      <c r="D49" s="86"/>
      <c r="E49" s="87"/>
      <c r="F49" s="208">
        <v>184320</v>
      </c>
      <c r="G49" s="273"/>
      <c r="H49" s="273"/>
      <c r="I49" s="273"/>
      <c r="J49" s="274"/>
    </row>
    <row r="50" spans="1:10" ht="36" customHeight="1" outlineLevel="1" x14ac:dyDescent="0.25">
      <c r="A50" s="7"/>
      <c r="B50" s="34" t="s">
        <v>275</v>
      </c>
      <c r="C50" s="86"/>
      <c r="D50" s="86"/>
      <c r="E50" s="87"/>
      <c r="F50" s="208">
        <v>190080</v>
      </c>
      <c r="G50" s="273"/>
      <c r="H50" s="273"/>
      <c r="I50" s="273"/>
      <c r="J50" s="274"/>
    </row>
    <row r="51" spans="1:10" ht="36" customHeight="1" outlineLevel="1" x14ac:dyDescent="0.25">
      <c r="A51" s="7"/>
      <c r="B51" s="34" t="s">
        <v>276</v>
      </c>
      <c r="C51" s="86"/>
      <c r="D51" s="86"/>
      <c r="E51" s="87"/>
      <c r="F51" s="208">
        <v>195840</v>
      </c>
      <c r="G51" s="273"/>
      <c r="H51" s="273"/>
      <c r="I51" s="273"/>
      <c r="J51" s="274"/>
    </row>
    <row r="52" spans="1:10" ht="36" customHeight="1" outlineLevel="1" thickBot="1" x14ac:dyDescent="0.3">
      <c r="A52" s="7"/>
      <c r="B52" s="34" t="s">
        <v>277</v>
      </c>
      <c r="C52" s="86"/>
      <c r="D52" s="86"/>
      <c r="E52" s="87"/>
      <c r="F52" s="208">
        <v>201600</v>
      </c>
      <c r="G52" s="273"/>
      <c r="H52" s="273"/>
      <c r="I52" s="273"/>
      <c r="J52" s="274"/>
    </row>
    <row r="53" spans="1:10" ht="36" customHeight="1" thickBot="1" x14ac:dyDescent="0.3">
      <c r="A53" s="7"/>
      <c r="B53" s="294" t="s">
        <v>140</v>
      </c>
      <c r="C53" s="295"/>
      <c r="D53" s="295"/>
      <c r="E53" s="296"/>
      <c r="F53" s="212" t="str">
        <f>"Цена от "&amp;MIN(F54:F75)&amp;" до "&amp;MAX(F54:F75)</f>
        <v>Цена от 12240 до 123840</v>
      </c>
      <c r="G53" s="297"/>
      <c r="H53" s="297"/>
      <c r="I53" s="297"/>
      <c r="J53" s="298"/>
    </row>
    <row r="54" spans="1:10" ht="36" customHeight="1" outlineLevel="1" x14ac:dyDescent="0.25">
      <c r="A54" s="7"/>
      <c r="B54" s="54" t="s">
        <v>141</v>
      </c>
      <c r="C54" s="98"/>
      <c r="D54" s="98"/>
      <c r="E54" s="99"/>
      <c r="F54" s="211">
        <v>12240</v>
      </c>
      <c r="G54" s="299"/>
      <c r="H54" s="299"/>
      <c r="I54" s="299"/>
      <c r="J54" s="300"/>
    </row>
    <row r="55" spans="1:10" ht="36" customHeight="1" outlineLevel="1" x14ac:dyDescent="0.25">
      <c r="A55" s="7"/>
      <c r="B55" s="34" t="s">
        <v>142</v>
      </c>
      <c r="C55" s="86"/>
      <c r="D55" s="86"/>
      <c r="E55" s="87"/>
      <c r="F55" s="208">
        <v>18000</v>
      </c>
      <c r="G55" s="273"/>
      <c r="H55" s="273"/>
      <c r="I55" s="273"/>
      <c r="J55" s="274"/>
    </row>
    <row r="56" spans="1:10" ht="36" customHeight="1" outlineLevel="1" x14ac:dyDescent="0.25">
      <c r="A56" s="7"/>
      <c r="B56" s="34" t="s">
        <v>143</v>
      </c>
      <c r="C56" s="86"/>
      <c r="D56" s="86"/>
      <c r="E56" s="87"/>
      <c r="F56" s="208">
        <v>14400</v>
      </c>
      <c r="G56" s="273"/>
      <c r="H56" s="273"/>
      <c r="I56" s="273"/>
      <c r="J56" s="274"/>
    </row>
    <row r="57" spans="1:10" ht="36" customHeight="1" outlineLevel="1" x14ac:dyDescent="0.25">
      <c r="A57" s="7"/>
      <c r="B57" s="34" t="s">
        <v>144</v>
      </c>
      <c r="C57" s="86"/>
      <c r="D57" s="86"/>
      <c r="E57" s="87"/>
      <c r="F57" s="208">
        <v>20160</v>
      </c>
      <c r="G57" s="273"/>
      <c r="H57" s="273"/>
      <c r="I57" s="273"/>
      <c r="J57" s="274"/>
    </row>
    <row r="58" spans="1:10" ht="36" customHeight="1" outlineLevel="1" x14ac:dyDescent="0.25">
      <c r="A58" s="7"/>
      <c r="B58" s="34" t="s">
        <v>145</v>
      </c>
      <c r="C58" s="86"/>
      <c r="D58" s="86"/>
      <c r="E58" s="87"/>
      <c r="F58" s="208">
        <v>25920</v>
      </c>
      <c r="G58" s="273"/>
      <c r="H58" s="273"/>
      <c r="I58" s="273"/>
      <c r="J58" s="274"/>
    </row>
    <row r="59" spans="1:10" ht="36" customHeight="1" outlineLevel="1" x14ac:dyDescent="0.25">
      <c r="A59" s="7"/>
      <c r="B59" s="34" t="s">
        <v>146</v>
      </c>
      <c r="C59" s="86"/>
      <c r="D59" s="86"/>
      <c r="E59" s="87"/>
      <c r="F59" s="208">
        <v>31680</v>
      </c>
      <c r="G59" s="273"/>
      <c r="H59" s="273"/>
      <c r="I59" s="273"/>
      <c r="J59" s="274"/>
    </row>
    <row r="60" spans="1:10" ht="36" customHeight="1" outlineLevel="1" x14ac:dyDescent="0.25">
      <c r="A60" s="7"/>
      <c r="B60" s="34" t="s">
        <v>147</v>
      </c>
      <c r="C60" s="86"/>
      <c r="D60" s="86"/>
      <c r="E60" s="87"/>
      <c r="F60" s="208">
        <v>37440</v>
      </c>
      <c r="G60" s="273"/>
      <c r="H60" s="273"/>
      <c r="I60" s="273"/>
      <c r="J60" s="274"/>
    </row>
    <row r="61" spans="1:10" ht="36" customHeight="1" outlineLevel="1" x14ac:dyDescent="0.25">
      <c r="A61" s="7"/>
      <c r="B61" s="34" t="s">
        <v>148</v>
      </c>
      <c r="C61" s="86"/>
      <c r="D61" s="86"/>
      <c r="E61" s="87"/>
      <c r="F61" s="208">
        <v>43200</v>
      </c>
      <c r="G61" s="273"/>
      <c r="H61" s="273"/>
      <c r="I61" s="273"/>
      <c r="J61" s="274"/>
    </row>
    <row r="62" spans="1:10" ht="36" customHeight="1" outlineLevel="1" x14ac:dyDescent="0.25">
      <c r="A62" s="7"/>
      <c r="B62" s="34" t="s">
        <v>149</v>
      </c>
      <c r="C62" s="86"/>
      <c r="D62" s="86"/>
      <c r="E62" s="87"/>
      <c r="F62" s="208">
        <v>48960</v>
      </c>
      <c r="G62" s="273"/>
      <c r="H62" s="273"/>
      <c r="I62" s="273"/>
      <c r="J62" s="274"/>
    </row>
    <row r="63" spans="1:10" ht="36" customHeight="1" outlineLevel="1" x14ac:dyDescent="0.25">
      <c r="A63" s="7"/>
      <c r="B63" s="34" t="s">
        <v>150</v>
      </c>
      <c r="C63" s="86"/>
      <c r="D63" s="86"/>
      <c r="E63" s="87"/>
      <c r="F63" s="208">
        <v>54720</v>
      </c>
      <c r="G63" s="273"/>
      <c r="H63" s="273"/>
      <c r="I63" s="273"/>
      <c r="J63" s="274"/>
    </row>
    <row r="64" spans="1:10" ht="36" customHeight="1" outlineLevel="1" x14ac:dyDescent="0.25">
      <c r="A64" s="7"/>
      <c r="B64" s="34" t="s">
        <v>151</v>
      </c>
      <c r="C64" s="86"/>
      <c r="D64" s="86"/>
      <c r="E64" s="87"/>
      <c r="F64" s="208">
        <v>60480</v>
      </c>
      <c r="G64" s="273"/>
      <c r="H64" s="273"/>
      <c r="I64" s="273"/>
      <c r="J64" s="274"/>
    </row>
    <row r="65" spans="1:10" ht="36" customHeight="1" outlineLevel="1" x14ac:dyDescent="0.25">
      <c r="A65" s="7"/>
      <c r="B65" s="34" t="s">
        <v>152</v>
      </c>
      <c r="C65" s="86"/>
      <c r="D65" s="86"/>
      <c r="E65" s="87"/>
      <c r="F65" s="208">
        <v>66240</v>
      </c>
      <c r="G65" s="273"/>
      <c r="H65" s="273"/>
      <c r="I65" s="273"/>
      <c r="J65" s="274"/>
    </row>
    <row r="66" spans="1:10" ht="36" customHeight="1" outlineLevel="1" x14ac:dyDescent="0.25">
      <c r="A66" s="7"/>
      <c r="B66" s="34" t="s">
        <v>153</v>
      </c>
      <c r="C66" s="86"/>
      <c r="D66" s="86"/>
      <c r="E66" s="87"/>
      <c r="F66" s="208">
        <v>72000</v>
      </c>
      <c r="G66" s="273"/>
      <c r="H66" s="273"/>
      <c r="I66" s="273"/>
      <c r="J66" s="274"/>
    </row>
    <row r="67" spans="1:10" ht="36" customHeight="1" outlineLevel="1" x14ac:dyDescent="0.25">
      <c r="A67" s="7"/>
      <c r="B67" s="34" t="s">
        <v>154</v>
      </c>
      <c r="C67" s="86"/>
      <c r="D67" s="86"/>
      <c r="E67" s="87"/>
      <c r="F67" s="208">
        <v>77760</v>
      </c>
      <c r="G67" s="273"/>
      <c r="H67" s="273"/>
      <c r="I67" s="273"/>
      <c r="J67" s="274"/>
    </row>
    <row r="68" spans="1:10" ht="36" customHeight="1" outlineLevel="1" x14ac:dyDescent="0.25">
      <c r="A68" s="7"/>
      <c r="B68" s="34" t="s">
        <v>155</v>
      </c>
      <c r="C68" s="86"/>
      <c r="D68" s="86"/>
      <c r="E68" s="87"/>
      <c r="F68" s="208">
        <v>83520</v>
      </c>
      <c r="G68" s="273"/>
      <c r="H68" s="273"/>
      <c r="I68" s="273"/>
      <c r="J68" s="274"/>
    </row>
    <row r="69" spans="1:10" ht="36" customHeight="1" outlineLevel="1" x14ac:dyDescent="0.25">
      <c r="A69" s="7"/>
      <c r="B69" s="34" t="s">
        <v>156</v>
      </c>
      <c r="C69" s="86"/>
      <c r="D69" s="86"/>
      <c r="E69" s="87"/>
      <c r="F69" s="208">
        <v>89280</v>
      </c>
      <c r="G69" s="273"/>
      <c r="H69" s="273"/>
      <c r="I69" s="273"/>
      <c r="J69" s="274"/>
    </row>
    <row r="70" spans="1:10" ht="36" customHeight="1" outlineLevel="1" x14ac:dyDescent="0.25">
      <c r="A70" s="7"/>
      <c r="B70" s="34" t="s">
        <v>157</v>
      </c>
      <c r="C70" s="86"/>
      <c r="D70" s="86"/>
      <c r="E70" s="87"/>
      <c r="F70" s="208">
        <v>95040</v>
      </c>
      <c r="G70" s="273"/>
      <c r="H70" s="273"/>
      <c r="I70" s="273"/>
      <c r="J70" s="274"/>
    </row>
    <row r="71" spans="1:10" ht="36" customHeight="1" outlineLevel="1" x14ac:dyDescent="0.25">
      <c r="A71" s="7"/>
      <c r="B71" s="34" t="s">
        <v>158</v>
      </c>
      <c r="C71" s="86"/>
      <c r="D71" s="86"/>
      <c r="E71" s="87"/>
      <c r="F71" s="208">
        <v>100800</v>
      </c>
      <c r="G71" s="273"/>
      <c r="H71" s="273"/>
      <c r="I71" s="273"/>
      <c r="J71" s="274"/>
    </row>
    <row r="72" spans="1:10" ht="36" customHeight="1" outlineLevel="1" x14ac:dyDescent="0.25">
      <c r="A72" s="7"/>
      <c r="B72" s="34" t="s">
        <v>159</v>
      </c>
      <c r="C72" s="86"/>
      <c r="D72" s="86"/>
      <c r="E72" s="87"/>
      <c r="F72" s="208">
        <v>106560</v>
      </c>
      <c r="G72" s="273"/>
      <c r="H72" s="273"/>
      <c r="I72" s="273"/>
      <c r="J72" s="274"/>
    </row>
    <row r="73" spans="1:10" ht="36" customHeight="1" outlineLevel="1" x14ac:dyDescent="0.25">
      <c r="A73" s="7"/>
      <c r="B73" s="34" t="s">
        <v>160</v>
      </c>
      <c r="C73" s="86"/>
      <c r="D73" s="86"/>
      <c r="E73" s="87"/>
      <c r="F73" s="208">
        <v>112320</v>
      </c>
      <c r="G73" s="273"/>
      <c r="H73" s="273"/>
      <c r="I73" s="273"/>
      <c r="J73" s="274"/>
    </row>
    <row r="74" spans="1:10" ht="36" customHeight="1" outlineLevel="1" x14ac:dyDescent="0.25">
      <c r="A74" s="7"/>
      <c r="B74" s="34" t="s">
        <v>161</v>
      </c>
      <c r="C74" s="86"/>
      <c r="D74" s="86"/>
      <c r="E74" s="87"/>
      <c r="F74" s="208">
        <v>118080</v>
      </c>
      <c r="G74" s="273"/>
      <c r="H74" s="273"/>
      <c r="I74" s="273"/>
      <c r="J74" s="274"/>
    </row>
    <row r="75" spans="1:10" ht="36" customHeight="1" outlineLevel="1" thickBot="1" x14ac:dyDescent="0.3">
      <c r="A75" s="7"/>
      <c r="B75" s="342" t="s">
        <v>162</v>
      </c>
      <c r="C75" s="343"/>
      <c r="D75" s="343"/>
      <c r="E75" s="344"/>
      <c r="F75" s="213">
        <v>123840</v>
      </c>
      <c r="G75" s="456"/>
      <c r="H75" s="456"/>
      <c r="I75" s="456"/>
      <c r="J75" s="457"/>
    </row>
    <row r="76" spans="1:10" ht="36" customHeight="1" thickBot="1" x14ac:dyDescent="0.3">
      <c r="A76" s="7"/>
      <c r="B76" s="294" t="s">
        <v>163</v>
      </c>
      <c r="C76" s="295"/>
      <c r="D76" s="295"/>
      <c r="E76" s="296"/>
      <c r="F76" s="212" t="str">
        <f>"Цена от "&amp;MIN(F77:F87)&amp;" до "&amp;MAX(F77:F87)</f>
        <v>Цена от 1800 до 47520</v>
      </c>
      <c r="G76" s="297"/>
      <c r="H76" s="297"/>
      <c r="I76" s="297"/>
      <c r="J76" s="298"/>
    </row>
    <row r="77" spans="1:10" ht="36" customHeight="1" x14ac:dyDescent="0.25">
      <c r="A77" s="7"/>
      <c r="B77" s="54" t="s">
        <v>164</v>
      </c>
      <c r="C77" s="98"/>
      <c r="D77" s="98"/>
      <c r="E77" s="99"/>
      <c r="F77" s="211">
        <v>6048</v>
      </c>
      <c r="G77" s="299"/>
      <c r="H77" s="299"/>
      <c r="I77" s="299"/>
      <c r="J77" s="300"/>
    </row>
    <row r="78" spans="1:10" ht="36" customHeight="1" x14ac:dyDescent="0.25">
      <c r="A78" s="7"/>
      <c r="B78" s="34" t="s">
        <v>165</v>
      </c>
      <c r="C78" s="86"/>
      <c r="D78" s="86"/>
      <c r="E78" s="87"/>
      <c r="F78" s="208">
        <v>9360</v>
      </c>
      <c r="G78" s="273"/>
      <c r="H78" s="273"/>
      <c r="I78" s="273"/>
      <c r="J78" s="274"/>
    </row>
    <row r="79" spans="1:10" ht="36" customHeight="1" x14ac:dyDescent="0.25">
      <c r="A79" s="7"/>
      <c r="B79" s="34" t="s">
        <v>237</v>
      </c>
      <c r="C79" s="86"/>
      <c r="D79" s="86"/>
      <c r="E79" s="87"/>
      <c r="F79" s="208">
        <v>2160</v>
      </c>
      <c r="G79" s="273"/>
      <c r="H79" s="273"/>
      <c r="I79" s="273"/>
      <c r="J79" s="274"/>
    </row>
    <row r="80" spans="1:10" ht="36" customHeight="1" x14ac:dyDescent="0.25">
      <c r="A80" s="7"/>
      <c r="B80" s="34" t="s">
        <v>167</v>
      </c>
      <c r="C80" s="86"/>
      <c r="D80" s="86"/>
      <c r="E80" s="87"/>
      <c r="F80" s="208">
        <v>47520</v>
      </c>
      <c r="G80" s="273"/>
      <c r="H80" s="273"/>
      <c r="I80" s="273"/>
      <c r="J80" s="274"/>
    </row>
    <row r="81" spans="1:10" ht="36" customHeight="1" x14ac:dyDescent="0.25">
      <c r="A81" s="7"/>
      <c r="B81" s="34" t="s">
        <v>168</v>
      </c>
      <c r="C81" s="86"/>
      <c r="D81" s="86"/>
      <c r="E81" s="87"/>
      <c r="F81" s="208">
        <v>9360</v>
      </c>
      <c r="G81" s="273"/>
      <c r="H81" s="273"/>
      <c r="I81" s="273"/>
      <c r="J81" s="274"/>
    </row>
    <row r="82" spans="1:10" ht="36" customHeight="1" x14ac:dyDescent="0.25">
      <c r="A82" s="7"/>
      <c r="B82" s="34" t="s">
        <v>169</v>
      </c>
      <c r="C82" s="86"/>
      <c r="D82" s="86"/>
      <c r="E82" s="87"/>
      <c r="F82" s="208">
        <v>31680</v>
      </c>
      <c r="G82" s="273"/>
      <c r="H82" s="273"/>
      <c r="I82" s="273"/>
      <c r="J82" s="274"/>
    </row>
    <row r="83" spans="1:10" ht="36" customHeight="1" x14ac:dyDescent="0.25">
      <c r="A83" s="7"/>
      <c r="B83" s="34" t="s">
        <v>170</v>
      </c>
      <c r="C83" s="86"/>
      <c r="D83" s="86"/>
      <c r="E83" s="87"/>
      <c r="F83" s="208">
        <v>1800</v>
      </c>
      <c r="G83" s="273"/>
      <c r="H83" s="273"/>
      <c r="I83" s="273"/>
      <c r="J83" s="274"/>
    </row>
    <row r="84" spans="1:10" ht="36" customHeight="1" x14ac:dyDescent="0.25">
      <c r="A84" s="7"/>
      <c r="B84" s="34" t="s">
        <v>171</v>
      </c>
      <c r="C84" s="86"/>
      <c r="D84" s="86"/>
      <c r="E84" s="87"/>
      <c r="F84" s="208">
        <v>1800</v>
      </c>
      <c r="G84" s="273"/>
      <c r="H84" s="273"/>
      <c r="I84" s="273"/>
      <c r="J84" s="274"/>
    </row>
    <row r="85" spans="1:10" ht="36" customHeight="1" x14ac:dyDescent="0.25">
      <c r="A85" s="7"/>
      <c r="B85" s="34" t="s">
        <v>172</v>
      </c>
      <c r="C85" s="86"/>
      <c r="D85" s="86"/>
      <c r="E85" s="87"/>
      <c r="F85" s="208">
        <v>3600</v>
      </c>
      <c r="G85" s="273"/>
      <c r="H85" s="273"/>
      <c r="I85" s="273"/>
      <c r="J85" s="274"/>
    </row>
    <row r="86" spans="1:10" ht="36" customHeight="1" x14ac:dyDescent="0.25">
      <c r="A86" s="7"/>
      <c r="B86" s="34" t="s">
        <v>173</v>
      </c>
      <c r="C86" s="86"/>
      <c r="D86" s="86"/>
      <c r="E86" s="87"/>
      <c r="F86" s="208">
        <v>5400</v>
      </c>
      <c r="G86" s="273"/>
      <c r="H86" s="273"/>
      <c r="I86" s="273"/>
      <c r="J86" s="274"/>
    </row>
    <row r="87" spans="1:10" ht="36" customHeight="1" thickBot="1" x14ac:dyDescent="0.3">
      <c r="A87" s="7"/>
      <c r="B87" s="342" t="s">
        <v>174</v>
      </c>
      <c r="C87" s="343"/>
      <c r="D87" s="343"/>
      <c r="E87" s="344"/>
      <c r="F87" s="213">
        <v>26640</v>
      </c>
      <c r="G87" s="456"/>
      <c r="H87" s="456"/>
      <c r="I87" s="456"/>
      <c r="J87" s="457"/>
    </row>
    <row r="88" spans="1:10" ht="54" customHeight="1" thickBot="1" x14ac:dyDescent="0.3">
      <c r="A88" s="7"/>
      <c r="B88" s="72" t="s">
        <v>238</v>
      </c>
      <c r="C88" s="73"/>
      <c r="D88" s="73"/>
      <c r="E88" s="74"/>
      <c r="F88" s="218" t="str">
        <f>"Цена от "&amp;MIN(F90,F94:J95,H128,F96:J107)&amp;" до "&amp;MAX(F90,F94:J95,H128,F96:J107)</f>
        <v>Цена от 3240 до 123840</v>
      </c>
      <c r="G88" s="458"/>
      <c r="H88" s="458"/>
      <c r="I88" s="458"/>
      <c r="J88" s="459"/>
    </row>
    <row r="89" spans="1:10" ht="24" customHeight="1" thickBot="1" x14ac:dyDescent="0.3">
      <c r="A89" s="7"/>
      <c r="B89" s="27"/>
      <c r="C89" s="28"/>
      <c r="D89" s="28"/>
      <c r="E89" s="29"/>
      <c r="F89" s="196"/>
      <c r="G89" s="265"/>
      <c r="H89" s="265"/>
      <c r="I89" s="265"/>
      <c r="J89" s="266"/>
    </row>
    <row r="90" spans="1:10" ht="36" customHeight="1" x14ac:dyDescent="0.25">
      <c r="A90" s="7"/>
      <c r="B90" s="179" t="s">
        <v>176</v>
      </c>
      <c r="C90" s="180"/>
      <c r="D90" s="180"/>
      <c r="E90" s="181"/>
      <c r="F90" s="203">
        <v>25200</v>
      </c>
      <c r="G90" s="449"/>
      <c r="H90" s="449"/>
      <c r="I90" s="449"/>
      <c r="J90" s="450"/>
    </row>
    <row r="91" spans="1:10" ht="36" customHeight="1" thickBot="1" x14ac:dyDescent="0.3">
      <c r="A91" s="7"/>
      <c r="B91" s="227" t="s">
        <v>177</v>
      </c>
      <c r="C91" s="228"/>
      <c r="D91" s="228"/>
      <c r="E91" s="229"/>
      <c r="F91" s="207">
        <v>2520</v>
      </c>
      <c r="G91" s="356"/>
      <c r="H91" s="356"/>
      <c r="I91" s="356"/>
      <c r="J91" s="357"/>
    </row>
    <row r="92" spans="1:10" ht="36" customHeight="1" thickBot="1" x14ac:dyDescent="0.3">
      <c r="A92" s="7"/>
      <c r="B92" s="227" t="s">
        <v>178</v>
      </c>
      <c r="C92" s="228"/>
      <c r="D92" s="228"/>
      <c r="E92" s="229"/>
      <c r="F92" s="207">
        <v>6300</v>
      </c>
      <c r="G92" s="356"/>
      <c r="H92" s="356"/>
      <c r="I92" s="356"/>
      <c r="J92" s="357"/>
    </row>
    <row r="93" spans="1:10" ht="24" customHeight="1" thickBot="1" x14ac:dyDescent="0.3">
      <c r="A93" s="7"/>
      <c r="B93" s="27"/>
      <c r="C93" s="28"/>
      <c r="D93" s="28"/>
      <c r="E93" s="29"/>
      <c r="F93" s="196"/>
      <c r="G93" s="265"/>
      <c r="H93" s="265"/>
      <c r="I93" s="265"/>
      <c r="J93" s="266"/>
    </row>
    <row r="94" spans="1:10" ht="36" customHeight="1" x14ac:dyDescent="0.25">
      <c r="A94" s="7" t="s">
        <v>111</v>
      </c>
      <c r="B94" s="179" t="s">
        <v>179</v>
      </c>
      <c r="C94" s="180"/>
      <c r="D94" s="180"/>
      <c r="E94" s="181"/>
      <c r="F94" s="203">
        <v>23040</v>
      </c>
      <c r="G94" s="449"/>
      <c r="H94" s="449"/>
      <c r="I94" s="449"/>
      <c r="J94" s="450"/>
    </row>
    <row r="95" spans="1:10" ht="36" customHeight="1" x14ac:dyDescent="0.25">
      <c r="A95" s="7" t="s">
        <v>111</v>
      </c>
      <c r="B95" s="34" t="s">
        <v>180</v>
      </c>
      <c r="C95" s="86"/>
      <c r="D95" s="86"/>
      <c r="E95" s="87"/>
      <c r="F95" s="208">
        <v>31500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34" t="s">
        <v>181</v>
      </c>
      <c r="C96" s="86"/>
      <c r="D96" s="86"/>
      <c r="E96" s="87"/>
      <c r="F96" s="208">
        <v>31500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34" t="s">
        <v>182</v>
      </c>
      <c r="C97" s="86"/>
      <c r="D97" s="86"/>
      <c r="E97" s="87"/>
      <c r="F97" s="208">
        <v>31680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34" t="s">
        <v>183</v>
      </c>
      <c r="C98" s="86"/>
      <c r="D98" s="86"/>
      <c r="E98" s="87"/>
      <c r="F98" s="208">
        <v>38016</v>
      </c>
      <c r="G98" s="273"/>
      <c r="H98" s="273"/>
      <c r="I98" s="273"/>
      <c r="J98" s="274"/>
    </row>
    <row r="99" spans="1:10" ht="36" customHeight="1" x14ac:dyDescent="0.25">
      <c r="A99" s="7" t="s">
        <v>111</v>
      </c>
      <c r="B99" s="34" t="s">
        <v>184</v>
      </c>
      <c r="C99" s="86"/>
      <c r="D99" s="86"/>
      <c r="E99" s="87"/>
      <c r="F99" s="208">
        <v>31500</v>
      </c>
      <c r="G99" s="273"/>
      <c r="H99" s="273"/>
      <c r="I99" s="273"/>
      <c r="J99" s="274"/>
    </row>
    <row r="100" spans="1:10" ht="36" customHeight="1" x14ac:dyDescent="0.25">
      <c r="A100" s="7" t="s">
        <v>111</v>
      </c>
      <c r="B100" s="34" t="s">
        <v>185</v>
      </c>
      <c r="C100" s="86"/>
      <c r="D100" s="86"/>
      <c r="E100" s="87"/>
      <c r="F100" s="208">
        <v>31500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34" t="s">
        <v>186</v>
      </c>
      <c r="C101" s="86"/>
      <c r="D101" s="86"/>
      <c r="E101" s="87"/>
      <c r="F101" s="208">
        <v>31500</v>
      </c>
      <c r="G101" s="273"/>
      <c r="H101" s="273"/>
      <c r="I101" s="273"/>
      <c r="J101" s="274"/>
    </row>
    <row r="102" spans="1:10" ht="36" customHeight="1" x14ac:dyDescent="0.25">
      <c r="A102" s="7"/>
      <c r="B102" s="62" t="s">
        <v>187</v>
      </c>
      <c r="C102" s="63"/>
      <c r="D102" s="63"/>
      <c r="E102" s="64"/>
      <c r="F102" s="208">
        <v>31320</v>
      </c>
      <c r="G102" s="273"/>
      <c r="H102" s="273"/>
      <c r="I102" s="273"/>
      <c r="J102" s="274"/>
    </row>
    <row r="103" spans="1:10" ht="36" customHeight="1" x14ac:dyDescent="0.25">
      <c r="A103" s="7" t="s">
        <v>111</v>
      </c>
      <c r="B103" s="34" t="s">
        <v>188</v>
      </c>
      <c r="C103" s="86"/>
      <c r="D103" s="86"/>
      <c r="E103" s="87"/>
      <c r="F103" s="208">
        <v>3240</v>
      </c>
      <c r="G103" s="273"/>
      <c r="H103" s="273"/>
      <c r="I103" s="273"/>
      <c r="J103" s="274"/>
    </row>
    <row r="104" spans="1:10" ht="36" customHeight="1" x14ac:dyDescent="0.25">
      <c r="A104" s="7"/>
      <c r="B104" s="34" t="s">
        <v>189</v>
      </c>
      <c r="C104" s="86"/>
      <c r="D104" s="86"/>
      <c r="E104" s="87"/>
      <c r="F104" s="208">
        <v>25920</v>
      </c>
      <c r="G104" s="273"/>
      <c r="H104" s="273"/>
      <c r="I104" s="273"/>
      <c r="J104" s="274"/>
    </row>
    <row r="105" spans="1:10" ht="36" customHeight="1" x14ac:dyDescent="0.25">
      <c r="B105" s="34" t="s">
        <v>190</v>
      </c>
      <c r="C105" s="86"/>
      <c r="D105" s="86"/>
      <c r="E105" s="87"/>
      <c r="F105" s="208">
        <v>20880</v>
      </c>
      <c r="G105" s="273"/>
      <c r="H105" s="273"/>
      <c r="I105" s="273"/>
      <c r="J105" s="274"/>
    </row>
    <row r="106" spans="1:10" ht="36" customHeight="1" x14ac:dyDescent="0.25">
      <c r="A106" s="7" t="s">
        <v>111</v>
      </c>
      <c r="B106" s="34" t="s">
        <v>191</v>
      </c>
      <c r="C106" s="86"/>
      <c r="D106" s="86"/>
      <c r="E106" s="87"/>
      <c r="F106" s="208">
        <v>123840</v>
      </c>
      <c r="G106" s="273"/>
      <c r="H106" s="273"/>
      <c r="I106" s="273"/>
      <c r="J106" s="274"/>
    </row>
    <row r="107" spans="1:10" ht="36" customHeight="1" x14ac:dyDescent="0.25">
      <c r="A107" s="7" t="s">
        <v>111</v>
      </c>
      <c r="B107" s="34" t="s">
        <v>192</v>
      </c>
      <c r="C107" s="86"/>
      <c r="D107" s="86"/>
      <c r="E107" s="87"/>
      <c r="F107" s="208">
        <v>38160</v>
      </c>
      <c r="G107" s="273"/>
      <c r="H107" s="273"/>
      <c r="I107" s="273"/>
      <c r="J107" s="274"/>
    </row>
    <row r="108" spans="1:10" ht="37.5" customHeight="1" x14ac:dyDescent="0.25">
      <c r="A108" s="7"/>
      <c r="B108" s="60" t="s">
        <v>193</v>
      </c>
      <c r="C108" s="61"/>
      <c r="D108" s="61"/>
      <c r="E108" s="38"/>
      <c r="F108" s="208">
        <v>6048</v>
      </c>
      <c r="G108" s="273"/>
      <c r="H108" s="273"/>
      <c r="I108" s="273"/>
      <c r="J108" s="274"/>
    </row>
    <row r="109" spans="1:10" ht="36" customHeight="1" x14ac:dyDescent="0.25">
      <c r="A109" s="7"/>
      <c r="B109" s="60" t="s">
        <v>194</v>
      </c>
      <c r="C109" s="61"/>
      <c r="D109" s="61"/>
      <c r="E109" s="38"/>
      <c r="F109" s="208">
        <v>72000</v>
      </c>
      <c r="G109" s="273"/>
      <c r="H109" s="273"/>
      <c r="I109" s="273"/>
      <c r="J109" s="274"/>
    </row>
    <row r="110" spans="1:10" ht="36" customHeight="1" x14ac:dyDescent="0.25">
      <c r="A110" s="7"/>
      <c r="B110" s="60" t="s">
        <v>195</v>
      </c>
      <c r="C110" s="61"/>
      <c r="D110" s="61"/>
      <c r="E110" s="35"/>
      <c r="F110" s="208">
        <v>27000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34" t="s">
        <v>196</v>
      </c>
      <c r="C111" s="86"/>
      <c r="D111" s="86"/>
      <c r="E111" s="87"/>
      <c r="F111" s="208">
        <v>32400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34" t="s">
        <v>197</v>
      </c>
      <c r="C112" s="86"/>
      <c r="D112" s="86"/>
      <c r="E112" s="87"/>
      <c r="F112" s="208">
        <v>44640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34" t="s">
        <v>198</v>
      </c>
      <c r="C113" s="86"/>
      <c r="D113" s="86"/>
      <c r="E113" s="87"/>
      <c r="F113" s="208">
        <v>44640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34" t="s">
        <v>199</v>
      </c>
      <c r="C114" s="86"/>
      <c r="D114" s="86"/>
      <c r="E114" s="87"/>
      <c r="F114" s="208">
        <v>44640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34" t="s">
        <v>200</v>
      </c>
      <c r="C115" s="86"/>
      <c r="D115" s="86"/>
      <c r="E115" s="87"/>
      <c r="F115" s="208">
        <v>53568</v>
      </c>
      <c r="G115" s="273"/>
      <c r="H115" s="273"/>
      <c r="I115" s="273"/>
      <c r="J115" s="274"/>
    </row>
    <row r="116" spans="1:10" ht="36" customHeight="1" x14ac:dyDescent="0.25">
      <c r="A116" s="7" t="s">
        <v>113</v>
      </c>
      <c r="B116" s="34" t="s">
        <v>201</v>
      </c>
      <c r="C116" s="86"/>
      <c r="D116" s="86"/>
      <c r="E116" s="87"/>
      <c r="F116" s="208">
        <v>44640</v>
      </c>
      <c r="G116" s="273"/>
      <c r="H116" s="273"/>
      <c r="I116" s="273"/>
      <c r="J116" s="274"/>
    </row>
    <row r="117" spans="1:10" ht="36" customHeight="1" x14ac:dyDescent="0.25">
      <c r="A117" s="7" t="s">
        <v>113</v>
      </c>
      <c r="B117" s="34" t="s">
        <v>202</v>
      </c>
      <c r="C117" s="86"/>
      <c r="D117" s="86"/>
      <c r="E117" s="87"/>
      <c r="F117" s="208">
        <v>44640</v>
      </c>
      <c r="G117" s="273"/>
      <c r="H117" s="273"/>
      <c r="I117" s="273"/>
      <c r="J117" s="274"/>
    </row>
    <row r="118" spans="1:10" ht="36" customHeight="1" x14ac:dyDescent="0.25">
      <c r="A118" s="7" t="s">
        <v>113</v>
      </c>
      <c r="B118" s="34" t="s">
        <v>203</v>
      </c>
      <c r="C118" s="86"/>
      <c r="D118" s="86"/>
      <c r="E118" s="87"/>
      <c r="F118" s="208">
        <v>44640</v>
      </c>
      <c r="G118" s="273"/>
      <c r="H118" s="273"/>
      <c r="I118" s="273"/>
      <c r="J118" s="274"/>
    </row>
    <row r="119" spans="1:10" ht="36" customHeight="1" x14ac:dyDescent="0.25">
      <c r="A119" s="7" t="s">
        <v>113</v>
      </c>
      <c r="B119" s="34" t="s">
        <v>204</v>
      </c>
      <c r="C119" s="86"/>
      <c r="D119" s="86"/>
      <c r="E119" s="87"/>
      <c r="F119" s="208">
        <v>5040</v>
      </c>
      <c r="G119" s="273"/>
      <c r="H119" s="273"/>
      <c r="I119" s="273"/>
      <c r="J119" s="274"/>
    </row>
    <row r="120" spans="1:10" ht="36" customHeight="1" x14ac:dyDescent="0.25">
      <c r="A120" s="7" t="s">
        <v>113</v>
      </c>
      <c r="B120" s="34" t="s">
        <v>205</v>
      </c>
      <c r="C120" s="86"/>
      <c r="D120" s="86"/>
      <c r="E120" s="87"/>
      <c r="F120" s="208">
        <v>173520</v>
      </c>
      <c r="G120" s="273"/>
      <c r="H120" s="273"/>
      <c r="I120" s="273"/>
      <c r="J120" s="274"/>
    </row>
    <row r="121" spans="1:10" ht="36" customHeight="1" thickBot="1" x14ac:dyDescent="0.3">
      <c r="A121" s="7" t="s">
        <v>113</v>
      </c>
      <c r="B121" s="227" t="s">
        <v>206</v>
      </c>
      <c r="C121" s="228"/>
      <c r="D121" s="228"/>
      <c r="E121" s="229"/>
      <c r="F121" s="207">
        <v>54000</v>
      </c>
      <c r="G121" s="356"/>
      <c r="H121" s="356"/>
      <c r="I121" s="356"/>
      <c r="J121" s="357"/>
    </row>
    <row r="122" spans="1:10" ht="36" customHeight="1" thickBot="1" x14ac:dyDescent="0.3">
      <c r="A122" s="7"/>
      <c r="B122" s="237" t="s">
        <v>207</v>
      </c>
      <c r="C122" s="238"/>
      <c r="D122" s="238"/>
      <c r="E122" s="239"/>
      <c r="F122" s="234"/>
      <c r="G122" s="235"/>
      <c r="H122" s="235"/>
      <c r="I122" s="235"/>
      <c r="J122" s="236"/>
    </row>
    <row r="123" spans="1:10" ht="22.5" customHeight="1" thickBot="1" x14ac:dyDescent="0.3">
      <c r="A123" s="7" t="s">
        <v>111</v>
      </c>
      <c r="B123" s="174" t="s">
        <v>208</v>
      </c>
      <c r="C123" s="175"/>
      <c r="D123" s="175"/>
      <c r="E123" s="175"/>
      <c r="F123" s="175"/>
      <c r="G123" s="175"/>
      <c r="H123" s="175"/>
      <c r="I123" s="175"/>
      <c r="J123" s="176"/>
    </row>
    <row r="124" spans="1:10" ht="36" customHeight="1" x14ac:dyDescent="0.25">
      <c r="A124" s="7"/>
      <c r="B124" s="30" t="s">
        <v>209</v>
      </c>
      <c r="C124" s="177"/>
      <c r="D124" s="177"/>
      <c r="E124" s="178"/>
      <c r="F124" s="65">
        <v>60</v>
      </c>
      <c r="G124" s="66"/>
      <c r="H124" s="66"/>
      <c r="I124" s="66"/>
      <c r="J124" s="67"/>
    </row>
    <row r="125" spans="1:10" ht="36" customHeight="1" x14ac:dyDescent="0.25">
      <c r="A125" s="7"/>
      <c r="B125" s="60" t="s">
        <v>210</v>
      </c>
      <c r="C125" s="61"/>
      <c r="D125" s="61"/>
      <c r="E125" s="38"/>
      <c r="F125" s="39">
        <v>60</v>
      </c>
      <c r="G125" s="40"/>
      <c r="H125" s="40"/>
      <c r="I125" s="40"/>
      <c r="J125" s="41"/>
    </row>
    <row r="126" spans="1:10" ht="36" customHeight="1" thickBot="1" x14ac:dyDescent="0.3">
      <c r="A126" s="7"/>
      <c r="B126" s="60" t="s">
        <v>211</v>
      </c>
      <c r="C126" s="61"/>
      <c r="D126" s="61"/>
      <c r="E126" s="38"/>
      <c r="F126" s="39">
        <v>120</v>
      </c>
      <c r="G126" s="40"/>
      <c r="H126" s="40"/>
      <c r="I126" s="40"/>
      <c r="J126" s="41"/>
    </row>
    <row r="127" spans="1:10" ht="36" customHeight="1" thickBot="1" x14ac:dyDescent="0.3">
      <c r="A127" s="7"/>
      <c r="B127" s="18" t="s">
        <v>212</v>
      </c>
      <c r="C127" s="19"/>
      <c r="D127" s="19"/>
      <c r="E127" s="20"/>
      <c r="F127" s="234"/>
      <c r="G127" s="235"/>
      <c r="H127" s="235"/>
      <c r="I127" s="235"/>
      <c r="J127" s="236"/>
    </row>
    <row r="128" spans="1:10" ht="36" customHeight="1" x14ac:dyDescent="0.25">
      <c r="A128" s="7" t="s">
        <v>111</v>
      </c>
      <c r="B128" s="34" t="s">
        <v>213</v>
      </c>
      <c r="C128" s="86"/>
      <c r="D128" s="86"/>
      <c r="E128" s="87"/>
      <c r="F128" s="240">
        <f>H128*1.2</f>
        <v>14688</v>
      </c>
      <c r="G128" s="241">
        <f>H128*1.1</f>
        <v>13464.000000000002</v>
      </c>
      <c r="H128" s="241">
        <v>12240</v>
      </c>
      <c r="I128" s="241">
        <f>H128*0.75</f>
        <v>9180</v>
      </c>
      <c r="J128" s="242">
        <f>H128*0.5</f>
        <v>6120</v>
      </c>
    </row>
    <row r="129" spans="1:10" ht="36" customHeight="1" x14ac:dyDescent="0.25">
      <c r="A129" s="7" t="s">
        <v>111</v>
      </c>
      <c r="B129" s="34" t="s">
        <v>214</v>
      </c>
      <c r="C129" s="86"/>
      <c r="D129" s="86"/>
      <c r="E129" s="87"/>
      <c r="F129" s="208">
        <v>12240</v>
      </c>
      <c r="G129" s="273"/>
      <c r="H129" s="273"/>
      <c r="I129" s="273"/>
      <c r="J129" s="274"/>
    </row>
    <row r="130" spans="1:10" ht="36" customHeight="1" x14ac:dyDescent="0.25">
      <c r="A130" s="7" t="s">
        <v>111</v>
      </c>
      <c r="B130" s="34" t="s">
        <v>215</v>
      </c>
      <c r="C130" s="86"/>
      <c r="D130" s="86"/>
      <c r="E130" s="87"/>
      <c r="F130" s="208">
        <v>40320</v>
      </c>
      <c r="G130" s="273"/>
      <c r="H130" s="273"/>
      <c r="I130" s="273"/>
      <c r="J130" s="274"/>
    </row>
    <row r="131" spans="1:10" ht="36" customHeight="1" x14ac:dyDescent="0.25">
      <c r="A131" s="7" t="s">
        <v>113</v>
      </c>
      <c r="B131" s="34" t="s">
        <v>216</v>
      </c>
      <c r="C131" s="86"/>
      <c r="D131" s="86"/>
      <c r="E131" s="87"/>
      <c r="F131" s="240">
        <f>H131*1.2</f>
        <v>20736</v>
      </c>
      <c r="G131" s="241">
        <f>H131*1.1</f>
        <v>19008</v>
      </c>
      <c r="H131" s="241">
        <v>17280</v>
      </c>
      <c r="I131" s="241">
        <f>H131*0.75</f>
        <v>12960</v>
      </c>
      <c r="J131" s="242">
        <f>H131*0.5</f>
        <v>8640</v>
      </c>
    </row>
    <row r="132" spans="1:10" ht="36" customHeight="1" x14ac:dyDescent="0.25">
      <c r="A132" s="7" t="s">
        <v>113</v>
      </c>
      <c r="B132" s="34" t="s">
        <v>217</v>
      </c>
      <c r="C132" s="86"/>
      <c r="D132" s="86"/>
      <c r="E132" s="87"/>
      <c r="F132" s="208">
        <v>17280</v>
      </c>
      <c r="G132" s="273"/>
      <c r="H132" s="273"/>
      <c r="I132" s="273"/>
      <c r="J132" s="274"/>
    </row>
    <row r="133" spans="1:10" ht="36" customHeight="1" x14ac:dyDescent="0.25">
      <c r="A133" s="7" t="s">
        <v>113</v>
      </c>
      <c r="B133" s="34" t="s">
        <v>218</v>
      </c>
      <c r="C133" s="86"/>
      <c r="D133" s="86"/>
      <c r="E133" s="87"/>
      <c r="F133" s="208">
        <v>56880</v>
      </c>
      <c r="G133" s="273"/>
      <c r="H133" s="273"/>
      <c r="I133" s="273"/>
      <c r="J133" s="274"/>
    </row>
    <row r="134" spans="1:10" ht="36" customHeight="1" thickBot="1" x14ac:dyDescent="0.3">
      <c r="A134" s="7"/>
      <c r="B134" s="60" t="s">
        <v>219</v>
      </c>
      <c r="C134" s="61"/>
      <c r="D134" s="61"/>
      <c r="E134" s="38"/>
      <c r="F134" s="208">
        <v>12240</v>
      </c>
      <c r="G134" s="273"/>
      <c r="H134" s="273"/>
      <c r="I134" s="273"/>
      <c r="J134" s="274"/>
    </row>
    <row r="135" spans="1:10" ht="54" customHeight="1" thickBot="1" x14ac:dyDescent="0.3">
      <c r="A135" s="7"/>
      <c r="B135" s="18" t="s">
        <v>220</v>
      </c>
      <c r="C135" s="19"/>
      <c r="D135" s="19"/>
      <c r="E135" s="20"/>
      <c r="F135" s="223"/>
      <c r="G135" s="366"/>
      <c r="H135" s="366"/>
      <c r="I135" s="366"/>
      <c r="J135" s="367"/>
    </row>
    <row r="136" spans="1:10" ht="36" customHeight="1" x14ac:dyDescent="0.25">
      <c r="A136" s="7"/>
      <c r="B136" s="34" t="s">
        <v>221</v>
      </c>
      <c r="C136" s="86"/>
      <c r="D136" s="86"/>
      <c r="E136" s="87"/>
      <c r="F136" s="208">
        <v>5040</v>
      </c>
      <c r="G136" s="273"/>
      <c r="H136" s="273"/>
      <c r="I136" s="273"/>
      <c r="J136" s="274"/>
    </row>
    <row r="137" spans="1:10" ht="36" customHeight="1" x14ac:dyDescent="0.25">
      <c r="A137" s="7"/>
      <c r="B137" s="34" t="s">
        <v>222</v>
      </c>
      <c r="C137" s="86"/>
      <c r="D137" s="86"/>
      <c r="E137" s="87"/>
      <c r="F137" s="208">
        <v>10080</v>
      </c>
      <c r="G137" s="273"/>
      <c r="H137" s="273"/>
      <c r="I137" s="273"/>
      <c r="J137" s="274"/>
    </row>
    <row r="138" spans="1:10" ht="36" customHeight="1" x14ac:dyDescent="0.25">
      <c r="A138" s="7"/>
      <c r="B138" s="34" t="s">
        <v>223</v>
      </c>
      <c r="C138" s="86"/>
      <c r="D138" s="86"/>
      <c r="E138" s="87"/>
      <c r="F138" s="208">
        <v>12600</v>
      </c>
      <c r="G138" s="273"/>
      <c r="H138" s="273"/>
      <c r="I138" s="273"/>
      <c r="J138" s="274"/>
    </row>
    <row r="139" spans="1:10" ht="36" customHeight="1" x14ac:dyDescent="0.25">
      <c r="A139" s="7"/>
      <c r="B139" s="34" t="s">
        <v>224</v>
      </c>
      <c r="C139" s="86"/>
      <c r="D139" s="86"/>
      <c r="E139" s="87"/>
      <c r="F139" s="208">
        <v>360</v>
      </c>
      <c r="G139" s="273"/>
      <c r="H139" s="273"/>
      <c r="I139" s="273"/>
      <c r="J139" s="274"/>
    </row>
    <row r="140" spans="1:10" ht="36" customHeight="1" x14ac:dyDescent="0.25">
      <c r="A140" s="7"/>
      <c r="B140" s="34" t="s">
        <v>225</v>
      </c>
      <c r="C140" s="86"/>
      <c r="D140" s="86"/>
      <c r="E140" s="87"/>
      <c r="F140" s="208">
        <v>7560</v>
      </c>
      <c r="G140" s="273"/>
      <c r="H140" s="273"/>
      <c r="I140" s="273"/>
      <c r="J140" s="274"/>
    </row>
    <row r="141" spans="1:10" ht="36" customHeight="1" x14ac:dyDescent="0.25">
      <c r="A141" s="7"/>
      <c r="B141" s="34" t="s">
        <v>226</v>
      </c>
      <c r="C141" s="86"/>
      <c r="D141" s="86"/>
      <c r="E141" s="87"/>
      <c r="F141" s="208">
        <v>15120</v>
      </c>
      <c r="G141" s="273"/>
      <c r="H141" s="273"/>
      <c r="I141" s="273"/>
      <c r="J141" s="274"/>
    </row>
    <row r="142" spans="1:10" ht="36" customHeight="1" x14ac:dyDescent="0.25">
      <c r="A142" s="7"/>
      <c r="B142" s="34" t="s">
        <v>227</v>
      </c>
      <c r="C142" s="86"/>
      <c r="D142" s="86"/>
      <c r="E142" s="87"/>
      <c r="F142" s="208">
        <v>18720</v>
      </c>
      <c r="G142" s="273"/>
      <c r="H142" s="273"/>
      <c r="I142" s="273"/>
      <c r="J142" s="274"/>
    </row>
    <row r="143" spans="1:10" ht="36" customHeight="1" thickBot="1" x14ac:dyDescent="0.3">
      <c r="A143" s="7"/>
      <c r="B143" s="227" t="s">
        <v>228</v>
      </c>
      <c r="C143" s="228"/>
      <c r="D143" s="228"/>
      <c r="E143" s="229"/>
      <c r="F143" s="207">
        <v>720</v>
      </c>
      <c r="G143" s="356"/>
      <c r="H143" s="356"/>
      <c r="I143" s="356"/>
      <c r="J143" s="357"/>
    </row>
    <row r="144" spans="1:10" ht="36" customHeight="1" x14ac:dyDescent="0.25">
      <c r="A144" s="7"/>
      <c r="B144" s="267" t="s">
        <v>208</v>
      </c>
      <c r="C144" s="268"/>
      <c r="D144" s="268"/>
      <c r="E144" s="268"/>
      <c r="F144" s="268"/>
      <c r="G144" s="268"/>
      <c r="H144" s="268"/>
      <c r="I144" s="268"/>
      <c r="J144" s="269"/>
    </row>
    <row r="145" spans="1:10" ht="36" customHeight="1" thickBot="1" x14ac:dyDescent="0.3">
      <c r="A145" s="7"/>
      <c r="B145" s="290" t="s">
        <v>229</v>
      </c>
      <c r="C145" s="290"/>
      <c r="D145" s="290"/>
      <c r="E145" s="290"/>
      <c r="F145" s="279">
        <v>90</v>
      </c>
      <c r="G145" s="279"/>
      <c r="H145" s="279"/>
      <c r="I145" s="279"/>
      <c r="J145" s="280"/>
    </row>
    <row r="146" spans="1:10" ht="24" thickBot="1" x14ac:dyDescent="0.3">
      <c r="A146" s="7"/>
      <c r="B146" s="27"/>
      <c r="C146" s="78"/>
      <c r="D146" s="78"/>
      <c r="E146" s="79"/>
      <c r="F146" s="80"/>
      <c r="G146" s="81"/>
      <c r="H146" s="81"/>
      <c r="I146" s="81"/>
      <c r="J146" s="82"/>
    </row>
    <row r="147" spans="1:10" ht="21" customHeight="1" x14ac:dyDescent="0.25">
      <c r="A147" s="7"/>
      <c r="B147" s="117"/>
      <c r="C147" s="118"/>
      <c r="D147" s="118"/>
      <c r="E147" s="118"/>
      <c r="F147" s="119"/>
      <c r="G147" s="119"/>
      <c r="H147" s="119"/>
      <c r="I147" s="119"/>
      <c r="J147" s="119"/>
    </row>
    <row r="148" spans="1:10" ht="56.25" customHeight="1" x14ac:dyDescent="0.25">
      <c r="A148" s="7"/>
      <c r="B148" s="120" t="s">
        <v>268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41.25" customHeight="1" x14ac:dyDescent="0.25">
      <c r="A149" s="7"/>
      <c r="B149" s="120" t="s">
        <v>231</v>
      </c>
      <c r="C149" s="120"/>
      <c r="D149" s="120"/>
      <c r="E149" s="120"/>
      <c r="F149" s="120"/>
      <c r="G149" s="120"/>
      <c r="H149" s="120"/>
      <c r="I149" s="120"/>
      <c r="J149" s="120"/>
    </row>
    <row r="150" spans="1:10" ht="21" x14ac:dyDescent="0.25">
      <c r="A150" s="7" t="s">
        <v>113</v>
      </c>
      <c r="B150" s="122" t="s">
        <v>272</v>
      </c>
      <c r="C150" s="122"/>
      <c r="D150" s="122"/>
      <c r="E150" s="122"/>
      <c r="F150" s="122"/>
      <c r="G150" s="122"/>
      <c r="H150" s="122"/>
      <c r="I150" s="122"/>
      <c r="J150" s="122"/>
    </row>
    <row r="151" spans="1:10" ht="42" customHeight="1" x14ac:dyDescent="0.25">
      <c r="A151" s="7"/>
      <c r="B151" s="124" t="s">
        <v>233</v>
      </c>
      <c r="C151" s="124"/>
      <c r="D151" s="124"/>
      <c r="E151" s="124"/>
      <c r="F151" s="124"/>
      <c r="G151" s="124"/>
      <c r="H151" s="124"/>
      <c r="I151" s="124"/>
      <c r="J151" s="124"/>
    </row>
    <row r="152" spans="1:10" ht="21" x14ac:dyDescent="0.25">
      <c r="A152" s="7"/>
    </row>
  </sheetData>
  <sheetProtection selectLockedCells="1" selectUnlockedCells="1"/>
  <mergeCells count="284">
    <mergeCell ref="B148:J148"/>
    <mergeCell ref="B149:J149"/>
    <mergeCell ref="B150:J150"/>
    <mergeCell ref="B151:J151"/>
    <mergeCell ref="B143:E143"/>
    <mergeCell ref="F143:J143"/>
    <mergeCell ref="B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6:E126"/>
    <mergeCell ref="F126:J126"/>
    <mergeCell ref="B127:E127"/>
    <mergeCell ref="F127:J127"/>
    <mergeCell ref="B128:E128"/>
    <mergeCell ref="B129:E129"/>
    <mergeCell ref="F129:J129"/>
    <mergeCell ref="F122:J122"/>
    <mergeCell ref="B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17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7776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12960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792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1368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1620 до 123120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1620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6480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19440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25920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32400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38880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45360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51840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58320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64800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71280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77760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84240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90720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97200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103680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110160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116640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123120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5832 до 102060</v>
      </c>
      <c r="G38" s="52"/>
      <c r="H38" s="52"/>
      <c r="I38" s="52"/>
      <c r="J38" s="53"/>
    </row>
    <row r="39" spans="1:10" ht="36" customHeight="1" x14ac:dyDescent="0.25">
      <c r="A39" s="7"/>
      <c r="B39" s="54" t="s">
        <v>141</v>
      </c>
      <c r="C39" s="55"/>
      <c r="D39" s="55"/>
      <c r="E39" s="56"/>
      <c r="F39" s="57">
        <v>5832</v>
      </c>
      <c r="G39" s="58"/>
      <c r="H39" s="58"/>
      <c r="I39" s="58"/>
      <c r="J39" s="59"/>
    </row>
    <row r="40" spans="1:10" ht="36" customHeight="1" x14ac:dyDescent="0.25">
      <c r="A40" s="7"/>
      <c r="B40" s="34" t="s">
        <v>142</v>
      </c>
      <c r="C40" s="35"/>
      <c r="D40" s="35"/>
      <c r="E40" s="38"/>
      <c r="F40" s="39">
        <v>9000</v>
      </c>
      <c r="G40" s="40"/>
      <c r="H40" s="40"/>
      <c r="I40" s="40"/>
      <c r="J40" s="41"/>
    </row>
    <row r="41" spans="1:10" ht="36" customHeight="1" x14ac:dyDescent="0.25">
      <c r="A41" s="7"/>
      <c r="B41" s="34" t="s">
        <v>143</v>
      </c>
      <c r="C41" s="35"/>
      <c r="D41" s="35"/>
      <c r="E41" s="38"/>
      <c r="F41" s="39">
        <v>9720</v>
      </c>
      <c r="G41" s="40"/>
      <c r="H41" s="40"/>
      <c r="I41" s="40"/>
      <c r="J41" s="41"/>
    </row>
    <row r="42" spans="1:10" ht="36" customHeight="1" x14ac:dyDescent="0.25">
      <c r="A42" s="7"/>
      <c r="B42" s="34" t="s">
        <v>144</v>
      </c>
      <c r="C42" s="35"/>
      <c r="D42" s="35"/>
      <c r="E42" s="38"/>
      <c r="F42" s="39">
        <v>14580</v>
      </c>
      <c r="G42" s="40"/>
      <c r="H42" s="40"/>
      <c r="I42" s="40"/>
      <c r="J42" s="41"/>
    </row>
    <row r="43" spans="1:10" ht="36" customHeight="1" x14ac:dyDescent="0.25">
      <c r="A43" s="7"/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1:10" ht="36" customHeight="1" x14ac:dyDescent="0.25">
      <c r="A44" s="7"/>
      <c r="B44" s="34" t="s">
        <v>146</v>
      </c>
      <c r="C44" s="35"/>
      <c r="D44" s="35"/>
      <c r="E44" s="38"/>
      <c r="F44" s="39">
        <v>24300</v>
      </c>
      <c r="G44" s="40"/>
      <c r="H44" s="40"/>
      <c r="I44" s="40"/>
      <c r="J44" s="41"/>
    </row>
    <row r="45" spans="1:10" ht="36" customHeight="1" x14ac:dyDescent="0.25">
      <c r="A45" s="7"/>
      <c r="B45" s="34" t="s">
        <v>147</v>
      </c>
      <c r="C45" s="35"/>
      <c r="D45" s="35"/>
      <c r="E45" s="38"/>
      <c r="F45" s="39">
        <v>29160</v>
      </c>
      <c r="G45" s="40"/>
      <c r="H45" s="40"/>
      <c r="I45" s="40"/>
      <c r="J45" s="41"/>
    </row>
    <row r="46" spans="1:10" ht="36" customHeight="1" x14ac:dyDescent="0.25">
      <c r="A46" s="7"/>
      <c r="B46" s="34" t="s">
        <v>148</v>
      </c>
      <c r="C46" s="35"/>
      <c r="D46" s="35"/>
      <c r="E46" s="38"/>
      <c r="F46" s="39">
        <v>34020</v>
      </c>
      <c r="G46" s="40"/>
      <c r="H46" s="40"/>
      <c r="I46" s="40"/>
      <c r="J46" s="41"/>
    </row>
    <row r="47" spans="1:10" ht="36" customHeight="1" x14ac:dyDescent="0.25">
      <c r="A47" s="7"/>
      <c r="B47" s="34" t="s">
        <v>149</v>
      </c>
      <c r="C47" s="35"/>
      <c r="D47" s="35"/>
      <c r="E47" s="38"/>
      <c r="F47" s="39">
        <v>38880</v>
      </c>
      <c r="G47" s="40"/>
      <c r="H47" s="40"/>
      <c r="I47" s="40"/>
      <c r="J47" s="41"/>
    </row>
    <row r="48" spans="1:10" ht="36" customHeight="1" x14ac:dyDescent="0.25">
      <c r="A48" s="7"/>
      <c r="B48" s="34" t="s">
        <v>150</v>
      </c>
      <c r="C48" s="35"/>
      <c r="D48" s="35"/>
      <c r="E48" s="38"/>
      <c r="F48" s="39">
        <v>43740</v>
      </c>
      <c r="G48" s="40"/>
      <c r="H48" s="40"/>
      <c r="I48" s="40"/>
      <c r="J48" s="41"/>
    </row>
    <row r="49" spans="1:10" ht="36" customHeight="1" x14ac:dyDescent="0.25">
      <c r="A49" s="7"/>
      <c r="B49" s="34" t="s">
        <v>151</v>
      </c>
      <c r="C49" s="35"/>
      <c r="D49" s="35"/>
      <c r="E49" s="38"/>
      <c r="F49" s="39">
        <v>48600</v>
      </c>
      <c r="G49" s="40"/>
      <c r="H49" s="40"/>
      <c r="I49" s="40"/>
      <c r="J49" s="41"/>
    </row>
    <row r="50" spans="1:10" ht="36" customHeight="1" x14ac:dyDescent="0.25">
      <c r="A50" s="7"/>
      <c r="B50" s="34" t="s">
        <v>152</v>
      </c>
      <c r="C50" s="35"/>
      <c r="D50" s="35"/>
      <c r="E50" s="38"/>
      <c r="F50" s="39">
        <v>53460</v>
      </c>
      <c r="G50" s="40"/>
      <c r="H50" s="40"/>
      <c r="I50" s="40"/>
      <c r="J50" s="41"/>
    </row>
    <row r="51" spans="1:10" ht="36" customHeight="1" x14ac:dyDescent="0.25">
      <c r="A51" s="7"/>
      <c r="B51" s="34" t="s">
        <v>153</v>
      </c>
      <c r="C51" s="35"/>
      <c r="D51" s="35"/>
      <c r="E51" s="38"/>
      <c r="F51" s="39">
        <v>58320</v>
      </c>
      <c r="G51" s="40"/>
      <c r="H51" s="40"/>
      <c r="I51" s="40"/>
      <c r="J51" s="41"/>
    </row>
    <row r="52" spans="1:10" ht="36" customHeight="1" x14ac:dyDescent="0.25">
      <c r="A52" s="7"/>
      <c r="B52" s="34" t="s">
        <v>154</v>
      </c>
      <c r="C52" s="35"/>
      <c r="D52" s="35"/>
      <c r="E52" s="38"/>
      <c r="F52" s="39">
        <v>63180</v>
      </c>
      <c r="G52" s="40"/>
      <c r="H52" s="40"/>
      <c r="I52" s="40"/>
      <c r="J52" s="41"/>
    </row>
    <row r="53" spans="1:10" ht="36" customHeight="1" x14ac:dyDescent="0.25">
      <c r="A53" s="7"/>
      <c r="B53" s="34" t="s">
        <v>155</v>
      </c>
      <c r="C53" s="35"/>
      <c r="D53" s="35"/>
      <c r="E53" s="38"/>
      <c r="F53" s="39">
        <v>68040</v>
      </c>
      <c r="G53" s="40"/>
      <c r="H53" s="40"/>
      <c r="I53" s="40"/>
      <c r="J53" s="41"/>
    </row>
    <row r="54" spans="1:10" ht="36" customHeight="1" x14ac:dyDescent="0.25">
      <c r="A54" s="7"/>
      <c r="B54" s="34" t="s">
        <v>156</v>
      </c>
      <c r="C54" s="35"/>
      <c r="D54" s="35"/>
      <c r="E54" s="38"/>
      <c r="F54" s="39">
        <v>72900</v>
      </c>
      <c r="G54" s="40"/>
      <c r="H54" s="40"/>
      <c r="I54" s="40"/>
      <c r="J54" s="41"/>
    </row>
    <row r="55" spans="1:10" ht="36" customHeight="1" x14ac:dyDescent="0.25">
      <c r="A55" s="7"/>
      <c r="B55" s="34" t="s">
        <v>157</v>
      </c>
      <c r="C55" s="35"/>
      <c r="D55" s="35"/>
      <c r="E55" s="38"/>
      <c r="F55" s="39">
        <v>77760</v>
      </c>
      <c r="G55" s="40"/>
      <c r="H55" s="40"/>
      <c r="I55" s="40"/>
      <c r="J55" s="41"/>
    </row>
    <row r="56" spans="1:10" ht="36" customHeight="1" x14ac:dyDescent="0.25">
      <c r="A56" s="7"/>
      <c r="B56" s="34" t="s">
        <v>158</v>
      </c>
      <c r="C56" s="35"/>
      <c r="D56" s="35"/>
      <c r="E56" s="38"/>
      <c r="F56" s="39">
        <v>82620</v>
      </c>
      <c r="G56" s="40"/>
      <c r="H56" s="40"/>
      <c r="I56" s="40"/>
      <c r="J56" s="41"/>
    </row>
    <row r="57" spans="1:10" ht="36" customHeight="1" x14ac:dyDescent="0.25">
      <c r="A57" s="7"/>
      <c r="B57" s="34" t="s">
        <v>159</v>
      </c>
      <c r="C57" s="35"/>
      <c r="D57" s="35"/>
      <c r="E57" s="38"/>
      <c r="F57" s="39">
        <v>87480</v>
      </c>
      <c r="G57" s="40"/>
      <c r="H57" s="40"/>
      <c r="I57" s="40"/>
      <c r="J57" s="41"/>
    </row>
    <row r="58" spans="1:10" ht="36" customHeight="1" x14ac:dyDescent="0.25">
      <c r="A58" s="7"/>
      <c r="B58" s="34" t="s">
        <v>160</v>
      </c>
      <c r="C58" s="35"/>
      <c r="D58" s="35"/>
      <c r="E58" s="38"/>
      <c r="F58" s="39">
        <v>92340</v>
      </c>
      <c r="G58" s="40"/>
      <c r="H58" s="40"/>
      <c r="I58" s="40"/>
      <c r="J58" s="41"/>
    </row>
    <row r="59" spans="1:10" ht="36" customHeight="1" x14ac:dyDescent="0.25">
      <c r="A59" s="7"/>
      <c r="B59" s="34" t="s">
        <v>161</v>
      </c>
      <c r="C59" s="35"/>
      <c r="D59" s="35"/>
      <c r="E59" s="38"/>
      <c r="F59" s="39">
        <v>97200</v>
      </c>
      <c r="G59" s="40"/>
      <c r="H59" s="40"/>
      <c r="I59" s="40"/>
      <c r="J59" s="41"/>
    </row>
    <row r="60" spans="1:10" ht="36" customHeight="1" thickBot="1" x14ac:dyDescent="0.3">
      <c r="A60" s="7"/>
      <c r="B60" s="34" t="s">
        <v>162</v>
      </c>
      <c r="C60" s="35"/>
      <c r="D60" s="35"/>
      <c r="E60" s="38"/>
      <c r="F60" s="39">
        <v>102060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774 до 29592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4680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12456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774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15588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9000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15588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1548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1548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3096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4644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29592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3312 до 58410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21024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2102.3999999999996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5256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35820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35820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33120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43200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51840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23004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19854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35820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32400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3312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11700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10080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58410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33084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4680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33030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30060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59760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59760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54720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71280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85536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38160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33120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59760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5760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96480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54720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31752</v>
      </c>
      <c r="G113" s="241">
        <f>H113*1.1</f>
        <v>29106.000000000004</v>
      </c>
      <c r="H113" s="241">
        <v>26460</v>
      </c>
      <c r="I113" s="241">
        <f>H113*0.75</f>
        <v>19845</v>
      </c>
      <c r="J113" s="242">
        <f>H113*0.5</f>
        <v>13230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35820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15588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52704</v>
      </c>
      <c r="G116" s="241">
        <f>H116*1.1</f>
        <v>48312.000000000007</v>
      </c>
      <c r="H116" s="241">
        <v>43920</v>
      </c>
      <c r="I116" s="241">
        <f>H116*0.75</f>
        <v>32940</v>
      </c>
      <c r="J116" s="242">
        <f>H116*0.5</f>
        <v>21960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59760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25920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240">
        <f>H119*1.2</f>
        <v>31752</v>
      </c>
      <c r="G119" s="241">
        <f>H119*1.1</f>
        <v>29106.000000000004</v>
      </c>
      <c r="H119" s="241">
        <v>26460</v>
      </c>
      <c r="I119" s="241">
        <f>H119*0.75</f>
        <v>19845</v>
      </c>
      <c r="J119" s="242">
        <f>H119*0.5</f>
        <v>13230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28332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56664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70920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42480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84960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106200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6228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9360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2844 до 56880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2844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5688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8532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11376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14220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17064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19908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22752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25596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28440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31284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34128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36972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39816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42660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45504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48348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51192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54036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56880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7110 до 61146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7632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11340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7110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9954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12798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15642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18486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21330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24174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27018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29862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32706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35550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38394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41238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44082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46926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49770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52614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55458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58302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61146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31860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3888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4968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2664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31860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6228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19476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27792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"&amp;MIN(F75,F79:J80,H112,F81:J92)&amp;" до "&amp;MAX(F75,F79:J80,H112,F81:J92)</f>
        <v>Цена от 3024 до 56664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38880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3888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9720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5688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13284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49212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8496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10195.200000000001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17712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39816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56664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7200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11340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9936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56664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17712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3888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51660</v>
      </c>
      <c r="G94" s="40"/>
      <c r="H94" s="40"/>
      <c r="I94" s="40"/>
      <c r="J94" s="41"/>
    </row>
    <row r="95" spans="1:10" ht="36" customHeight="1" x14ac:dyDescent="0.25">
      <c r="A95" s="7" t="s">
        <v>113</v>
      </c>
      <c r="B95" s="60" t="s">
        <v>196</v>
      </c>
      <c r="C95" s="61"/>
      <c r="D95" s="61"/>
      <c r="E95" s="38"/>
      <c r="F95" s="39">
        <v>8640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197</v>
      </c>
      <c r="C96" s="61"/>
      <c r="D96" s="61"/>
      <c r="E96" s="38"/>
      <c r="F96" s="39">
        <v>18720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198</v>
      </c>
      <c r="C97" s="61"/>
      <c r="D97" s="61"/>
      <c r="E97" s="38"/>
      <c r="F97" s="39">
        <v>69120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199</v>
      </c>
      <c r="C98" s="61"/>
      <c r="D98" s="61"/>
      <c r="E98" s="38"/>
      <c r="F98" s="39">
        <v>12240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9" t="s">
        <v>200</v>
      </c>
      <c r="C99" s="70"/>
      <c r="D99" s="70"/>
      <c r="E99" s="71"/>
      <c r="F99" s="83">
        <v>14688</v>
      </c>
      <c r="G99" s="84"/>
      <c r="H99" s="84"/>
      <c r="I99" s="84"/>
      <c r="J99" s="85"/>
    </row>
    <row r="100" spans="1:10" ht="36" customHeight="1" x14ac:dyDescent="0.25">
      <c r="A100" s="7" t="s">
        <v>113</v>
      </c>
      <c r="B100" s="60" t="s">
        <v>201</v>
      </c>
      <c r="C100" s="61"/>
      <c r="D100" s="61"/>
      <c r="E100" s="38"/>
      <c r="F100" s="39">
        <v>25200</v>
      </c>
      <c r="G100" s="40"/>
      <c r="H100" s="40"/>
      <c r="I100" s="40"/>
      <c r="J100" s="41"/>
    </row>
    <row r="101" spans="1:10" ht="36" customHeight="1" x14ac:dyDescent="0.25">
      <c r="A101" s="7" t="s">
        <v>113</v>
      </c>
      <c r="B101" s="60" t="s">
        <v>202</v>
      </c>
      <c r="C101" s="61"/>
      <c r="D101" s="61"/>
      <c r="E101" s="38"/>
      <c r="F101" s="39">
        <v>56160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203</v>
      </c>
      <c r="C102" s="61"/>
      <c r="D102" s="61"/>
      <c r="E102" s="38"/>
      <c r="F102" s="39">
        <v>79920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204</v>
      </c>
      <c r="C103" s="61"/>
      <c r="D103" s="61"/>
      <c r="E103" s="38"/>
      <c r="F103" s="39">
        <v>4320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205</v>
      </c>
      <c r="C104" s="61"/>
      <c r="D104" s="61"/>
      <c r="E104" s="38"/>
      <c r="F104" s="39">
        <v>79920</v>
      </c>
      <c r="G104" s="40"/>
      <c r="H104" s="40"/>
      <c r="I104" s="40"/>
      <c r="J104" s="41"/>
    </row>
    <row r="105" spans="1:10" ht="36" customHeight="1" thickBot="1" x14ac:dyDescent="0.3">
      <c r="A105" s="7" t="s">
        <v>113</v>
      </c>
      <c r="B105" s="60" t="s">
        <v>206</v>
      </c>
      <c r="C105" s="61"/>
      <c r="D105" s="61"/>
      <c r="E105" s="38"/>
      <c r="F105" s="39">
        <v>25200</v>
      </c>
      <c r="G105" s="40"/>
      <c r="H105" s="40"/>
      <c r="I105" s="40"/>
      <c r="J105" s="41"/>
    </row>
    <row r="106" spans="1:10" ht="36" customHeight="1" thickBot="1" x14ac:dyDescent="0.3">
      <c r="A106" s="7"/>
      <c r="B106" s="237" t="s">
        <v>207</v>
      </c>
      <c r="C106" s="238"/>
      <c r="D106" s="238"/>
      <c r="E106" s="239"/>
      <c r="F106" s="234"/>
      <c r="G106" s="235"/>
      <c r="H106" s="235"/>
      <c r="I106" s="235"/>
      <c r="J106" s="236"/>
    </row>
    <row r="107" spans="1:10" ht="22.5" customHeight="1" thickBot="1" x14ac:dyDescent="0.3">
      <c r="A107" s="7" t="s">
        <v>111</v>
      </c>
      <c r="B107" s="174" t="s">
        <v>208</v>
      </c>
      <c r="C107" s="175"/>
      <c r="D107" s="175"/>
      <c r="E107" s="175"/>
      <c r="F107" s="175"/>
      <c r="G107" s="175"/>
      <c r="H107" s="175"/>
      <c r="I107" s="175"/>
      <c r="J107" s="176"/>
    </row>
    <row r="108" spans="1:10" ht="36" customHeight="1" x14ac:dyDescent="0.25">
      <c r="A108" s="7"/>
      <c r="B108" s="30" t="s">
        <v>209</v>
      </c>
      <c r="C108" s="177"/>
      <c r="D108" s="177"/>
      <c r="E108" s="178"/>
      <c r="F108" s="65">
        <v>60</v>
      </c>
      <c r="G108" s="66"/>
      <c r="H108" s="66"/>
      <c r="I108" s="66"/>
      <c r="J108" s="67"/>
    </row>
    <row r="109" spans="1:10" ht="36" customHeight="1" x14ac:dyDescent="0.25">
      <c r="A109" s="7"/>
      <c r="B109" s="60" t="s">
        <v>210</v>
      </c>
      <c r="C109" s="61"/>
      <c r="D109" s="61"/>
      <c r="E109" s="38"/>
      <c r="F109" s="39">
        <v>60</v>
      </c>
      <c r="G109" s="40"/>
      <c r="H109" s="40"/>
      <c r="I109" s="40"/>
      <c r="J109" s="41"/>
    </row>
    <row r="110" spans="1:10" ht="36" customHeight="1" thickBot="1" x14ac:dyDescent="0.3">
      <c r="A110" s="7"/>
      <c r="B110" s="60" t="s">
        <v>211</v>
      </c>
      <c r="C110" s="61"/>
      <c r="D110" s="61"/>
      <c r="E110" s="38"/>
      <c r="F110" s="39">
        <v>120</v>
      </c>
      <c r="G110" s="40"/>
      <c r="H110" s="40"/>
      <c r="I110" s="40"/>
      <c r="J110" s="41"/>
    </row>
    <row r="111" spans="1:10" ht="36" customHeight="1" thickBot="1" x14ac:dyDescent="0.3">
      <c r="A111" s="7"/>
      <c r="B111" s="18" t="s">
        <v>212</v>
      </c>
      <c r="C111" s="19"/>
      <c r="D111" s="19"/>
      <c r="E111" s="20"/>
      <c r="F111" s="234"/>
      <c r="G111" s="235"/>
      <c r="H111" s="235"/>
      <c r="I111" s="235"/>
      <c r="J111" s="236"/>
    </row>
    <row r="112" spans="1:10" ht="36" customHeight="1" x14ac:dyDescent="0.25">
      <c r="A112" s="7" t="s">
        <v>111</v>
      </c>
      <c r="B112" s="60" t="s">
        <v>269</v>
      </c>
      <c r="C112" s="61"/>
      <c r="D112" s="61"/>
      <c r="E112" s="38"/>
      <c r="F112" s="39">
        <v>12420</v>
      </c>
      <c r="G112" s="40"/>
      <c r="H112" s="40"/>
      <c r="I112" s="40"/>
      <c r="J112" s="41"/>
    </row>
    <row r="113" spans="1:10" ht="36" customHeight="1" x14ac:dyDescent="0.25">
      <c r="A113" s="7" t="s">
        <v>111</v>
      </c>
      <c r="B113" s="60" t="s">
        <v>214</v>
      </c>
      <c r="C113" s="61"/>
      <c r="D113" s="61"/>
      <c r="E113" s="38"/>
      <c r="F113" s="39">
        <v>3888</v>
      </c>
      <c r="G113" s="40"/>
      <c r="H113" s="40"/>
      <c r="I113" s="40"/>
      <c r="J113" s="41"/>
    </row>
    <row r="114" spans="1:10" ht="36" customHeight="1" x14ac:dyDescent="0.25">
      <c r="A114" s="7" t="s">
        <v>111</v>
      </c>
      <c r="B114" s="60" t="s">
        <v>215</v>
      </c>
      <c r="C114" s="61"/>
      <c r="D114" s="61"/>
      <c r="E114" s="38"/>
      <c r="F114" s="39">
        <v>12420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286</v>
      </c>
      <c r="C115" s="61"/>
      <c r="D115" s="61"/>
      <c r="E115" s="38"/>
      <c r="F115" s="39">
        <v>18000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217</v>
      </c>
      <c r="C116" s="61"/>
      <c r="D116" s="61"/>
      <c r="E116" s="38"/>
      <c r="F116" s="39">
        <v>5760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60" t="s">
        <v>218</v>
      </c>
      <c r="C117" s="61"/>
      <c r="D117" s="61"/>
      <c r="E117" s="38"/>
      <c r="F117" s="39">
        <v>18000</v>
      </c>
      <c r="G117" s="40"/>
      <c r="H117" s="40"/>
      <c r="I117" s="40"/>
      <c r="J117" s="41"/>
    </row>
    <row r="118" spans="1:10" ht="36" customHeight="1" thickBot="1" x14ac:dyDescent="0.3">
      <c r="A118" s="7"/>
      <c r="B118" s="370"/>
      <c r="C118" s="118"/>
      <c r="D118" s="118"/>
      <c r="E118" s="371"/>
      <c r="F118" s="372"/>
      <c r="G118" s="373"/>
      <c r="H118" s="373"/>
      <c r="I118" s="373"/>
      <c r="J118" s="374"/>
    </row>
    <row r="119" spans="1:10" ht="54" customHeight="1" thickBot="1" x14ac:dyDescent="0.3">
      <c r="A119" s="7"/>
      <c r="B119" s="18" t="s">
        <v>220</v>
      </c>
      <c r="C119" s="19"/>
      <c r="D119" s="19"/>
      <c r="E119" s="20"/>
      <c r="F119" s="100"/>
      <c r="G119" s="101"/>
      <c r="H119" s="101"/>
      <c r="I119" s="101"/>
      <c r="J119" s="102"/>
    </row>
    <row r="120" spans="1:10" ht="36" customHeight="1" x14ac:dyDescent="0.25">
      <c r="A120" s="7"/>
      <c r="B120" s="62" t="s">
        <v>221</v>
      </c>
      <c r="C120" s="63"/>
      <c r="D120" s="63"/>
      <c r="E120" s="64"/>
      <c r="F120" s="65">
        <v>33624</v>
      </c>
      <c r="G120" s="66"/>
      <c r="H120" s="66"/>
      <c r="I120" s="66"/>
      <c r="J120" s="67"/>
    </row>
    <row r="121" spans="1:10" ht="36" customHeight="1" x14ac:dyDescent="0.25">
      <c r="A121" s="7"/>
      <c r="B121" s="60" t="s">
        <v>222</v>
      </c>
      <c r="C121" s="61"/>
      <c r="D121" s="61"/>
      <c r="E121" s="38"/>
      <c r="F121" s="39">
        <v>67608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223</v>
      </c>
      <c r="C122" s="61"/>
      <c r="D122" s="61"/>
      <c r="E122" s="38"/>
      <c r="F122" s="39">
        <v>84240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224</v>
      </c>
      <c r="C123" s="61"/>
      <c r="D123" s="61"/>
      <c r="E123" s="38"/>
      <c r="F123" s="39">
        <v>972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225</v>
      </c>
      <c r="C124" s="61"/>
      <c r="D124" s="61"/>
      <c r="E124" s="38"/>
      <c r="F124" s="39">
        <v>48168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226</v>
      </c>
      <c r="C125" s="61"/>
      <c r="D125" s="61"/>
      <c r="E125" s="38"/>
      <c r="F125" s="39">
        <v>96624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227</v>
      </c>
      <c r="C126" s="61"/>
      <c r="D126" s="61"/>
      <c r="E126" s="38"/>
      <c r="F126" s="39">
        <v>120024</v>
      </c>
      <c r="G126" s="40"/>
      <c r="H126" s="40"/>
      <c r="I126" s="40"/>
      <c r="J126" s="41"/>
    </row>
    <row r="127" spans="1:10" ht="36" customHeight="1" thickBot="1" x14ac:dyDescent="0.3">
      <c r="A127" s="7"/>
      <c r="B127" s="108" t="s">
        <v>228</v>
      </c>
      <c r="C127" s="109"/>
      <c r="D127" s="109"/>
      <c r="E127" s="110"/>
      <c r="F127" s="111">
        <v>1800</v>
      </c>
      <c r="G127" s="112"/>
      <c r="H127" s="112"/>
      <c r="I127" s="112"/>
      <c r="J127" s="113"/>
    </row>
    <row r="128" spans="1:10" ht="36" customHeight="1" x14ac:dyDescent="0.25">
      <c r="A128" s="7"/>
      <c r="B128" s="267" t="s">
        <v>208</v>
      </c>
      <c r="C128" s="268"/>
      <c r="D128" s="268"/>
      <c r="E128" s="268"/>
      <c r="F128" s="268"/>
      <c r="G128" s="268"/>
      <c r="H128" s="268"/>
      <c r="I128" s="268"/>
      <c r="J128" s="269"/>
    </row>
    <row r="129" spans="1:10" ht="36" customHeight="1" thickBot="1" x14ac:dyDescent="0.3">
      <c r="A129" s="7"/>
      <c r="B129" s="290" t="s">
        <v>229</v>
      </c>
      <c r="C129" s="290"/>
      <c r="D129" s="290"/>
      <c r="E129" s="290"/>
      <c r="F129" s="279">
        <v>90</v>
      </c>
      <c r="G129" s="279"/>
      <c r="H129" s="279"/>
      <c r="I129" s="279"/>
      <c r="J129" s="280"/>
    </row>
    <row r="130" spans="1:10" ht="24" thickBot="1" x14ac:dyDescent="0.3">
      <c r="A130" s="7"/>
      <c r="B130" s="27"/>
      <c r="C130" s="78"/>
      <c r="D130" s="78"/>
      <c r="E130" s="79"/>
      <c r="F130" s="80"/>
      <c r="G130" s="81"/>
      <c r="H130" s="81"/>
      <c r="I130" s="81"/>
      <c r="J130" s="82"/>
    </row>
    <row r="131" spans="1:10" ht="21" customHeight="1" x14ac:dyDescent="0.25">
      <c r="A131" s="7"/>
      <c r="B131" s="117"/>
      <c r="C131" s="118"/>
      <c r="D131" s="118"/>
      <c r="E131" s="118"/>
      <c r="F131" s="119"/>
      <c r="G131" s="119"/>
      <c r="H131" s="119"/>
      <c r="I131" s="119"/>
      <c r="J131" s="119"/>
    </row>
    <row r="132" spans="1:10" ht="67.5" customHeight="1" x14ac:dyDescent="0.25">
      <c r="A132" s="7"/>
      <c r="B132" s="120" t="s">
        <v>291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21" x14ac:dyDescent="0.25">
      <c r="A133" s="7" t="s">
        <v>113</v>
      </c>
      <c r="B133" s="122" t="s">
        <v>272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2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  <c r="J134" s="124"/>
    </row>
    <row r="135" spans="1:10" ht="21" x14ac:dyDescent="0.25">
      <c r="A135" s="7"/>
    </row>
  </sheetData>
  <sheetProtection selectLockedCells="1" selectUnlockedCells="1"/>
  <mergeCells count="251">
    <mergeCell ref="B132:J132"/>
    <mergeCell ref="B133:J133"/>
    <mergeCell ref="B134:J134"/>
    <mergeCell ref="B127:E127"/>
    <mergeCell ref="F127:J127"/>
    <mergeCell ref="B128:J128"/>
    <mergeCell ref="B129:E129"/>
    <mergeCell ref="F129:J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F106:J106"/>
    <mergeCell ref="B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7452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10800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4608 до 138240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4608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9216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13824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18432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23040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27648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32256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36864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41472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46080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50688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55296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59904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64512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69120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73728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78336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82944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87552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92160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96768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101376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105984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110592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115200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119808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124416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129024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133632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138240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1440 до 99072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1440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2124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11520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16128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20736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25344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29952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34560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39168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43776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48384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52992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57600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62208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66816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71424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76032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80640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85248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89856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94464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99072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1440 до 21600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3888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13824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1440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7092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3204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7092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1440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1440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2880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4320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21600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3564 до 50616</v>
      </c>
      <c r="G83" s="235"/>
      <c r="H83" s="235"/>
      <c r="I83" s="235"/>
      <c r="J83" s="236"/>
    </row>
    <row r="84" spans="1:10" ht="24" customHeight="1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21600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2160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5400</v>
      </c>
      <c r="G87" s="84"/>
      <c r="H87" s="84"/>
      <c r="I87" s="84"/>
      <c r="J87" s="85"/>
    </row>
    <row r="88" spans="1:10" ht="24" customHeight="1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21600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208">
        <v>12744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208">
        <v>21600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208">
        <v>36108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208">
        <v>43329.599999999999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208">
        <v>5328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208">
        <v>8496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34" t="s">
        <v>186</v>
      </c>
      <c r="C96" s="86"/>
      <c r="D96" s="86"/>
      <c r="E96" s="87"/>
      <c r="F96" s="208">
        <v>50616</v>
      </c>
      <c r="G96" s="273"/>
      <c r="H96" s="273"/>
      <c r="I96" s="273"/>
      <c r="J96" s="274"/>
    </row>
    <row r="97" spans="1:10" ht="36" customHeight="1" x14ac:dyDescent="0.25">
      <c r="A97" s="7"/>
      <c r="B97" s="62" t="s">
        <v>187</v>
      </c>
      <c r="C97" s="63"/>
      <c r="D97" s="63"/>
      <c r="E97" s="64"/>
      <c r="F97" s="208">
        <v>39060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208">
        <v>3564</v>
      </c>
      <c r="G98" s="273"/>
      <c r="H98" s="273"/>
      <c r="I98" s="273"/>
      <c r="J98" s="274"/>
    </row>
    <row r="99" spans="1:10" ht="36" customHeight="1" x14ac:dyDescent="0.25">
      <c r="A99" s="7"/>
      <c r="B99" s="34" t="s">
        <v>189</v>
      </c>
      <c r="C99" s="86"/>
      <c r="D99" s="86"/>
      <c r="E99" s="87"/>
      <c r="F99" s="208">
        <v>12744</v>
      </c>
      <c r="G99" s="273"/>
      <c r="H99" s="273"/>
      <c r="I99" s="273"/>
      <c r="J99" s="274"/>
    </row>
    <row r="100" spans="1:10" ht="36" customHeight="1" x14ac:dyDescent="0.25">
      <c r="B100" s="34" t="s">
        <v>190</v>
      </c>
      <c r="C100" s="86"/>
      <c r="D100" s="86"/>
      <c r="E100" s="87"/>
      <c r="F100" s="208">
        <v>8496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208">
        <v>36468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4" t="s">
        <v>192</v>
      </c>
      <c r="C102" s="86"/>
      <c r="D102" s="86"/>
      <c r="E102" s="87"/>
      <c r="F102" s="208">
        <v>14580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08">
        <v>3888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08">
        <v>37800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08">
        <v>18000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208">
        <v>30240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208">
        <v>18000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208">
        <v>30240</v>
      </c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208">
        <v>51120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60" t="s">
        <v>200</v>
      </c>
      <c r="C110" s="61"/>
      <c r="D110" s="61"/>
      <c r="E110" s="38"/>
      <c r="F110" s="208">
        <v>61344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208">
        <v>7920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208">
        <v>12240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208">
        <v>71280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208">
        <v>5040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208">
        <v>51120</v>
      </c>
      <c r="G115" s="273"/>
      <c r="H115" s="273"/>
      <c r="I115" s="273"/>
      <c r="J115" s="274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208">
        <v>20880</v>
      </c>
      <c r="G116" s="273"/>
      <c r="H116" s="273"/>
      <c r="I116" s="273"/>
      <c r="J116" s="274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17496</v>
      </c>
      <c r="G123" s="241">
        <f>H123*1.1</f>
        <v>16038.000000000002</v>
      </c>
      <c r="H123" s="241">
        <v>14580</v>
      </c>
      <c r="I123" s="241">
        <f>H123*0.75</f>
        <v>10935</v>
      </c>
      <c r="J123" s="242">
        <f>H123*0.5</f>
        <v>7290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8496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4248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25056</v>
      </c>
      <c r="G126" s="241">
        <f>H126*1.1</f>
        <v>22968.000000000004</v>
      </c>
      <c r="H126" s="241">
        <v>20880</v>
      </c>
      <c r="I126" s="241">
        <f>H126*0.75</f>
        <v>15660</v>
      </c>
      <c r="J126" s="242">
        <f>H126*0.5</f>
        <v>10440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12240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6480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8"/>
      <c r="F129" s="208">
        <v>14580</v>
      </c>
      <c r="G129" s="273"/>
      <c r="H129" s="273"/>
      <c r="I129" s="273"/>
      <c r="J129" s="274"/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25488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50976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63720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720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38232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76464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95580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1080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28"/>
      <c r="D141" s="28"/>
      <c r="E141" s="29"/>
      <c r="F141" s="196"/>
      <c r="G141" s="265"/>
      <c r="H141" s="265"/>
      <c r="I141" s="265"/>
      <c r="J141" s="266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4">
    <mergeCell ref="B144:J144"/>
    <mergeCell ref="B145:J145"/>
    <mergeCell ref="B146:J146"/>
    <mergeCell ref="B139:J139"/>
    <mergeCell ref="B140:E140"/>
    <mergeCell ref="F140:J140"/>
    <mergeCell ref="B141:E141"/>
    <mergeCell ref="F141:J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7200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10080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1224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1728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11376 до 432288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11376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22752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45504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68256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91008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113760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136512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159264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182016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204768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227520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250272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273024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295776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318528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341280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364032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386784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409536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432288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5976 до 466416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5976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9000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34128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56880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79632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102384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125136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147888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170640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193392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216144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238896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261648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284400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307152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329904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352656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375408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398160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420912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443664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466416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1512 до 30024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9576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16776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3024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30024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3024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9000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1512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1512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3024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4536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23976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3600 до 113976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10800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1080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2700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14976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14976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36000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66024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79228.799999999988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30024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23976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48024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54000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3600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21024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18000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113976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18000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2160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87300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36000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21600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21600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50400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92880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111456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42480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33840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67680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5040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159840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25200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32400</v>
      </c>
      <c r="G113" s="241">
        <f>H113*1.1</f>
        <v>29700.000000000004</v>
      </c>
      <c r="H113" s="241">
        <v>27000</v>
      </c>
      <c r="I113" s="241">
        <f>H113*0.75</f>
        <v>20250</v>
      </c>
      <c r="J113" s="242">
        <f>H113*0.5</f>
        <v>13500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21024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14976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45792</v>
      </c>
      <c r="G116" s="241">
        <f>H116*1.1</f>
        <v>41976</v>
      </c>
      <c r="H116" s="241">
        <v>38160</v>
      </c>
      <c r="I116" s="241">
        <f>H116*0.75</f>
        <v>28620</v>
      </c>
      <c r="J116" s="242">
        <f>H116*0.5</f>
        <v>19080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29520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21600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8"/>
      <c r="F119" s="39">
        <v>27000</v>
      </c>
      <c r="G119" s="40"/>
      <c r="H119" s="40"/>
      <c r="I119" s="40"/>
      <c r="J119" s="41"/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25200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49824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63000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936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37224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75024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93600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1512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6732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10080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thickBot="1" x14ac:dyDescent="0.3">
      <c r="A14" s="7"/>
      <c r="B14" s="42" t="s">
        <v>119</v>
      </c>
      <c r="C14" s="43"/>
      <c r="D14" s="43"/>
      <c r="E14" s="44"/>
      <c r="F14" s="45" t="str">
        <f>"Цена от "&amp;MIN(F15:F34)&amp;" до "&amp;MAX(F15:F34)</f>
        <v>Цена от 1350 до 51300</v>
      </c>
      <c r="G14" s="46"/>
      <c r="H14" s="46"/>
      <c r="I14" s="46"/>
      <c r="J14" s="47"/>
    </row>
    <row r="15" spans="1:10" ht="36" customHeight="1" outlineLevel="1" x14ac:dyDescent="0.25">
      <c r="A15" s="7"/>
      <c r="B15" s="34" t="s">
        <v>120</v>
      </c>
      <c r="C15" s="35"/>
      <c r="D15" s="35"/>
      <c r="E15" s="38"/>
      <c r="F15" s="39">
        <v>1350</v>
      </c>
      <c r="G15" s="40"/>
      <c r="H15" s="40"/>
      <c r="I15" s="40"/>
      <c r="J15" s="41"/>
    </row>
    <row r="16" spans="1:10" ht="36" customHeight="1" outlineLevel="1" x14ac:dyDescent="0.25">
      <c r="A16" s="7"/>
      <c r="B16" s="34" t="s">
        <v>121</v>
      </c>
      <c r="C16" s="35"/>
      <c r="D16" s="35"/>
      <c r="E16" s="38"/>
      <c r="F16" s="39">
        <v>2700</v>
      </c>
      <c r="G16" s="40"/>
      <c r="H16" s="40"/>
      <c r="I16" s="40"/>
      <c r="J16" s="41"/>
    </row>
    <row r="17" spans="1:10" ht="36" customHeight="1" outlineLevel="1" x14ac:dyDescent="0.25">
      <c r="A17" s="7"/>
      <c r="B17" s="34" t="s">
        <v>122</v>
      </c>
      <c r="C17" s="35"/>
      <c r="D17" s="35"/>
      <c r="E17" s="38"/>
      <c r="F17" s="39">
        <v>5400</v>
      </c>
      <c r="G17" s="40"/>
      <c r="H17" s="40"/>
      <c r="I17" s="40"/>
      <c r="J17" s="41"/>
    </row>
    <row r="18" spans="1:10" ht="36" customHeight="1" outlineLevel="1" x14ac:dyDescent="0.25">
      <c r="A18" s="7"/>
      <c r="B18" s="34" t="s">
        <v>123</v>
      </c>
      <c r="C18" s="35"/>
      <c r="D18" s="35"/>
      <c r="E18" s="38"/>
      <c r="F18" s="39">
        <v>8100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124</v>
      </c>
      <c r="C19" s="35"/>
      <c r="D19" s="35"/>
      <c r="E19" s="38"/>
      <c r="F19" s="39">
        <v>10800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125</v>
      </c>
      <c r="C20" s="35"/>
      <c r="D20" s="35"/>
      <c r="E20" s="38"/>
      <c r="F20" s="39">
        <v>13500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126</v>
      </c>
      <c r="C21" s="35"/>
      <c r="D21" s="35"/>
      <c r="E21" s="38"/>
      <c r="F21" s="39">
        <v>16200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127</v>
      </c>
      <c r="C22" s="35"/>
      <c r="D22" s="35"/>
      <c r="E22" s="38"/>
      <c r="F22" s="39">
        <v>18900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128</v>
      </c>
      <c r="C23" s="35"/>
      <c r="D23" s="35"/>
      <c r="E23" s="38"/>
      <c r="F23" s="39">
        <v>21600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129</v>
      </c>
      <c r="C24" s="35"/>
      <c r="D24" s="35"/>
      <c r="E24" s="38"/>
      <c r="F24" s="39">
        <v>24300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130</v>
      </c>
      <c r="C25" s="35"/>
      <c r="D25" s="35"/>
      <c r="E25" s="38"/>
      <c r="F25" s="39">
        <v>27000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131</v>
      </c>
      <c r="C26" s="35"/>
      <c r="D26" s="35"/>
      <c r="E26" s="38"/>
      <c r="F26" s="39">
        <v>29700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132</v>
      </c>
      <c r="C27" s="35"/>
      <c r="D27" s="35"/>
      <c r="E27" s="38"/>
      <c r="F27" s="39">
        <v>32400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133</v>
      </c>
      <c r="C28" s="35"/>
      <c r="D28" s="35"/>
      <c r="E28" s="38"/>
      <c r="F28" s="39">
        <v>35100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134</v>
      </c>
      <c r="C29" s="35"/>
      <c r="D29" s="35"/>
      <c r="E29" s="38"/>
      <c r="F29" s="39">
        <v>37800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135</v>
      </c>
      <c r="C30" s="35"/>
      <c r="D30" s="35"/>
      <c r="E30" s="38"/>
      <c r="F30" s="39">
        <v>40500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136</v>
      </c>
      <c r="C31" s="35"/>
      <c r="D31" s="35"/>
      <c r="E31" s="38"/>
      <c r="F31" s="39">
        <v>43200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137</v>
      </c>
      <c r="C32" s="35"/>
      <c r="D32" s="35"/>
      <c r="E32" s="38"/>
      <c r="F32" s="39">
        <v>45900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138</v>
      </c>
      <c r="C33" s="35"/>
      <c r="D33" s="35"/>
      <c r="E33" s="38"/>
      <c r="F33" s="39">
        <v>48600</v>
      </c>
      <c r="G33" s="40"/>
      <c r="H33" s="40"/>
      <c r="I33" s="40"/>
      <c r="J33" s="41"/>
    </row>
    <row r="34" spans="1:10" ht="36" customHeight="1" outlineLevel="1" thickBot="1" x14ac:dyDescent="0.3">
      <c r="A34" s="7"/>
      <c r="B34" s="34" t="s">
        <v>139</v>
      </c>
      <c r="C34" s="35"/>
      <c r="D34" s="35"/>
      <c r="E34" s="38"/>
      <c r="F34" s="39">
        <v>51300</v>
      </c>
      <c r="G34" s="40"/>
      <c r="H34" s="40"/>
      <c r="I34" s="40"/>
      <c r="J34" s="41"/>
    </row>
    <row r="35" spans="1:10" ht="36" customHeight="1" thickBot="1" x14ac:dyDescent="0.3">
      <c r="A35" s="7"/>
      <c r="B35" s="48" t="s">
        <v>140</v>
      </c>
      <c r="C35" s="49"/>
      <c r="D35" s="49"/>
      <c r="E35" s="50"/>
      <c r="F35" s="51" t="str">
        <f>"Цена от "&amp;MIN(F36:F57)&amp;" до "&amp;MAX(F36:F57)</f>
        <v>Цена от 4050 до 55350</v>
      </c>
      <c r="G35" s="52"/>
      <c r="H35" s="52"/>
      <c r="I35" s="52"/>
      <c r="J35" s="53"/>
    </row>
    <row r="36" spans="1:10" ht="36" customHeight="1" outlineLevel="1" x14ac:dyDescent="0.25">
      <c r="A36" s="7"/>
      <c r="B36" s="54" t="s">
        <v>141</v>
      </c>
      <c r="C36" s="55"/>
      <c r="D36" s="55"/>
      <c r="E36" s="56"/>
      <c r="F36" s="57">
        <v>8496</v>
      </c>
      <c r="G36" s="58"/>
      <c r="H36" s="58"/>
      <c r="I36" s="58"/>
      <c r="J36" s="59"/>
    </row>
    <row r="37" spans="1:10" ht="36" customHeight="1" outlineLevel="1" x14ac:dyDescent="0.25">
      <c r="A37" s="7"/>
      <c r="B37" s="34" t="s">
        <v>142</v>
      </c>
      <c r="C37" s="35"/>
      <c r="D37" s="35"/>
      <c r="E37" s="38"/>
      <c r="F37" s="39">
        <v>13104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143</v>
      </c>
      <c r="C38" s="35"/>
      <c r="D38" s="35"/>
      <c r="E38" s="38"/>
      <c r="F38" s="39">
        <v>4050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144</v>
      </c>
      <c r="C39" s="35"/>
      <c r="D39" s="35"/>
      <c r="E39" s="38"/>
      <c r="F39" s="39">
        <v>6750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145</v>
      </c>
      <c r="C40" s="35"/>
      <c r="D40" s="35"/>
      <c r="E40" s="38"/>
      <c r="F40" s="39">
        <v>9450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146</v>
      </c>
      <c r="C41" s="35"/>
      <c r="D41" s="35"/>
      <c r="E41" s="38"/>
      <c r="F41" s="39">
        <v>12150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147</v>
      </c>
      <c r="C42" s="35"/>
      <c r="D42" s="35"/>
      <c r="E42" s="38"/>
      <c r="F42" s="39">
        <v>14850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148</v>
      </c>
      <c r="C43" s="35"/>
      <c r="D43" s="35"/>
      <c r="E43" s="38"/>
      <c r="F43" s="39">
        <v>17550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149</v>
      </c>
      <c r="C44" s="35"/>
      <c r="D44" s="35"/>
      <c r="E44" s="38"/>
      <c r="F44" s="39">
        <v>20250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150</v>
      </c>
      <c r="C45" s="35"/>
      <c r="D45" s="35"/>
      <c r="E45" s="38"/>
      <c r="F45" s="39">
        <v>22950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151</v>
      </c>
      <c r="C46" s="35"/>
      <c r="D46" s="35"/>
      <c r="E46" s="38"/>
      <c r="F46" s="39">
        <v>25650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152</v>
      </c>
      <c r="C47" s="35"/>
      <c r="D47" s="35"/>
      <c r="E47" s="38"/>
      <c r="F47" s="39">
        <v>28350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153</v>
      </c>
      <c r="C48" s="35"/>
      <c r="D48" s="35"/>
      <c r="E48" s="38"/>
      <c r="F48" s="39">
        <v>31050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154</v>
      </c>
      <c r="C49" s="35"/>
      <c r="D49" s="35"/>
      <c r="E49" s="38"/>
      <c r="F49" s="39">
        <v>33750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155</v>
      </c>
      <c r="C50" s="35"/>
      <c r="D50" s="35"/>
      <c r="E50" s="38"/>
      <c r="F50" s="39">
        <v>36450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156</v>
      </c>
      <c r="C51" s="35"/>
      <c r="D51" s="35"/>
      <c r="E51" s="38"/>
      <c r="F51" s="39">
        <v>39150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157</v>
      </c>
      <c r="C52" s="35"/>
      <c r="D52" s="35"/>
      <c r="E52" s="38"/>
      <c r="F52" s="39">
        <v>41850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158</v>
      </c>
      <c r="C53" s="35"/>
      <c r="D53" s="35"/>
      <c r="E53" s="38"/>
      <c r="F53" s="39">
        <v>44550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159</v>
      </c>
      <c r="C54" s="35"/>
      <c r="D54" s="35"/>
      <c r="E54" s="38"/>
      <c r="F54" s="39">
        <v>47250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160</v>
      </c>
      <c r="C55" s="35"/>
      <c r="D55" s="35"/>
      <c r="E55" s="38"/>
      <c r="F55" s="39">
        <v>49950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161</v>
      </c>
      <c r="C56" s="35"/>
      <c r="D56" s="35"/>
      <c r="E56" s="38"/>
      <c r="F56" s="39">
        <v>52650</v>
      </c>
      <c r="G56" s="40"/>
      <c r="H56" s="40"/>
      <c r="I56" s="40"/>
      <c r="J56" s="41"/>
    </row>
    <row r="57" spans="1:10" ht="36" customHeight="1" outlineLevel="1" thickBot="1" x14ac:dyDescent="0.3">
      <c r="A57" s="7"/>
      <c r="B57" s="34" t="s">
        <v>162</v>
      </c>
      <c r="C57" s="35"/>
      <c r="D57" s="35"/>
      <c r="E57" s="38"/>
      <c r="F57" s="39">
        <v>55350</v>
      </c>
      <c r="G57" s="40"/>
      <c r="H57" s="40"/>
      <c r="I57" s="40"/>
      <c r="J57" s="41"/>
    </row>
    <row r="58" spans="1:10" ht="36" customHeight="1" thickBot="1" x14ac:dyDescent="0.3">
      <c r="A58" s="7"/>
      <c r="B58" s="48" t="s">
        <v>163</v>
      </c>
      <c r="C58" s="49"/>
      <c r="D58" s="49"/>
      <c r="E58" s="50"/>
      <c r="F58" s="51" t="str">
        <f>"Цена от "&amp;MIN(F59:F69)&amp;" до "&amp;MAX(F59:F69)</f>
        <v>Цена от 1800 до 26208</v>
      </c>
      <c r="G58" s="52"/>
      <c r="H58" s="52"/>
      <c r="I58" s="52"/>
      <c r="J58" s="53"/>
    </row>
    <row r="59" spans="1:10" ht="36" customHeight="1" x14ac:dyDescent="0.25">
      <c r="A59" s="7"/>
      <c r="B59" s="60" t="s">
        <v>164</v>
      </c>
      <c r="C59" s="61"/>
      <c r="D59" s="61"/>
      <c r="E59" s="38"/>
      <c r="F59" s="39">
        <v>3564</v>
      </c>
      <c r="G59" s="40"/>
      <c r="H59" s="40"/>
      <c r="I59" s="40"/>
      <c r="J59" s="41"/>
    </row>
    <row r="60" spans="1:10" ht="36" customHeight="1" x14ac:dyDescent="0.25">
      <c r="A60" s="7"/>
      <c r="B60" s="60" t="s">
        <v>165</v>
      </c>
      <c r="C60" s="61"/>
      <c r="D60" s="61"/>
      <c r="E60" s="38"/>
      <c r="F60" s="39">
        <v>7092</v>
      </c>
      <c r="G60" s="40"/>
      <c r="H60" s="40"/>
      <c r="I60" s="40"/>
      <c r="J60" s="41"/>
    </row>
    <row r="61" spans="1:10" ht="36" customHeight="1" x14ac:dyDescent="0.25">
      <c r="A61" s="7"/>
      <c r="B61" s="60" t="s">
        <v>237</v>
      </c>
      <c r="C61" s="61"/>
      <c r="D61" s="61"/>
      <c r="E61" s="38"/>
      <c r="F61" s="39">
        <v>2484</v>
      </c>
      <c r="G61" s="40"/>
      <c r="H61" s="40"/>
      <c r="I61" s="40"/>
      <c r="J61" s="41"/>
    </row>
    <row r="62" spans="1:10" ht="36" customHeight="1" x14ac:dyDescent="0.25">
      <c r="A62" s="7"/>
      <c r="B62" s="62" t="s">
        <v>167</v>
      </c>
      <c r="C62" s="63"/>
      <c r="D62" s="63"/>
      <c r="E62" s="64"/>
      <c r="F62" s="65">
        <v>13104</v>
      </c>
      <c r="G62" s="66"/>
      <c r="H62" s="66"/>
      <c r="I62" s="66"/>
      <c r="J62" s="67"/>
    </row>
    <row r="63" spans="1:10" ht="36" customHeight="1" x14ac:dyDescent="0.25">
      <c r="A63" s="7"/>
      <c r="B63" s="60" t="s">
        <v>168</v>
      </c>
      <c r="C63" s="61"/>
      <c r="D63" s="61"/>
      <c r="E63" s="38"/>
      <c r="F63" s="39">
        <v>7452</v>
      </c>
      <c r="G63" s="40"/>
      <c r="H63" s="40"/>
      <c r="I63" s="40"/>
      <c r="J63" s="41"/>
    </row>
    <row r="64" spans="1:10" ht="36" customHeight="1" x14ac:dyDescent="0.25">
      <c r="A64" s="7"/>
      <c r="B64" s="60" t="s">
        <v>169</v>
      </c>
      <c r="C64" s="61"/>
      <c r="D64" s="61"/>
      <c r="E64" s="38"/>
      <c r="F64" s="39">
        <v>10296</v>
      </c>
      <c r="G64" s="40"/>
      <c r="H64" s="40"/>
      <c r="I64" s="40"/>
      <c r="J64" s="41"/>
    </row>
    <row r="65" spans="1:10" ht="36" customHeight="1" x14ac:dyDescent="0.25">
      <c r="A65" s="7"/>
      <c r="B65" s="60" t="s">
        <v>170</v>
      </c>
      <c r="C65" s="61"/>
      <c r="D65" s="61"/>
      <c r="E65" s="38"/>
      <c r="F65" s="39">
        <v>1800</v>
      </c>
      <c r="G65" s="40"/>
      <c r="H65" s="40"/>
      <c r="I65" s="40"/>
      <c r="J65" s="41"/>
    </row>
    <row r="66" spans="1:10" ht="36" customHeight="1" x14ac:dyDescent="0.25">
      <c r="A66" s="7"/>
      <c r="B66" s="60" t="s">
        <v>171</v>
      </c>
      <c r="C66" s="61"/>
      <c r="D66" s="61"/>
      <c r="E66" s="38"/>
      <c r="F66" s="39">
        <v>1800</v>
      </c>
      <c r="G66" s="40"/>
      <c r="H66" s="40"/>
      <c r="I66" s="40"/>
      <c r="J66" s="41"/>
    </row>
    <row r="67" spans="1:10" ht="36" customHeight="1" x14ac:dyDescent="0.25">
      <c r="A67" s="7"/>
      <c r="B67" s="60" t="s">
        <v>172</v>
      </c>
      <c r="C67" s="61"/>
      <c r="D67" s="61"/>
      <c r="E67" s="38"/>
      <c r="F67" s="39">
        <v>3600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173</v>
      </c>
      <c r="C68" s="61"/>
      <c r="D68" s="61"/>
      <c r="E68" s="38"/>
      <c r="F68" s="39">
        <v>5400</v>
      </c>
      <c r="G68" s="40"/>
      <c r="H68" s="40"/>
      <c r="I68" s="40"/>
      <c r="J68" s="41"/>
    </row>
    <row r="69" spans="1:10" ht="36" customHeight="1" thickBot="1" x14ac:dyDescent="0.3">
      <c r="A69" s="7"/>
      <c r="B69" s="60" t="s">
        <v>174</v>
      </c>
      <c r="C69" s="61"/>
      <c r="D69" s="61"/>
      <c r="E69" s="38"/>
      <c r="F69" s="39">
        <v>26208</v>
      </c>
      <c r="G69" s="40"/>
      <c r="H69" s="40"/>
      <c r="I69" s="40"/>
      <c r="J69" s="41"/>
    </row>
    <row r="70" spans="1:10" ht="54" customHeight="1" thickBot="1" x14ac:dyDescent="0.3">
      <c r="A70" s="7"/>
      <c r="B70" s="215" t="s">
        <v>238</v>
      </c>
      <c r="C70" s="216"/>
      <c r="D70" s="216"/>
      <c r="E70" s="217"/>
      <c r="F70" s="234" t="str">
        <f>"Цена от "&amp;MIN(F72,F76:J77,H110,F78:J89)&amp;" до "&amp;MAX(F72,F76:J77,H110,F78:J89)</f>
        <v>Цена от 3564 до 39916,8</v>
      </c>
      <c r="G70" s="235"/>
      <c r="H70" s="235"/>
      <c r="I70" s="235"/>
      <c r="J70" s="236"/>
    </row>
    <row r="71" spans="1:10" ht="24" customHeight="1" thickBot="1" x14ac:dyDescent="0.3">
      <c r="A71" s="7"/>
      <c r="B71" s="27"/>
      <c r="C71" s="78"/>
      <c r="D71" s="78"/>
      <c r="E71" s="79"/>
      <c r="F71" s="80"/>
      <c r="G71" s="81"/>
      <c r="H71" s="81"/>
      <c r="I71" s="81"/>
      <c r="J71" s="82"/>
    </row>
    <row r="72" spans="1:10" ht="36" customHeight="1" x14ac:dyDescent="0.25">
      <c r="A72" s="7"/>
      <c r="B72" s="60" t="s">
        <v>176</v>
      </c>
      <c r="C72" s="61"/>
      <c r="D72" s="61"/>
      <c r="E72" s="38"/>
      <c r="F72" s="39">
        <v>9432</v>
      </c>
      <c r="G72" s="40"/>
      <c r="H72" s="40"/>
      <c r="I72" s="40"/>
      <c r="J72" s="41"/>
    </row>
    <row r="73" spans="1:10" ht="36" customHeight="1" x14ac:dyDescent="0.25">
      <c r="A73" s="7"/>
      <c r="B73" s="69" t="s">
        <v>177</v>
      </c>
      <c r="C73" s="70"/>
      <c r="D73" s="70"/>
      <c r="E73" s="71"/>
      <c r="F73" s="83">
        <v>943.19999999999993</v>
      </c>
      <c r="G73" s="84"/>
      <c r="H73" s="84"/>
      <c r="I73" s="84"/>
      <c r="J73" s="85"/>
    </row>
    <row r="74" spans="1:10" ht="36" customHeight="1" thickBot="1" x14ac:dyDescent="0.3">
      <c r="A74" s="7"/>
      <c r="B74" s="69" t="s">
        <v>178</v>
      </c>
      <c r="C74" s="70"/>
      <c r="D74" s="70"/>
      <c r="E74" s="71"/>
      <c r="F74" s="83">
        <v>4680</v>
      </c>
      <c r="G74" s="84"/>
      <c r="H74" s="84"/>
      <c r="I74" s="84"/>
      <c r="J74" s="85"/>
    </row>
    <row r="75" spans="1:10" ht="24" customHeight="1" thickBot="1" x14ac:dyDescent="0.3">
      <c r="A75" s="7"/>
      <c r="B75" s="27"/>
      <c r="C75" s="78"/>
      <c r="D75" s="78"/>
      <c r="E75" s="79"/>
      <c r="F75" s="80"/>
      <c r="G75" s="81"/>
      <c r="H75" s="81"/>
      <c r="I75" s="81"/>
      <c r="J75" s="82"/>
    </row>
    <row r="76" spans="1:10" ht="36" customHeight="1" x14ac:dyDescent="0.25">
      <c r="A76" s="7" t="s">
        <v>111</v>
      </c>
      <c r="B76" s="62" t="s">
        <v>179</v>
      </c>
      <c r="C76" s="63"/>
      <c r="D76" s="63"/>
      <c r="E76" s="64"/>
      <c r="F76" s="65">
        <v>19836</v>
      </c>
      <c r="G76" s="66"/>
      <c r="H76" s="66"/>
      <c r="I76" s="66"/>
      <c r="J76" s="67"/>
    </row>
    <row r="77" spans="1:10" ht="36" customHeight="1" x14ac:dyDescent="0.25">
      <c r="A77" s="7" t="s">
        <v>111</v>
      </c>
      <c r="B77" s="34" t="s">
        <v>180</v>
      </c>
      <c r="C77" s="86"/>
      <c r="D77" s="86"/>
      <c r="E77" s="87"/>
      <c r="F77" s="208">
        <v>16380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60" t="s">
        <v>181</v>
      </c>
      <c r="C78" s="61"/>
      <c r="D78" s="61"/>
      <c r="E78" s="38"/>
      <c r="F78" s="208">
        <v>33264</v>
      </c>
      <c r="G78" s="273"/>
      <c r="H78" s="273"/>
      <c r="I78" s="273"/>
      <c r="J78" s="274"/>
    </row>
    <row r="79" spans="1:10" ht="36" customHeight="1" x14ac:dyDescent="0.25">
      <c r="A79" s="7" t="s">
        <v>111</v>
      </c>
      <c r="B79" s="60" t="s">
        <v>182</v>
      </c>
      <c r="C79" s="61"/>
      <c r="D79" s="61"/>
      <c r="E79" s="38"/>
      <c r="F79" s="208">
        <v>33264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60" t="s">
        <v>183</v>
      </c>
      <c r="C80" s="61"/>
      <c r="D80" s="61"/>
      <c r="E80" s="38"/>
      <c r="F80" s="208">
        <v>39916.800000000003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60" t="s">
        <v>184</v>
      </c>
      <c r="C81" s="61"/>
      <c r="D81" s="61"/>
      <c r="E81" s="38"/>
      <c r="F81" s="208">
        <v>16380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60" t="s">
        <v>185</v>
      </c>
      <c r="C82" s="61"/>
      <c r="D82" s="61"/>
      <c r="E82" s="38"/>
      <c r="F82" s="208">
        <v>16380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34" t="s">
        <v>186</v>
      </c>
      <c r="C83" s="86"/>
      <c r="D83" s="86"/>
      <c r="E83" s="87"/>
      <c r="F83" s="208">
        <v>39672</v>
      </c>
      <c r="G83" s="273"/>
      <c r="H83" s="273"/>
      <c r="I83" s="273"/>
      <c r="J83" s="274"/>
    </row>
    <row r="84" spans="1:10" ht="36" customHeight="1" x14ac:dyDescent="0.25">
      <c r="A84" s="7"/>
      <c r="B84" s="62" t="s">
        <v>187</v>
      </c>
      <c r="C84" s="63"/>
      <c r="D84" s="63"/>
      <c r="E84" s="64"/>
      <c r="F84" s="208">
        <v>36000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62" t="s">
        <v>188</v>
      </c>
      <c r="C85" s="63"/>
      <c r="D85" s="63"/>
      <c r="E85" s="64"/>
      <c r="F85" s="208">
        <v>3564</v>
      </c>
      <c r="G85" s="273"/>
      <c r="H85" s="273"/>
      <c r="I85" s="273"/>
      <c r="J85" s="274"/>
    </row>
    <row r="86" spans="1:10" ht="36" customHeight="1" x14ac:dyDescent="0.25">
      <c r="A86" s="7"/>
      <c r="B86" s="34" t="s">
        <v>189</v>
      </c>
      <c r="C86" s="86"/>
      <c r="D86" s="86"/>
      <c r="E86" s="87"/>
      <c r="F86" s="208">
        <v>11700</v>
      </c>
      <c r="G86" s="273"/>
      <c r="H86" s="273"/>
      <c r="I86" s="273"/>
      <c r="J86" s="274"/>
    </row>
    <row r="87" spans="1:10" ht="36" customHeight="1" x14ac:dyDescent="0.25">
      <c r="B87" s="34" t="s">
        <v>190</v>
      </c>
      <c r="C87" s="86"/>
      <c r="D87" s="86"/>
      <c r="E87" s="87"/>
      <c r="F87" s="208">
        <v>7812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34" t="s">
        <v>191</v>
      </c>
      <c r="C88" s="86"/>
      <c r="D88" s="86"/>
      <c r="E88" s="87"/>
      <c r="F88" s="208">
        <v>32580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34" t="s">
        <v>192</v>
      </c>
      <c r="C89" s="86"/>
      <c r="D89" s="86"/>
      <c r="E89" s="87"/>
      <c r="F89" s="208">
        <v>9936</v>
      </c>
      <c r="G89" s="273"/>
      <c r="H89" s="273"/>
      <c r="I89" s="273"/>
      <c r="J89" s="274"/>
    </row>
    <row r="90" spans="1:10" ht="37.5" customHeight="1" x14ac:dyDescent="0.25">
      <c r="A90" s="7"/>
      <c r="B90" s="60" t="s">
        <v>193</v>
      </c>
      <c r="C90" s="61"/>
      <c r="D90" s="61"/>
      <c r="E90" s="38"/>
      <c r="F90" s="208">
        <v>3312</v>
      </c>
      <c r="G90" s="273"/>
      <c r="H90" s="273"/>
      <c r="I90" s="273"/>
      <c r="J90" s="274"/>
    </row>
    <row r="91" spans="1:10" ht="36" customHeight="1" x14ac:dyDescent="0.25">
      <c r="A91" s="7"/>
      <c r="B91" s="60" t="s">
        <v>194</v>
      </c>
      <c r="C91" s="61"/>
      <c r="D91" s="61"/>
      <c r="E91" s="38"/>
      <c r="F91" s="208">
        <v>27090</v>
      </c>
      <c r="G91" s="273"/>
      <c r="H91" s="273"/>
      <c r="I91" s="273"/>
      <c r="J91" s="274"/>
    </row>
    <row r="92" spans="1:10" ht="36" customHeight="1" x14ac:dyDescent="0.25">
      <c r="A92" s="7"/>
      <c r="B92" s="60" t="s">
        <v>195</v>
      </c>
      <c r="C92" s="61"/>
      <c r="D92" s="61"/>
      <c r="E92" s="35"/>
      <c r="F92" s="208">
        <v>18000</v>
      </c>
      <c r="G92" s="273"/>
      <c r="H92" s="273"/>
      <c r="I92" s="273"/>
      <c r="J92" s="274"/>
    </row>
    <row r="93" spans="1:10" ht="36" customHeight="1" x14ac:dyDescent="0.25">
      <c r="A93" s="7" t="s">
        <v>113</v>
      </c>
      <c r="B93" s="60" t="s">
        <v>196</v>
      </c>
      <c r="C93" s="61"/>
      <c r="D93" s="61"/>
      <c r="E93" s="38"/>
      <c r="F93" s="208">
        <v>28080</v>
      </c>
      <c r="G93" s="273"/>
      <c r="H93" s="273"/>
      <c r="I93" s="273"/>
      <c r="J93" s="274"/>
    </row>
    <row r="94" spans="1:10" ht="36" customHeight="1" x14ac:dyDescent="0.25">
      <c r="A94" s="7" t="s">
        <v>113</v>
      </c>
      <c r="B94" s="60" t="s">
        <v>197</v>
      </c>
      <c r="C94" s="61"/>
      <c r="D94" s="61"/>
      <c r="E94" s="38"/>
      <c r="F94" s="208">
        <v>23040</v>
      </c>
      <c r="G94" s="273"/>
      <c r="H94" s="273"/>
      <c r="I94" s="273"/>
      <c r="J94" s="274"/>
    </row>
    <row r="95" spans="1:10" ht="36" customHeight="1" x14ac:dyDescent="0.25">
      <c r="A95" s="7" t="s">
        <v>113</v>
      </c>
      <c r="B95" s="60" t="s">
        <v>198</v>
      </c>
      <c r="C95" s="61"/>
      <c r="D95" s="61"/>
      <c r="E95" s="38"/>
      <c r="F95" s="208">
        <v>46800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60" t="s">
        <v>199</v>
      </c>
      <c r="C96" s="61"/>
      <c r="D96" s="61"/>
      <c r="E96" s="38"/>
      <c r="F96" s="208">
        <v>46800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69" t="s">
        <v>200</v>
      </c>
      <c r="C97" s="70"/>
      <c r="D97" s="70"/>
      <c r="E97" s="71"/>
      <c r="F97" s="208">
        <v>56160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60" t="s">
        <v>201</v>
      </c>
      <c r="C98" s="61"/>
      <c r="D98" s="61"/>
      <c r="E98" s="38"/>
      <c r="F98" s="208">
        <v>23040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60" t="s">
        <v>202</v>
      </c>
      <c r="C99" s="61"/>
      <c r="D99" s="61"/>
      <c r="E99" s="38"/>
      <c r="F99" s="208">
        <v>23040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60" t="s">
        <v>203</v>
      </c>
      <c r="C100" s="61"/>
      <c r="D100" s="61"/>
      <c r="E100" s="38"/>
      <c r="F100" s="208">
        <v>56160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60" t="s">
        <v>204</v>
      </c>
      <c r="C101" s="61"/>
      <c r="D101" s="61"/>
      <c r="E101" s="38"/>
      <c r="F101" s="208">
        <v>5040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60" t="s">
        <v>205</v>
      </c>
      <c r="C102" s="61"/>
      <c r="D102" s="61"/>
      <c r="E102" s="38"/>
      <c r="F102" s="208">
        <v>46080</v>
      </c>
      <c r="G102" s="273"/>
      <c r="H102" s="273"/>
      <c r="I102" s="273"/>
      <c r="J102" s="274"/>
    </row>
    <row r="103" spans="1:10" ht="36" customHeight="1" thickBot="1" x14ac:dyDescent="0.3">
      <c r="A103" s="7" t="s">
        <v>113</v>
      </c>
      <c r="B103" s="60" t="s">
        <v>206</v>
      </c>
      <c r="C103" s="61"/>
      <c r="D103" s="61"/>
      <c r="E103" s="38"/>
      <c r="F103" s="208">
        <v>14400</v>
      </c>
      <c r="G103" s="273"/>
      <c r="H103" s="273"/>
      <c r="I103" s="273"/>
      <c r="J103" s="274"/>
    </row>
    <row r="104" spans="1:10" ht="36" customHeight="1" thickBot="1" x14ac:dyDescent="0.3">
      <c r="A104" s="7"/>
      <c r="B104" s="237" t="s">
        <v>207</v>
      </c>
      <c r="C104" s="238"/>
      <c r="D104" s="238"/>
      <c r="E104" s="239"/>
      <c r="F104" s="234"/>
      <c r="G104" s="235"/>
      <c r="H104" s="235"/>
      <c r="I104" s="235"/>
      <c r="J104" s="236"/>
    </row>
    <row r="105" spans="1:10" ht="22.5" customHeight="1" thickBot="1" x14ac:dyDescent="0.3">
      <c r="A105" s="7" t="s">
        <v>111</v>
      </c>
      <c r="B105" s="174" t="s">
        <v>208</v>
      </c>
      <c r="C105" s="175"/>
      <c r="D105" s="175"/>
      <c r="E105" s="175"/>
      <c r="F105" s="175"/>
      <c r="G105" s="175"/>
      <c r="H105" s="175"/>
      <c r="I105" s="175"/>
      <c r="J105" s="176"/>
    </row>
    <row r="106" spans="1:10" ht="36" customHeight="1" x14ac:dyDescent="0.25">
      <c r="A106" s="7"/>
      <c r="B106" s="30" t="s">
        <v>209</v>
      </c>
      <c r="C106" s="177"/>
      <c r="D106" s="177"/>
      <c r="E106" s="178"/>
      <c r="F106" s="65">
        <v>60</v>
      </c>
      <c r="G106" s="66"/>
      <c r="H106" s="66"/>
      <c r="I106" s="66"/>
      <c r="J106" s="67"/>
    </row>
    <row r="107" spans="1:10" ht="36" customHeight="1" x14ac:dyDescent="0.25">
      <c r="A107" s="7"/>
      <c r="B107" s="60" t="s">
        <v>210</v>
      </c>
      <c r="C107" s="61"/>
      <c r="D107" s="61"/>
      <c r="E107" s="38"/>
      <c r="F107" s="39">
        <v>60</v>
      </c>
      <c r="G107" s="40"/>
      <c r="H107" s="40"/>
      <c r="I107" s="40"/>
      <c r="J107" s="41"/>
    </row>
    <row r="108" spans="1:10" ht="36" customHeight="1" thickBot="1" x14ac:dyDescent="0.3">
      <c r="A108" s="7"/>
      <c r="B108" s="60" t="s">
        <v>211</v>
      </c>
      <c r="C108" s="61"/>
      <c r="D108" s="61"/>
      <c r="E108" s="38"/>
      <c r="F108" s="39">
        <v>120</v>
      </c>
      <c r="G108" s="40"/>
      <c r="H108" s="40"/>
      <c r="I108" s="40"/>
      <c r="J108" s="41"/>
    </row>
    <row r="109" spans="1:10" ht="36" customHeight="1" thickBot="1" x14ac:dyDescent="0.3">
      <c r="A109" s="7"/>
      <c r="B109" s="18" t="s">
        <v>212</v>
      </c>
      <c r="C109" s="19"/>
      <c r="D109" s="19"/>
      <c r="E109" s="20"/>
      <c r="F109" s="234"/>
      <c r="G109" s="235"/>
      <c r="H109" s="235"/>
      <c r="I109" s="235"/>
      <c r="J109" s="236"/>
    </row>
    <row r="110" spans="1:10" ht="36" customHeight="1" x14ac:dyDescent="0.25">
      <c r="A110" s="7" t="s">
        <v>111</v>
      </c>
      <c r="B110" s="60" t="s">
        <v>213</v>
      </c>
      <c r="C110" s="61"/>
      <c r="D110" s="61"/>
      <c r="E110" s="38"/>
      <c r="F110" s="240">
        <f>H110*1.2</f>
        <v>11059.199999999999</v>
      </c>
      <c r="G110" s="241">
        <f>H110*1.1</f>
        <v>10137.6</v>
      </c>
      <c r="H110" s="241">
        <v>9216</v>
      </c>
      <c r="I110" s="241">
        <f>H110*0.75</f>
        <v>6912</v>
      </c>
      <c r="J110" s="242">
        <f>H110*0.5</f>
        <v>4608</v>
      </c>
    </row>
    <row r="111" spans="1:10" ht="36" customHeight="1" x14ac:dyDescent="0.25">
      <c r="A111" s="7" t="s">
        <v>111</v>
      </c>
      <c r="B111" s="60" t="s">
        <v>214</v>
      </c>
      <c r="C111" s="61"/>
      <c r="D111" s="61"/>
      <c r="E111" s="38"/>
      <c r="F111" s="39">
        <v>9216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215</v>
      </c>
      <c r="C112" s="61"/>
      <c r="D112" s="61"/>
      <c r="E112" s="38"/>
      <c r="F112" s="39">
        <v>3204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216</v>
      </c>
      <c r="C113" s="61"/>
      <c r="D113" s="61"/>
      <c r="E113" s="38"/>
      <c r="F113" s="240">
        <f>H113*1.2</f>
        <v>15552</v>
      </c>
      <c r="G113" s="241">
        <f>H113*1.1</f>
        <v>14256.000000000002</v>
      </c>
      <c r="H113" s="241">
        <v>12960</v>
      </c>
      <c r="I113" s="241">
        <f>H113*0.75</f>
        <v>9720</v>
      </c>
      <c r="J113" s="242">
        <f>H113*0.5</f>
        <v>6480</v>
      </c>
    </row>
    <row r="114" spans="1:10" ht="36" customHeight="1" x14ac:dyDescent="0.25">
      <c r="A114" s="7" t="s">
        <v>113</v>
      </c>
      <c r="B114" s="60" t="s">
        <v>217</v>
      </c>
      <c r="C114" s="61"/>
      <c r="D114" s="61"/>
      <c r="E114" s="38"/>
      <c r="F114" s="39">
        <v>12960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218</v>
      </c>
      <c r="C115" s="61"/>
      <c r="D115" s="61"/>
      <c r="E115" s="38"/>
      <c r="F115" s="39">
        <v>5040</v>
      </c>
      <c r="G115" s="40"/>
      <c r="H115" s="40"/>
      <c r="I115" s="40"/>
      <c r="J115" s="41"/>
    </row>
    <row r="116" spans="1:10" ht="36" customHeight="1" thickBot="1" x14ac:dyDescent="0.3">
      <c r="A116" s="7"/>
      <c r="B116" s="60" t="s">
        <v>219</v>
      </c>
      <c r="C116" s="61"/>
      <c r="D116" s="61"/>
      <c r="E116" s="35"/>
      <c r="F116" s="107">
        <f>H116*1.2</f>
        <v>11059.199999999999</v>
      </c>
      <c r="G116" s="107">
        <f>H116*1.1</f>
        <v>10137.6</v>
      </c>
      <c r="H116" s="107">
        <v>9216</v>
      </c>
      <c r="I116" s="107">
        <f>H116*0.75</f>
        <v>6912</v>
      </c>
      <c r="J116" s="107">
        <f>H116*0.5</f>
        <v>4608</v>
      </c>
    </row>
    <row r="117" spans="1:10" ht="54" customHeight="1" thickBot="1" x14ac:dyDescent="0.3">
      <c r="A117" s="7"/>
      <c r="B117" s="18" t="s">
        <v>220</v>
      </c>
      <c r="C117" s="19"/>
      <c r="D117" s="19"/>
      <c r="E117" s="20"/>
      <c r="F117" s="100"/>
      <c r="G117" s="101"/>
      <c r="H117" s="101"/>
      <c r="I117" s="101"/>
      <c r="J117" s="102"/>
    </row>
    <row r="118" spans="1:10" ht="36" customHeight="1" x14ac:dyDescent="0.25">
      <c r="A118" s="7"/>
      <c r="B118" s="62" t="s">
        <v>221</v>
      </c>
      <c r="C118" s="63"/>
      <c r="D118" s="63"/>
      <c r="E118" s="64"/>
      <c r="F118" s="65">
        <v>18792</v>
      </c>
      <c r="G118" s="66"/>
      <c r="H118" s="66"/>
      <c r="I118" s="66"/>
      <c r="J118" s="67"/>
    </row>
    <row r="119" spans="1:10" ht="36" customHeight="1" x14ac:dyDescent="0.25">
      <c r="A119" s="7"/>
      <c r="B119" s="60" t="s">
        <v>222</v>
      </c>
      <c r="C119" s="61"/>
      <c r="D119" s="61"/>
      <c r="E119" s="38"/>
      <c r="F119" s="39">
        <v>37512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223</v>
      </c>
      <c r="C120" s="61"/>
      <c r="D120" s="61"/>
      <c r="E120" s="38"/>
      <c r="F120" s="39">
        <v>46728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224</v>
      </c>
      <c r="C121" s="61"/>
      <c r="D121" s="61"/>
      <c r="E121" s="38"/>
      <c r="F121" s="39">
        <v>900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225</v>
      </c>
      <c r="C122" s="61"/>
      <c r="D122" s="61"/>
      <c r="E122" s="38"/>
      <c r="F122" s="39">
        <v>27972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226</v>
      </c>
      <c r="C123" s="61"/>
      <c r="D123" s="61"/>
      <c r="E123" s="38"/>
      <c r="F123" s="39">
        <v>55944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227</v>
      </c>
      <c r="C124" s="61"/>
      <c r="D124" s="61"/>
      <c r="E124" s="38"/>
      <c r="F124" s="39">
        <v>70092</v>
      </c>
      <c r="G124" s="40"/>
      <c r="H124" s="40"/>
      <c r="I124" s="40"/>
      <c r="J124" s="41"/>
    </row>
    <row r="125" spans="1:10" ht="36" customHeight="1" thickBot="1" x14ac:dyDescent="0.3">
      <c r="A125" s="7"/>
      <c r="B125" s="108" t="s">
        <v>228</v>
      </c>
      <c r="C125" s="109"/>
      <c r="D125" s="109"/>
      <c r="E125" s="110"/>
      <c r="F125" s="111">
        <v>1080</v>
      </c>
      <c r="G125" s="112"/>
      <c r="H125" s="112"/>
      <c r="I125" s="112"/>
      <c r="J125" s="113"/>
    </row>
    <row r="126" spans="1:10" ht="36" customHeight="1" x14ac:dyDescent="0.25">
      <c r="A126" s="7"/>
      <c r="B126" s="267" t="s">
        <v>208</v>
      </c>
      <c r="C126" s="268"/>
      <c r="D126" s="268"/>
      <c r="E126" s="268"/>
      <c r="F126" s="268"/>
      <c r="G126" s="268"/>
      <c r="H126" s="268"/>
      <c r="I126" s="268"/>
      <c r="J126" s="269"/>
    </row>
    <row r="127" spans="1:10" ht="36" customHeight="1" thickBot="1" x14ac:dyDescent="0.3">
      <c r="A127" s="7"/>
      <c r="B127" s="290" t="s">
        <v>229</v>
      </c>
      <c r="C127" s="290"/>
      <c r="D127" s="290"/>
      <c r="E127" s="290"/>
      <c r="F127" s="279">
        <v>90</v>
      </c>
      <c r="G127" s="279"/>
      <c r="H127" s="279"/>
      <c r="I127" s="279"/>
      <c r="J127" s="280"/>
    </row>
    <row r="128" spans="1:10" ht="24" thickBot="1" x14ac:dyDescent="0.3">
      <c r="A128" s="7"/>
      <c r="B128" s="27"/>
      <c r="C128" s="28"/>
      <c r="D128" s="28"/>
      <c r="E128" s="29"/>
      <c r="F128" s="196"/>
      <c r="G128" s="265"/>
      <c r="H128" s="265"/>
      <c r="I128" s="265"/>
      <c r="J128" s="266"/>
    </row>
    <row r="129" spans="1:10" ht="21" customHeight="1" x14ac:dyDescent="0.25">
      <c r="A129" s="7"/>
      <c r="B129" s="117"/>
      <c r="C129" s="118"/>
      <c r="D129" s="118"/>
      <c r="E129" s="118"/>
      <c r="F129" s="119"/>
      <c r="G129" s="119"/>
      <c r="H129" s="119"/>
      <c r="I129" s="119"/>
      <c r="J129" s="119"/>
    </row>
    <row r="130" spans="1:10" ht="56.25" customHeight="1" x14ac:dyDescent="0.25">
      <c r="A130" s="7"/>
      <c r="B130" s="120" t="s">
        <v>268</v>
      </c>
      <c r="C130" s="120"/>
      <c r="D130" s="120"/>
      <c r="E130" s="120"/>
      <c r="F130" s="120"/>
      <c r="G130" s="120"/>
      <c r="H130" s="120"/>
      <c r="I130" s="120"/>
      <c r="J130" s="120"/>
    </row>
    <row r="131" spans="1:10" ht="41.25" customHeight="1" x14ac:dyDescent="0.25">
      <c r="A131" s="7"/>
      <c r="B131" s="120" t="s">
        <v>231</v>
      </c>
      <c r="C131" s="120"/>
      <c r="D131" s="120"/>
      <c r="E131" s="120"/>
      <c r="F131" s="120"/>
      <c r="G131" s="120"/>
      <c r="H131" s="120"/>
      <c r="I131" s="120"/>
      <c r="J131" s="120"/>
    </row>
    <row r="132" spans="1:10" ht="42" customHeight="1" x14ac:dyDescent="0.25">
      <c r="A132" s="7"/>
      <c r="B132" s="124" t="s">
        <v>233</v>
      </c>
      <c r="C132" s="124"/>
      <c r="D132" s="124"/>
      <c r="E132" s="124"/>
      <c r="F132" s="124"/>
      <c r="G132" s="124"/>
      <c r="H132" s="124"/>
      <c r="I132" s="124"/>
      <c r="J132" s="124"/>
    </row>
    <row r="133" spans="1:10" ht="21" x14ac:dyDescent="0.25">
      <c r="A133" s="7"/>
    </row>
  </sheetData>
  <sheetProtection selectLockedCells="1" selectUnlockedCells="1"/>
  <mergeCells count="246">
    <mergeCell ref="B131:J131"/>
    <mergeCell ref="B132:J132"/>
    <mergeCell ref="B126:J126"/>
    <mergeCell ref="B127:E127"/>
    <mergeCell ref="F127:J127"/>
    <mergeCell ref="B128:E128"/>
    <mergeCell ref="F128:J128"/>
    <mergeCell ref="B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B110:E110"/>
    <mergeCell ref="B111:E111"/>
    <mergeCell ref="F111:J111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4"/>
  <sheetViews>
    <sheetView view="pageBreakPreview" topLeftCell="B1" zoomScale="65" zoomScaleNormal="60" zoomScaleSheetLayoutView="65" workbookViewId="0">
      <pane ySplit="4" topLeftCell="A1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78"/>
      <c r="D7" s="78"/>
      <c r="E7" s="79"/>
      <c r="F7" s="80"/>
      <c r="G7" s="81"/>
      <c r="H7" s="81"/>
      <c r="I7" s="82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230">
        <v>15120</v>
      </c>
      <c r="G8" s="231"/>
      <c r="H8" s="231"/>
      <c r="I8" s="232"/>
    </row>
    <row r="9" spans="1:9" ht="36" customHeight="1" thickBot="1" x14ac:dyDescent="0.3">
      <c r="A9" s="128" t="s">
        <v>113</v>
      </c>
      <c r="B9" s="30" t="s">
        <v>234</v>
      </c>
      <c r="C9" s="31"/>
      <c r="D9" s="31"/>
      <c r="E9" s="64"/>
      <c r="F9" s="68">
        <v>21600</v>
      </c>
      <c r="G9" s="40"/>
      <c r="H9" s="40"/>
      <c r="I9" s="41"/>
    </row>
    <row r="10" spans="1:9" ht="24" thickBot="1" x14ac:dyDescent="0.3">
      <c r="B10" s="27"/>
      <c r="C10" s="78"/>
      <c r="D10" s="78"/>
      <c r="E10" s="79"/>
      <c r="F10" s="80"/>
      <c r="G10" s="81"/>
      <c r="H10" s="81"/>
      <c r="I10" s="82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1080</v>
      </c>
      <c r="G11" s="231"/>
      <c r="H11" s="231"/>
      <c r="I11" s="232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2160</v>
      </c>
      <c r="G12" s="183"/>
      <c r="H12" s="183"/>
      <c r="I12" s="184"/>
    </row>
    <row r="13" spans="1:9" ht="24" thickBot="1" x14ac:dyDescent="0.3">
      <c r="B13" s="27"/>
      <c r="C13" s="78"/>
      <c r="D13" s="78"/>
      <c r="E13" s="79"/>
      <c r="F13" s="80"/>
      <c r="G13" s="81"/>
      <c r="H13" s="81"/>
      <c r="I13" s="82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204">
        <v>360</v>
      </c>
      <c r="G14" s="231"/>
      <c r="H14" s="231"/>
      <c r="I14" s="232"/>
    </row>
    <row r="15" spans="1:9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39">
        <v>504</v>
      </c>
      <c r="G15" s="40"/>
      <c r="H15" s="40"/>
      <c r="I15" s="41"/>
    </row>
    <row r="16" spans="1:9" ht="24" thickBot="1" x14ac:dyDescent="0.3">
      <c r="B16" s="27"/>
      <c r="C16" s="78"/>
      <c r="D16" s="78"/>
      <c r="E16" s="79"/>
      <c r="F16" s="80"/>
      <c r="G16" s="81"/>
      <c r="H16" s="81"/>
      <c r="I16" s="82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"&amp;MIN(F18:F37)&amp;" до "&amp;MAX(F18:F37)</f>
        <v>Цена от 720 до 14400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720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1440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2160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2880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3600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4320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5040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5760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6480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7200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7920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8640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9360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10080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10800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11520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12240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12960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13680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14400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720 до 15480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720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1440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1800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2520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3240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3960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4680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5400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6120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6840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7560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8280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9000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9720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10440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11160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11880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12600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13320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14040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14760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15480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3888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1152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1800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360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3888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1080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3564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360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360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720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1080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1440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1800 до 14472</v>
      </c>
      <c r="G73" s="93"/>
      <c r="H73" s="93"/>
      <c r="I73" s="94"/>
    </row>
    <row r="74" spans="1:9" ht="24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2160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216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540</v>
      </c>
      <c r="G77" s="40"/>
      <c r="H77" s="40"/>
      <c r="I77" s="41"/>
    </row>
    <row r="78" spans="1:9" ht="24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10440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3888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6048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12060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14472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3888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2484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5328</v>
      </c>
      <c r="G86" s="40"/>
      <c r="H86" s="40"/>
      <c r="I86" s="41"/>
    </row>
    <row r="87" spans="1:9" ht="36" customHeight="1" x14ac:dyDescent="0.25">
      <c r="B87" s="62" t="s">
        <v>187</v>
      </c>
      <c r="C87" s="63"/>
      <c r="D87" s="63"/>
      <c r="E87" s="64"/>
      <c r="F87" s="39">
        <v>7200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1800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6048</v>
      </c>
      <c r="G89" s="40"/>
      <c r="H89" s="40"/>
      <c r="I89" s="41"/>
    </row>
    <row r="90" spans="1:9" ht="36" customHeight="1" x14ac:dyDescent="0.25">
      <c r="A90" s="9"/>
      <c r="B90" s="34" t="s">
        <v>190</v>
      </c>
      <c r="C90" s="86"/>
      <c r="D90" s="86"/>
      <c r="E90" s="87"/>
      <c r="F90" s="39">
        <v>2844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12060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2844</v>
      </c>
      <c r="G92" s="40"/>
      <c r="H92" s="40"/>
      <c r="I92" s="41"/>
    </row>
    <row r="93" spans="1:9" ht="37.5" customHeight="1" x14ac:dyDescent="0.25">
      <c r="A93" s="7"/>
      <c r="B93" s="60" t="s">
        <v>193</v>
      </c>
      <c r="C93" s="61"/>
      <c r="D93" s="61"/>
      <c r="E93" s="38"/>
      <c r="F93" s="39">
        <v>1152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6030</v>
      </c>
      <c r="G94" s="40"/>
      <c r="H94" s="40"/>
      <c r="I94" s="41"/>
    </row>
    <row r="95" spans="1:9" ht="36" customHeight="1" x14ac:dyDescent="0.25">
      <c r="A95" s="128" t="s">
        <v>113</v>
      </c>
      <c r="B95" s="60" t="s">
        <v>239</v>
      </c>
      <c r="C95" s="61"/>
      <c r="D95" s="61"/>
      <c r="E95" s="38"/>
      <c r="F95" s="39">
        <v>15120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197</v>
      </c>
      <c r="C96" s="61"/>
      <c r="D96" s="61"/>
      <c r="E96" s="38"/>
      <c r="F96" s="39">
        <v>5760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241</v>
      </c>
      <c r="C97" s="61"/>
      <c r="D97" s="61"/>
      <c r="E97" s="38"/>
      <c r="F97" s="39">
        <v>8640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242</v>
      </c>
      <c r="C98" s="61"/>
      <c r="D98" s="61"/>
      <c r="E98" s="38"/>
      <c r="F98" s="39">
        <v>17280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243</v>
      </c>
      <c r="C99" s="61"/>
      <c r="D99" s="61"/>
      <c r="E99" s="38"/>
      <c r="F99" s="83">
        <v>20736</v>
      </c>
      <c r="G99" s="84"/>
      <c r="H99" s="84"/>
      <c r="I99" s="85"/>
    </row>
    <row r="100" spans="1:9" ht="36" customHeight="1" x14ac:dyDescent="0.25">
      <c r="A100" s="128" t="s">
        <v>113</v>
      </c>
      <c r="B100" s="60" t="s">
        <v>244</v>
      </c>
      <c r="C100" s="61"/>
      <c r="D100" s="61"/>
      <c r="E100" s="38"/>
      <c r="F100" s="39">
        <v>5760</v>
      </c>
      <c r="G100" s="40"/>
      <c r="H100" s="40"/>
      <c r="I100" s="41"/>
    </row>
    <row r="101" spans="1:9" ht="36" customHeight="1" x14ac:dyDescent="0.25">
      <c r="A101" s="128" t="s">
        <v>113</v>
      </c>
      <c r="B101" s="60" t="s">
        <v>245</v>
      </c>
      <c r="C101" s="61"/>
      <c r="D101" s="61"/>
      <c r="E101" s="38"/>
      <c r="F101" s="39">
        <v>3600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246</v>
      </c>
      <c r="C102" s="61"/>
      <c r="D102" s="61"/>
      <c r="E102" s="38"/>
      <c r="F102" s="39">
        <v>7920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247</v>
      </c>
      <c r="C103" s="61"/>
      <c r="D103" s="61"/>
      <c r="E103" s="38"/>
      <c r="F103" s="39">
        <v>2880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248</v>
      </c>
      <c r="C104" s="61"/>
      <c r="D104" s="61"/>
      <c r="E104" s="38"/>
      <c r="F104" s="39">
        <v>17280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249</v>
      </c>
      <c r="C105" s="61"/>
      <c r="D105" s="61"/>
      <c r="E105" s="38"/>
      <c r="F105" s="39">
        <v>4320</v>
      </c>
      <c r="G105" s="40"/>
      <c r="H105" s="40"/>
      <c r="I105" s="41"/>
    </row>
    <row r="106" spans="1:9" ht="27" customHeight="1" thickBot="1" x14ac:dyDescent="0.3">
      <c r="B106" s="460" t="s">
        <v>207</v>
      </c>
      <c r="C106" s="461"/>
      <c r="D106" s="461"/>
      <c r="E106" s="462"/>
      <c r="F106" s="460"/>
      <c r="G106" s="461"/>
      <c r="H106" s="461"/>
      <c r="I106" s="462"/>
    </row>
    <row r="107" spans="1:9" ht="19.5" customHeight="1" thickBot="1" x14ac:dyDescent="0.3">
      <c r="B107" s="174" t="s">
        <v>208</v>
      </c>
      <c r="C107" s="175"/>
      <c r="D107" s="175"/>
      <c r="E107" s="176"/>
      <c r="F107" s="174"/>
      <c r="G107" s="175"/>
      <c r="H107" s="175"/>
      <c r="I107" s="176"/>
    </row>
    <row r="108" spans="1:9" ht="36" customHeight="1" x14ac:dyDescent="0.25">
      <c r="B108" s="179" t="s">
        <v>209</v>
      </c>
      <c r="C108" s="180"/>
      <c r="D108" s="180"/>
      <c r="E108" s="181"/>
      <c r="F108" s="203">
        <v>60</v>
      </c>
      <c r="G108" s="449"/>
      <c r="H108" s="449"/>
      <c r="I108" s="450"/>
    </row>
    <row r="109" spans="1:9" ht="36" customHeight="1" x14ac:dyDescent="0.25">
      <c r="B109" s="34" t="s">
        <v>210</v>
      </c>
      <c r="C109" s="86"/>
      <c r="D109" s="86"/>
      <c r="E109" s="87"/>
      <c r="F109" s="208">
        <v>60</v>
      </c>
      <c r="G109" s="273"/>
      <c r="H109" s="273"/>
      <c r="I109" s="274"/>
    </row>
    <row r="110" spans="1:9" ht="36" customHeight="1" thickBot="1" x14ac:dyDescent="0.3">
      <c r="B110" s="227" t="s">
        <v>211</v>
      </c>
      <c r="C110" s="228"/>
      <c r="D110" s="228"/>
      <c r="E110" s="229"/>
      <c r="F110" s="207">
        <v>120</v>
      </c>
      <c r="G110" s="356"/>
      <c r="H110" s="356"/>
      <c r="I110" s="357"/>
    </row>
    <row r="111" spans="1:9" ht="36" customHeight="1" thickBot="1" x14ac:dyDescent="0.3">
      <c r="A111" s="7"/>
      <c r="B111" s="18" t="s">
        <v>212</v>
      </c>
      <c r="C111" s="19"/>
      <c r="D111" s="19"/>
      <c r="E111" s="20"/>
      <c r="F111" s="234"/>
      <c r="G111" s="235"/>
      <c r="H111" s="235"/>
      <c r="I111" s="235"/>
    </row>
    <row r="112" spans="1:9" ht="36" customHeight="1" x14ac:dyDescent="0.25">
      <c r="A112" s="128" t="s">
        <v>111</v>
      </c>
      <c r="B112" s="60" t="s">
        <v>269</v>
      </c>
      <c r="C112" s="61"/>
      <c r="D112" s="61"/>
      <c r="E112" s="38"/>
      <c r="F112" s="39">
        <v>1080</v>
      </c>
      <c r="G112" s="40"/>
      <c r="H112" s="40"/>
      <c r="I112" s="41"/>
    </row>
    <row r="113" spans="1:9" ht="36" customHeight="1" x14ac:dyDescent="0.25">
      <c r="A113" s="128" t="s">
        <v>111</v>
      </c>
      <c r="B113" s="60" t="s">
        <v>214</v>
      </c>
      <c r="C113" s="61"/>
      <c r="D113" s="61"/>
      <c r="E113" s="38"/>
      <c r="F113" s="39">
        <v>1080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215</v>
      </c>
      <c r="C114" s="61"/>
      <c r="D114" s="61"/>
      <c r="E114" s="38"/>
      <c r="F114" s="39">
        <v>1080</v>
      </c>
      <c r="G114" s="40"/>
      <c r="H114" s="40"/>
      <c r="I114" s="41"/>
    </row>
    <row r="115" spans="1:9" ht="36" customHeight="1" x14ac:dyDescent="0.25">
      <c r="A115" s="128" t="s">
        <v>113</v>
      </c>
      <c r="B115" s="60" t="s">
        <v>251</v>
      </c>
      <c r="C115" s="61"/>
      <c r="D115" s="61"/>
      <c r="E115" s="38"/>
      <c r="F115" s="39">
        <v>2160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252</v>
      </c>
      <c r="C116" s="61"/>
      <c r="D116" s="61"/>
      <c r="E116" s="38"/>
      <c r="F116" s="39">
        <v>2160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253</v>
      </c>
      <c r="C117" s="61"/>
      <c r="D117" s="61"/>
      <c r="E117" s="38"/>
      <c r="F117" s="39">
        <v>2160</v>
      </c>
      <c r="G117" s="40"/>
      <c r="H117" s="40"/>
      <c r="I117" s="41"/>
    </row>
    <row r="118" spans="1:9" ht="36" customHeight="1" thickBot="1" x14ac:dyDescent="0.3">
      <c r="A118" s="7"/>
      <c r="B118" s="60" t="s">
        <v>219</v>
      </c>
      <c r="C118" s="61"/>
      <c r="D118" s="61"/>
      <c r="E118" s="38"/>
      <c r="F118" s="39">
        <v>1080</v>
      </c>
      <c r="G118" s="40"/>
      <c r="H118" s="40"/>
      <c r="I118" s="41"/>
    </row>
    <row r="119" spans="1:9" ht="54" customHeight="1" thickBot="1" x14ac:dyDescent="0.3">
      <c r="B119" s="18" t="s">
        <v>220</v>
      </c>
      <c r="C119" s="19"/>
      <c r="D119" s="19"/>
      <c r="E119" s="20"/>
      <c r="F119" s="100"/>
      <c r="G119" s="101"/>
      <c r="H119" s="101"/>
      <c r="I119" s="102"/>
    </row>
    <row r="120" spans="1:9" ht="36" customHeight="1" x14ac:dyDescent="0.25">
      <c r="B120" s="62" t="s">
        <v>221</v>
      </c>
      <c r="C120" s="63"/>
      <c r="D120" s="63"/>
      <c r="E120" s="64"/>
      <c r="F120" s="65">
        <v>14184</v>
      </c>
      <c r="G120" s="66"/>
      <c r="H120" s="66"/>
      <c r="I120" s="67"/>
    </row>
    <row r="121" spans="1:9" ht="36" customHeight="1" x14ac:dyDescent="0.25">
      <c r="B121" s="60" t="s">
        <v>222</v>
      </c>
      <c r="C121" s="61"/>
      <c r="D121" s="61"/>
      <c r="E121" s="38"/>
      <c r="F121" s="39">
        <v>28332</v>
      </c>
      <c r="G121" s="40"/>
      <c r="H121" s="40"/>
      <c r="I121" s="41"/>
    </row>
    <row r="122" spans="1:9" ht="36" customHeight="1" x14ac:dyDescent="0.25">
      <c r="B122" s="60" t="s">
        <v>223</v>
      </c>
      <c r="C122" s="61"/>
      <c r="D122" s="61"/>
      <c r="E122" s="38"/>
      <c r="F122" s="39">
        <v>35424</v>
      </c>
      <c r="G122" s="40"/>
      <c r="H122" s="40"/>
      <c r="I122" s="41"/>
    </row>
    <row r="123" spans="1:9" ht="36" customHeight="1" x14ac:dyDescent="0.25">
      <c r="B123" s="60" t="s">
        <v>224</v>
      </c>
      <c r="C123" s="61"/>
      <c r="D123" s="61"/>
      <c r="E123" s="38"/>
      <c r="F123" s="39">
        <v>360</v>
      </c>
      <c r="G123" s="40"/>
      <c r="H123" s="40"/>
      <c r="I123" s="41"/>
    </row>
    <row r="124" spans="1:9" ht="36" customHeight="1" x14ac:dyDescent="0.25">
      <c r="B124" s="60" t="s">
        <v>225</v>
      </c>
      <c r="C124" s="61"/>
      <c r="D124" s="61"/>
      <c r="E124" s="38"/>
      <c r="F124" s="39">
        <v>21240</v>
      </c>
      <c r="G124" s="40"/>
      <c r="H124" s="40"/>
      <c r="I124" s="41"/>
    </row>
    <row r="125" spans="1:9" ht="36" customHeight="1" x14ac:dyDescent="0.25">
      <c r="B125" s="60" t="s">
        <v>226</v>
      </c>
      <c r="C125" s="61"/>
      <c r="D125" s="61"/>
      <c r="E125" s="38"/>
      <c r="F125" s="39">
        <v>42480</v>
      </c>
      <c r="G125" s="40"/>
      <c r="H125" s="40"/>
      <c r="I125" s="41"/>
    </row>
    <row r="126" spans="1:9" ht="36" customHeight="1" x14ac:dyDescent="0.25">
      <c r="B126" s="60" t="s">
        <v>227</v>
      </c>
      <c r="C126" s="61"/>
      <c r="D126" s="61"/>
      <c r="E126" s="38"/>
      <c r="F126" s="39">
        <v>53100</v>
      </c>
      <c r="G126" s="40"/>
      <c r="H126" s="40"/>
      <c r="I126" s="41"/>
    </row>
    <row r="127" spans="1:9" ht="36" customHeight="1" thickBot="1" x14ac:dyDescent="0.3">
      <c r="B127" s="108" t="s">
        <v>228</v>
      </c>
      <c r="C127" s="109"/>
      <c r="D127" s="109"/>
      <c r="E127" s="110"/>
      <c r="F127" s="182">
        <v>720</v>
      </c>
      <c r="G127" s="183"/>
      <c r="H127" s="183"/>
      <c r="I127" s="184"/>
    </row>
    <row r="128" spans="1:9" ht="36" customHeight="1" x14ac:dyDescent="0.25">
      <c r="A128" s="7"/>
      <c r="B128" s="267" t="s">
        <v>208</v>
      </c>
      <c r="C128" s="268"/>
      <c r="D128" s="268"/>
      <c r="E128" s="268"/>
      <c r="F128" s="268"/>
      <c r="G128" s="268"/>
      <c r="H128" s="268"/>
      <c r="I128" s="268"/>
    </row>
    <row r="129" spans="1:9" ht="36" customHeight="1" thickBot="1" x14ac:dyDescent="0.3">
      <c r="A129" s="7"/>
      <c r="B129" s="290" t="s">
        <v>229</v>
      </c>
      <c r="C129" s="290"/>
      <c r="D129" s="290"/>
      <c r="E129" s="290"/>
      <c r="F129" s="279">
        <v>90</v>
      </c>
      <c r="G129" s="279"/>
      <c r="H129" s="279"/>
      <c r="I129" s="279"/>
    </row>
    <row r="130" spans="1:9" ht="24" thickBot="1" x14ac:dyDescent="0.3">
      <c r="B130" s="27"/>
      <c r="C130" s="78"/>
      <c r="D130" s="78"/>
      <c r="E130" s="79"/>
      <c r="F130" s="80"/>
      <c r="G130" s="81"/>
      <c r="H130" s="81"/>
      <c r="I130" s="82"/>
    </row>
    <row r="131" spans="1:9" ht="21" customHeight="1" x14ac:dyDescent="0.25">
      <c r="B131" s="120"/>
      <c r="C131" s="120"/>
      <c r="D131" s="120"/>
      <c r="E131" s="120"/>
      <c r="F131" s="120"/>
      <c r="G131" s="120"/>
      <c r="H131" s="120"/>
      <c r="I131" s="120"/>
    </row>
    <row r="132" spans="1:9" s="123" customFormat="1" ht="27" customHeight="1" x14ac:dyDescent="0.25">
      <c r="A132" s="7" t="s">
        <v>113</v>
      </c>
      <c r="B132" s="122" t="s">
        <v>306</v>
      </c>
      <c r="C132" s="122"/>
      <c r="D132" s="122"/>
      <c r="E132" s="122"/>
      <c r="F132" s="122"/>
      <c r="G132" s="122"/>
      <c r="H132" s="122"/>
      <c r="I132" s="122"/>
    </row>
    <row r="133" spans="1:9" s="125" customFormat="1" ht="45" customHeight="1" x14ac:dyDescent="0.25">
      <c r="A133" s="7"/>
      <c r="B133" s="124" t="s">
        <v>233</v>
      </c>
      <c r="C133" s="124"/>
      <c r="D133" s="124"/>
      <c r="E133" s="124"/>
      <c r="F133" s="124"/>
      <c r="G133" s="124"/>
      <c r="H133" s="124"/>
      <c r="I133" s="124"/>
    </row>
    <row r="134" spans="1:9" ht="21" customHeight="1" x14ac:dyDescent="0.25"/>
  </sheetData>
  <sheetProtection selectLockedCells="1" selectUnlockedCells="1"/>
  <mergeCells count="258">
    <mergeCell ref="B130:E130"/>
    <mergeCell ref="F130:I130"/>
    <mergeCell ref="B131:I131"/>
    <mergeCell ref="B132:I132"/>
    <mergeCell ref="B133:I133"/>
    <mergeCell ref="B126:E126"/>
    <mergeCell ref="F126:I126"/>
    <mergeCell ref="B127:E127"/>
    <mergeCell ref="F127:I127"/>
    <mergeCell ref="B128:I128"/>
    <mergeCell ref="B129:E129"/>
    <mergeCell ref="F129:I129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4320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6480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2664 до 53280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2664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5328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7992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10656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13320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15984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18648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21312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23976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26640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29304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31968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34632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37296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39960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42624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45288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47952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50616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53280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1800 до 57276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1800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2520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6660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9324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11988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14652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17316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19980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22644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25308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27972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30636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33300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35964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38628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41292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43956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46620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49284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51948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54612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57276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360 до 9360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5040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6480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360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9000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3600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8640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9360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36720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7200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720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1800</v>
      </c>
      <c r="G77" s="84"/>
      <c r="H77" s="84"/>
      <c r="I77" s="84"/>
      <c r="J77" s="85"/>
    </row>
    <row r="78" spans="1:10" ht="24" customHeight="1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15840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9720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12240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30600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36720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10800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24480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13680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32760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3060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10800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7200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32760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9000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5400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16200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18000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22320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13680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17280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43200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51840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15120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34560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19440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4320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46080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12960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18144</v>
      </c>
      <c r="G113" s="241">
        <f>H113*1.1</f>
        <v>16632</v>
      </c>
      <c r="H113" s="241">
        <v>15120</v>
      </c>
      <c r="I113" s="241">
        <f>H113*0.75</f>
        <v>11340</v>
      </c>
      <c r="J113" s="242">
        <f>H113*0.5</f>
        <v>7560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15120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1800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25920</v>
      </c>
      <c r="G116" s="241">
        <f>H116*1.1</f>
        <v>23760.000000000004</v>
      </c>
      <c r="H116" s="241">
        <v>21600</v>
      </c>
      <c r="I116" s="241">
        <f>H116*0.75</f>
        <v>16200</v>
      </c>
      <c r="J116" s="242">
        <f>H116*0.5</f>
        <v>10800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21600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2880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5"/>
      <c r="F119" s="107">
        <f>H119*1.2</f>
        <v>20304</v>
      </c>
      <c r="G119" s="107">
        <f>H119*1.1</f>
        <v>18612</v>
      </c>
      <c r="H119" s="107">
        <v>16920</v>
      </c>
      <c r="I119" s="107">
        <f>H119*0.75</f>
        <v>12690</v>
      </c>
      <c r="J119" s="107">
        <f>H119*0.5</f>
        <v>8460</v>
      </c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23760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47520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59400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35640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71280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89280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10620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15120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3888 до 77760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3888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7776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11664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15552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19440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23328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27216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31104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34992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38880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42768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46656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50544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54432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58320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62208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66096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69984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73872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77760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2484 до 83592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2484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3204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9720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13608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17496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21384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25272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29160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33048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36936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40824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44712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48600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52488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56376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60264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64152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68040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71928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75816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79704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83592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40356</v>
      </c>
      <c r="G61" s="52"/>
      <c r="H61" s="52"/>
      <c r="I61" s="52"/>
      <c r="J61" s="53"/>
    </row>
    <row r="62" spans="1:10" ht="36" customHeight="1" x14ac:dyDescent="0.25">
      <c r="A62" s="7"/>
      <c r="B62" s="62" t="s">
        <v>164</v>
      </c>
      <c r="C62" s="63"/>
      <c r="D62" s="63"/>
      <c r="E62" s="64"/>
      <c r="F62" s="39">
        <v>3888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15228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2484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40356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3204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9216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7092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3564 до 42897,6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18000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1800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4500</v>
      </c>
      <c r="G77" s="84"/>
      <c r="H77" s="84"/>
      <c r="I77" s="84"/>
      <c r="J77" s="85"/>
    </row>
    <row r="78" spans="1:10" ht="24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12060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14580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18072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35748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42897.599999999999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18072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12060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18072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10800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3564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12744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8496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35748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21600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3888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18630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18000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17280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20880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25920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50400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60480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25920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17280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25920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5040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50400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30240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15724.8</v>
      </c>
      <c r="G113" s="241">
        <f>H113*1.1</f>
        <v>14414.400000000001</v>
      </c>
      <c r="H113" s="241">
        <v>13104</v>
      </c>
      <c r="I113" s="241">
        <f>H113*0.75</f>
        <v>9828</v>
      </c>
      <c r="J113" s="242">
        <f>H113*0.5</f>
        <v>6552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9576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4248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22464</v>
      </c>
      <c r="G116" s="241">
        <f>H116*1.1</f>
        <v>20592</v>
      </c>
      <c r="H116" s="241">
        <v>18720</v>
      </c>
      <c r="I116" s="241">
        <f>H116*0.75</f>
        <v>14040</v>
      </c>
      <c r="J116" s="242">
        <f>H116*0.5</f>
        <v>9360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13680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6480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8"/>
      <c r="F119" s="273">
        <v>13104</v>
      </c>
      <c r="G119" s="273"/>
      <c r="H119" s="273"/>
      <c r="I119" s="273"/>
      <c r="J119" s="274"/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25488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50976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63720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38232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76464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95580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4">
    <mergeCell ref="B133:J133"/>
    <mergeCell ref="B134:J134"/>
    <mergeCell ref="B135:J135"/>
    <mergeCell ref="B136:J136"/>
    <mergeCell ref="B128:E128"/>
    <mergeCell ref="F128:J128"/>
    <mergeCell ref="B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320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12960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18720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10080 до 201600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10080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20160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30240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40320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50400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60480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70560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80640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90720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100800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110880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120960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131040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141120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151200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161280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171360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181440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191520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201600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14400 до 216720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14400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18720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25200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35280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45360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55440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65520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75600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85680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95760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105840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115920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126000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136080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146160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156240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166320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176400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186480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196560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206640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216720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2880 до 61200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2880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3600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4320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61200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8640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17280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2880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2880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5760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8640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18720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6120 до 108000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17280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1728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8640</v>
      </c>
      <c r="G77" s="84"/>
      <c r="H77" s="84"/>
      <c r="I77" s="84"/>
      <c r="J77" s="85"/>
    </row>
    <row r="78" spans="1:10" ht="24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27360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21600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36000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36000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43200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13680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19440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26640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108000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6120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21600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14400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39600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18000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10800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21600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36000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38880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30240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50400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50400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60480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20160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27360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37440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8640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56160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25920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30240</v>
      </c>
      <c r="G113" s="241">
        <f>H113*1.1</f>
        <v>27720.000000000004</v>
      </c>
      <c r="H113" s="241">
        <v>25200</v>
      </c>
      <c r="I113" s="241">
        <f>H113*0.75</f>
        <v>18900</v>
      </c>
      <c r="J113" s="242">
        <f>H113*0.5</f>
        <v>12600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14400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10080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43200</v>
      </c>
      <c r="G116" s="241">
        <f>H116*1.1</f>
        <v>39600</v>
      </c>
      <c r="H116" s="241">
        <v>36000</v>
      </c>
      <c r="I116" s="241">
        <f>H116*0.75</f>
        <v>27000</v>
      </c>
      <c r="J116" s="242">
        <f>H116*0.5</f>
        <v>18000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20160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14400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5"/>
      <c r="F119" s="107">
        <f>H119*1.2</f>
        <v>29376</v>
      </c>
      <c r="G119" s="107">
        <f>H119*1.1</f>
        <v>26928.000000000004</v>
      </c>
      <c r="H119" s="107">
        <v>24480</v>
      </c>
      <c r="I119" s="107">
        <f>H119*0.75</f>
        <v>18360</v>
      </c>
      <c r="J119" s="107">
        <f>H119*0.5</f>
        <v>12240</v>
      </c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47520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95040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118800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1440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71280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142560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178560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2160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6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13140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18720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12600 до 132300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12600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18900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25200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31500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37800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44100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50400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56700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63000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69300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75600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81900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88200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94500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100800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107100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113400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119700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126000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132300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14940 до 270900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14940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22140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31500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44100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56700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69300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81900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94500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107100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119700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132300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144900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157500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170100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182700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195300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207900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220500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233100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245700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258300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270900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2340 до 56340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8280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31140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5040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56340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13140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34740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2340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2340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4680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7020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41940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"&amp;MIN(F75,F79:F92)&amp;" до "&amp;MAX(F75,F79:F92)</f>
        <v>Цена от 3240 до 787140</v>
      </c>
      <c r="G73" s="235"/>
      <c r="H73" s="235"/>
      <c r="I73" s="235"/>
      <c r="J73" s="236"/>
    </row>
    <row r="74" spans="1:10" ht="24" customHeight="1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75600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39">
        <v>7560</v>
      </c>
      <c r="G76" s="40"/>
      <c r="H76" s="40"/>
      <c r="I76" s="40"/>
      <c r="J76" s="41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39">
        <v>18900</v>
      </c>
      <c r="G77" s="40"/>
      <c r="H77" s="40"/>
      <c r="I77" s="40"/>
      <c r="J77" s="41"/>
    </row>
    <row r="78" spans="1:10" ht="24" customHeight="1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65">
        <v>32940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36540</v>
      </c>
      <c r="G80" s="273"/>
      <c r="H80" s="273"/>
      <c r="I80" s="273"/>
      <c r="J80" s="274"/>
    </row>
    <row r="81" spans="1:10" ht="36" customHeight="1" x14ac:dyDescent="0.25">
      <c r="A81" s="7"/>
      <c r="B81" s="251" t="s">
        <v>284</v>
      </c>
      <c r="C81" s="252"/>
      <c r="D81" s="252"/>
      <c r="E81" s="253"/>
      <c r="F81" s="273">
        <v>787140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181</v>
      </c>
      <c r="C82" s="252"/>
      <c r="D82" s="252"/>
      <c r="E82" s="253"/>
      <c r="F82" s="273">
        <v>131940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182</v>
      </c>
      <c r="C83" s="252"/>
      <c r="D83" s="252"/>
      <c r="E83" s="253"/>
      <c r="F83" s="273">
        <v>34740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183</v>
      </c>
      <c r="C84" s="252"/>
      <c r="D84" s="252"/>
      <c r="E84" s="253"/>
      <c r="F84" s="273">
        <v>41688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184</v>
      </c>
      <c r="C85" s="252"/>
      <c r="D85" s="252"/>
      <c r="E85" s="253"/>
      <c r="F85" s="273">
        <v>50940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185</v>
      </c>
      <c r="C86" s="252"/>
      <c r="D86" s="252"/>
      <c r="E86" s="253"/>
      <c r="F86" s="273">
        <v>74340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251" t="s">
        <v>186</v>
      </c>
      <c r="C87" s="252"/>
      <c r="D87" s="252"/>
      <c r="E87" s="253"/>
      <c r="F87" s="273">
        <v>133740</v>
      </c>
      <c r="G87" s="273"/>
      <c r="H87" s="273"/>
      <c r="I87" s="273"/>
      <c r="J87" s="274"/>
    </row>
    <row r="88" spans="1:10" ht="36" customHeight="1" x14ac:dyDescent="0.25">
      <c r="A88" s="7"/>
      <c r="B88" s="62" t="s">
        <v>187</v>
      </c>
      <c r="C88" s="63"/>
      <c r="D88" s="63"/>
      <c r="E88" s="64"/>
      <c r="F88" s="273">
        <v>36000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251" t="s">
        <v>188</v>
      </c>
      <c r="C89" s="252"/>
      <c r="D89" s="252"/>
      <c r="E89" s="253"/>
      <c r="F89" s="273">
        <v>3240</v>
      </c>
      <c r="G89" s="273"/>
      <c r="H89" s="273"/>
      <c r="I89" s="273"/>
      <c r="J89" s="274"/>
    </row>
    <row r="90" spans="1:10" ht="36" customHeight="1" x14ac:dyDescent="0.25">
      <c r="A90" s="7"/>
      <c r="B90" s="251" t="s">
        <v>189</v>
      </c>
      <c r="C90" s="252"/>
      <c r="D90" s="252"/>
      <c r="E90" s="253"/>
      <c r="F90" s="273">
        <v>27540</v>
      </c>
      <c r="G90" s="273"/>
      <c r="H90" s="273"/>
      <c r="I90" s="273"/>
      <c r="J90" s="274"/>
    </row>
    <row r="91" spans="1:10" ht="36" customHeight="1" x14ac:dyDescent="0.25">
      <c r="B91" s="251" t="s">
        <v>190</v>
      </c>
      <c r="C91" s="252"/>
      <c r="D91" s="252"/>
      <c r="E91" s="253"/>
      <c r="F91" s="273">
        <v>22500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41940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8280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49950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30060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46800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51840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273">
        <v>185040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273">
        <v>48960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70">
        <v>58752</v>
      </c>
      <c r="G100" s="470"/>
      <c r="H100" s="470"/>
      <c r="I100" s="470"/>
      <c r="J100" s="471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273">
        <v>72000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273">
        <v>104400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273">
        <v>187920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273">
        <v>5040</v>
      </c>
      <c r="G104" s="273"/>
      <c r="H104" s="273"/>
      <c r="I104" s="273"/>
      <c r="J104" s="274"/>
    </row>
    <row r="105" spans="1:10" ht="36" customHeight="1" thickBot="1" x14ac:dyDescent="0.3">
      <c r="A105" s="7" t="s">
        <v>113</v>
      </c>
      <c r="B105" s="467" t="s">
        <v>206</v>
      </c>
      <c r="C105" s="468"/>
      <c r="D105" s="468"/>
      <c r="E105" s="469"/>
      <c r="F105" s="273">
        <v>59040</v>
      </c>
      <c r="G105" s="273"/>
      <c r="H105" s="273"/>
      <c r="I105" s="273"/>
      <c r="J105" s="274"/>
    </row>
    <row r="106" spans="1:10" ht="22.5" customHeight="1" x14ac:dyDescent="0.25">
      <c r="A106" s="7" t="s">
        <v>111</v>
      </c>
      <c r="B106" s="95" t="s">
        <v>208</v>
      </c>
      <c r="C106" s="96"/>
      <c r="D106" s="96"/>
      <c r="E106" s="96"/>
      <c r="F106" s="96"/>
      <c r="G106" s="96"/>
      <c r="H106" s="96"/>
      <c r="I106" s="96"/>
      <c r="J106" s="97"/>
    </row>
    <row r="107" spans="1:10" ht="36" customHeight="1" thickBot="1" x14ac:dyDescent="0.3">
      <c r="A107" s="7"/>
      <c r="B107" s="34" t="s">
        <v>191</v>
      </c>
      <c r="C107" s="86"/>
      <c r="D107" s="86"/>
      <c r="E107" s="87"/>
      <c r="F107" s="39">
        <v>40</v>
      </c>
      <c r="G107" s="40"/>
      <c r="H107" s="40"/>
      <c r="I107" s="40"/>
      <c r="J107" s="41"/>
    </row>
    <row r="108" spans="1:10" ht="36" customHeight="1" thickBot="1" x14ac:dyDescent="0.3">
      <c r="A108" s="7"/>
      <c r="B108" s="89" t="s">
        <v>207</v>
      </c>
      <c r="C108" s="90"/>
      <c r="D108" s="90"/>
      <c r="E108" s="91"/>
      <c r="F108" s="92"/>
      <c r="G108" s="93"/>
      <c r="H108" s="93"/>
      <c r="I108" s="93"/>
      <c r="J108" s="94"/>
    </row>
    <row r="109" spans="1:10" ht="36" customHeight="1" thickBot="1" x14ac:dyDescent="0.3">
      <c r="A109" s="7"/>
      <c r="B109" s="174" t="s">
        <v>208</v>
      </c>
      <c r="C109" s="175"/>
      <c r="D109" s="175"/>
      <c r="E109" s="175"/>
      <c r="F109" s="175"/>
      <c r="G109" s="175"/>
      <c r="H109" s="175"/>
      <c r="I109" s="175"/>
      <c r="J109" s="176"/>
    </row>
    <row r="110" spans="1:10" ht="36" customHeight="1" x14ac:dyDescent="0.25">
      <c r="A110" s="7"/>
      <c r="B110" s="54" t="s">
        <v>209</v>
      </c>
      <c r="C110" s="98"/>
      <c r="D110" s="98"/>
      <c r="E110" s="99"/>
      <c r="F110" s="39">
        <v>60</v>
      </c>
      <c r="G110" s="40"/>
      <c r="H110" s="40"/>
      <c r="I110" s="40"/>
      <c r="J110" s="41"/>
    </row>
    <row r="111" spans="1:10" ht="36" customHeight="1" x14ac:dyDescent="0.25">
      <c r="A111" s="7"/>
      <c r="B111" s="60" t="s">
        <v>210</v>
      </c>
      <c r="C111" s="61"/>
      <c r="D111" s="61"/>
      <c r="E111" s="38"/>
      <c r="F111" s="39">
        <v>99</v>
      </c>
      <c r="G111" s="40"/>
      <c r="H111" s="40"/>
      <c r="I111" s="40"/>
      <c r="J111" s="41"/>
    </row>
    <row r="112" spans="1:10" ht="36" customHeight="1" thickBot="1" x14ac:dyDescent="0.3">
      <c r="A112" s="7"/>
      <c r="B112" s="60" t="s">
        <v>211</v>
      </c>
      <c r="C112" s="61"/>
      <c r="D112" s="61"/>
      <c r="E112" s="38"/>
      <c r="F112" s="39">
        <v>150</v>
      </c>
      <c r="G112" s="40"/>
      <c r="H112" s="40"/>
      <c r="I112" s="40"/>
      <c r="J112" s="41"/>
    </row>
    <row r="113" spans="1:10" ht="36" customHeight="1" thickBot="1" x14ac:dyDescent="0.3">
      <c r="A113" s="7"/>
      <c r="B113" s="18" t="s">
        <v>212</v>
      </c>
      <c r="C113" s="19"/>
      <c r="D113" s="19"/>
      <c r="E113" s="20"/>
      <c r="F113" s="234"/>
      <c r="G113" s="235"/>
      <c r="H113" s="235"/>
      <c r="I113" s="235"/>
      <c r="J113" s="236"/>
    </row>
    <row r="114" spans="1:10" ht="36" customHeight="1" x14ac:dyDescent="0.25">
      <c r="A114" s="7" t="s">
        <v>111</v>
      </c>
      <c r="B114" s="251" t="s">
        <v>269</v>
      </c>
      <c r="C114" s="252"/>
      <c r="D114" s="252"/>
      <c r="E114" s="253"/>
      <c r="F114" s="39">
        <v>50940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285</v>
      </c>
      <c r="C115" s="252"/>
      <c r="D115" s="252"/>
      <c r="E115" s="253"/>
      <c r="F115" s="39">
        <v>49140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286</v>
      </c>
      <c r="C116" s="252"/>
      <c r="D116" s="252"/>
      <c r="E116" s="253"/>
      <c r="F116" s="39">
        <v>72000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251" t="s">
        <v>287</v>
      </c>
      <c r="C117" s="252"/>
      <c r="D117" s="252"/>
      <c r="E117" s="253"/>
      <c r="F117" s="39">
        <v>69120</v>
      </c>
      <c r="G117" s="40"/>
      <c r="H117" s="40"/>
      <c r="I117" s="40"/>
      <c r="J117" s="41"/>
    </row>
    <row r="118" spans="1:10" ht="36" customHeight="1" thickBot="1" x14ac:dyDescent="0.3">
      <c r="A118" s="7"/>
      <c r="B118" s="60" t="s">
        <v>219</v>
      </c>
      <c r="C118" s="61"/>
      <c r="D118" s="61"/>
      <c r="E118" s="38"/>
      <c r="F118" s="273">
        <v>49140</v>
      </c>
      <c r="G118" s="273"/>
      <c r="H118" s="273"/>
      <c r="I118" s="273"/>
      <c r="J118" s="274"/>
    </row>
    <row r="119" spans="1:10" ht="54" customHeight="1" thickBot="1" x14ac:dyDescent="0.3">
      <c r="A119" s="7"/>
      <c r="B119" s="301" t="s">
        <v>220</v>
      </c>
      <c r="C119" s="302"/>
      <c r="D119" s="302"/>
      <c r="E119" s="303"/>
      <c r="F119" s="100"/>
      <c r="G119" s="101"/>
      <c r="H119" s="101"/>
      <c r="I119" s="101"/>
      <c r="J119" s="102"/>
    </row>
    <row r="120" spans="1:10" ht="36" customHeight="1" x14ac:dyDescent="0.25">
      <c r="A120" s="7"/>
      <c r="B120" s="30" t="s">
        <v>221</v>
      </c>
      <c r="C120" s="177"/>
      <c r="D120" s="177"/>
      <c r="E120" s="178"/>
      <c r="F120" s="281">
        <v>31140</v>
      </c>
      <c r="G120" s="282"/>
      <c r="H120" s="282"/>
      <c r="I120" s="282"/>
      <c r="J120" s="283"/>
    </row>
    <row r="121" spans="1:10" ht="36" customHeight="1" x14ac:dyDescent="0.25">
      <c r="A121" s="7"/>
      <c r="B121" s="34" t="s">
        <v>222</v>
      </c>
      <c r="C121" s="86"/>
      <c r="D121" s="86"/>
      <c r="E121" s="87"/>
      <c r="F121" s="208">
        <v>61740</v>
      </c>
      <c r="G121" s="273"/>
      <c r="H121" s="273"/>
      <c r="I121" s="273"/>
      <c r="J121" s="274"/>
    </row>
    <row r="122" spans="1:10" ht="36" customHeight="1" x14ac:dyDescent="0.25">
      <c r="A122" s="7"/>
      <c r="B122" s="34" t="s">
        <v>223</v>
      </c>
      <c r="C122" s="86"/>
      <c r="D122" s="86"/>
      <c r="E122" s="87"/>
      <c r="F122" s="208">
        <v>76140</v>
      </c>
      <c r="G122" s="273"/>
      <c r="H122" s="273"/>
      <c r="I122" s="273"/>
      <c r="J122" s="274"/>
    </row>
    <row r="123" spans="1:10" ht="36" customHeight="1" x14ac:dyDescent="0.25">
      <c r="A123" s="7"/>
      <c r="B123" s="34" t="s">
        <v>224</v>
      </c>
      <c r="C123" s="86"/>
      <c r="D123" s="86"/>
      <c r="E123" s="87"/>
      <c r="F123" s="208">
        <v>1080</v>
      </c>
      <c r="G123" s="273"/>
      <c r="H123" s="273"/>
      <c r="I123" s="273"/>
      <c r="J123" s="274"/>
    </row>
    <row r="124" spans="1:10" ht="36" customHeight="1" x14ac:dyDescent="0.25">
      <c r="A124" s="7"/>
      <c r="B124" s="34" t="s">
        <v>225</v>
      </c>
      <c r="C124" s="86"/>
      <c r="D124" s="86"/>
      <c r="E124" s="87"/>
      <c r="F124" s="208">
        <v>43740</v>
      </c>
      <c r="G124" s="273"/>
      <c r="H124" s="273"/>
      <c r="I124" s="273"/>
      <c r="J124" s="274"/>
    </row>
    <row r="125" spans="1:10" ht="36" customHeight="1" x14ac:dyDescent="0.25">
      <c r="A125" s="7"/>
      <c r="B125" s="34" t="s">
        <v>226</v>
      </c>
      <c r="C125" s="86"/>
      <c r="D125" s="86"/>
      <c r="E125" s="87"/>
      <c r="F125" s="208">
        <v>88740</v>
      </c>
      <c r="G125" s="273"/>
      <c r="H125" s="273"/>
      <c r="I125" s="273"/>
      <c r="J125" s="274"/>
    </row>
    <row r="126" spans="1:10" ht="36" customHeight="1" x14ac:dyDescent="0.25">
      <c r="A126" s="7"/>
      <c r="B126" s="34" t="s">
        <v>227</v>
      </c>
      <c r="C126" s="86"/>
      <c r="D126" s="86"/>
      <c r="E126" s="87"/>
      <c r="F126" s="208">
        <v>110340</v>
      </c>
      <c r="G126" s="273"/>
      <c r="H126" s="273"/>
      <c r="I126" s="273"/>
      <c r="J126" s="274"/>
    </row>
    <row r="127" spans="1:10" ht="36" customHeight="1" thickBot="1" x14ac:dyDescent="0.3">
      <c r="A127" s="7"/>
      <c r="B127" s="34" t="s">
        <v>228</v>
      </c>
      <c r="C127" s="86"/>
      <c r="D127" s="86"/>
      <c r="E127" s="87"/>
      <c r="F127" s="208">
        <v>1440</v>
      </c>
      <c r="G127" s="273"/>
      <c r="H127" s="273"/>
      <c r="I127" s="273"/>
      <c r="J127" s="274"/>
    </row>
    <row r="128" spans="1:10" ht="36" customHeight="1" x14ac:dyDescent="0.25">
      <c r="A128" s="7"/>
      <c r="B128" s="267" t="s">
        <v>208</v>
      </c>
      <c r="C128" s="268"/>
      <c r="D128" s="268"/>
      <c r="E128" s="268"/>
      <c r="F128" s="268"/>
      <c r="G128" s="268"/>
      <c r="H128" s="268"/>
      <c r="I128" s="268"/>
      <c r="J128" s="269"/>
    </row>
    <row r="129" spans="1:10" ht="36" customHeight="1" thickBot="1" x14ac:dyDescent="0.3">
      <c r="A129" s="7"/>
      <c r="B129" s="290" t="s">
        <v>229</v>
      </c>
      <c r="C129" s="290"/>
      <c r="D129" s="290"/>
      <c r="E129" s="290"/>
      <c r="F129" s="279">
        <v>150</v>
      </c>
      <c r="G129" s="279"/>
      <c r="H129" s="279"/>
      <c r="I129" s="279"/>
      <c r="J129" s="280"/>
    </row>
    <row r="130" spans="1:10" ht="24" customHeight="1" thickBot="1" x14ac:dyDescent="0.3">
      <c r="A130" s="7"/>
      <c r="B130" s="27"/>
      <c r="C130" s="78"/>
      <c r="D130" s="78"/>
      <c r="E130" s="79"/>
      <c r="F130" s="80"/>
      <c r="G130" s="81"/>
      <c r="H130" s="81"/>
      <c r="I130" s="81"/>
      <c r="J130" s="82"/>
    </row>
    <row r="131" spans="1:10" ht="54" customHeight="1" thickBot="1" x14ac:dyDescent="0.3">
      <c r="A131" s="7" t="s">
        <v>111</v>
      </c>
      <c r="B131" s="428" t="s">
        <v>288</v>
      </c>
      <c r="C131" s="382"/>
      <c r="D131" s="382"/>
      <c r="E131" s="383"/>
      <c r="F131" s="100"/>
      <c r="G131" s="101"/>
      <c r="H131" s="101"/>
      <c r="I131" s="101"/>
      <c r="J131" s="102"/>
    </row>
    <row r="132" spans="1:10" ht="36" customHeight="1" thickBot="1" x14ac:dyDescent="0.3">
      <c r="A132" s="7"/>
      <c r="B132" s="429" t="s">
        <v>290</v>
      </c>
      <c r="C132" s="430"/>
      <c r="D132" s="430"/>
      <c r="E132" s="431"/>
      <c r="F132" s="310"/>
      <c r="G132" s="310"/>
      <c r="H132" s="310"/>
      <c r="I132" s="310"/>
      <c r="J132" s="310"/>
    </row>
    <row r="133" spans="1:10" ht="21" customHeight="1" x14ac:dyDescent="0.25">
      <c r="A133" s="7"/>
      <c r="B133" s="117"/>
      <c r="C133" s="118"/>
      <c r="D133" s="118"/>
      <c r="E133" s="118"/>
      <c r="F133" s="119"/>
      <c r="G133" s="119"/>
      <c r="H133" s="119"/>
      <c r="I133" s="119"/>
      <c r="J133" s="119"/>
    </row>
    <row r="134" spans="1:10" ht="67.5" customHeight="1" x14ac:dyDescent="0.25">
      <c r="A134" s="7"/>
      <c r="B134" s="120" t="s">
        <v>291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s="191" customFormat="1" ht="20.100000000000001" customHeight="1" x14ac:dyDescent="0.25">
      <c r="B136" s="368"/>
      <c r="F136" s="369"/>
      <c r="G136" s="369"/>
      <c r="H136" s="369"/>
      <c r="I136" s="369"/>
      <c r="J136" s="369"/>
    </row>
    <row r="137" spans="1:10" s="312" customFormat="1" ht="36" customHeight="1" thickBot="1" x14ac:dyDescent="0.3">
      <c r="B137" s="313" t="s">
        <v>292</v>
      </c>
      <c r="C137" s="313"/>
      <c r="D137" s="313"/>
      <c r="E137" s="313"/>
      <c r="F137" s="313"/>
      <c r="G137" s="313"/>
      <c r="H137" s="313"/>
      <c r="I137" s="313"/>
    </row>
    <row r="138" spans="1:10" s="125" customFormat="1" ht="36" customHeight="1" thickBot="1" x14ac:dyDescent="0.3">
      <c r="B138" s="314" t="s">
        <v>293</v>
      </c>
      <c r="C138" s="315"/>
      <c r="D138" s="315"/>
      <c r="E138" s="315"/>
      <c r="F138" s="315"/>
      <c r="G138" s="315"/>
      <c r="H138" s="315"/>
      <c r="I138" s="316"/>
    </row>
    <row r="139" spans="1:10" ht="90" customHeight="1" thickBot="1" x14ac:dyDescent="0.3">
      <c r="B139" s="317" t="s">
        <v>294</v>
      </c>
      <c r="C139" s="318"/>
      <c r="D139" s="319" t="s">
        <v>295</v>
      </c>
      <c r="E139" s="320"/>
      <c r="F139" s="321"/>
      <c r="G139" s="320" t="s">
        <v>296</v>
      </c>
      <c r="H139" s="320"/>
      <c r="I139" s="321"/>
      <c r="J139" s="9"/>
    </row>
    <row r="140" spans="1:10" ht="36" customHeight="1" x14ac:dyDescent="0.25">
      <c r="B140" s="322" t="s">
        <v>297</v>
      </c>
      <c r="C140" s="323"/>
      <c r="D140" s="324" t="s">
        <v>298</v>
      </c>
      <c r="E140" s="324"/>
      <c r="F140" s="324"/>
      <c r="G140" s="325">
        <v>2190</v>
      </c>
      <c r="H140" s="324"/>
      <c r="I140" s="326"/>
      <c r="J140" s="9"/>
    </row>
    <row r="141" spans="1:10" ht="36" customHeight="1" x14ac:dyDescent="0.25">
      <c r="B141" s="327" t="s">
        <v>299</v>
      </c>
      <c r="C141" s="328"/>
      <c r="D141" s="329"/>
      <c r="E141" s="329"/>
      <c r="F141" s="329"/>
      <c r="G141" s="330">
        <v>1590</v>
      </c>
      <c r="H141" s="329"/>
      <c r="I141" s="331"/>
      <c r="J141" s="9"/>
    </row>
    <row r="142" spans="1:10" ht="36" customHeight="1" x14ac:dyDescent="0.25">
      <c r="B142" s="327" t="s">
        <v>300</v>
      </c>
      <c r="C142" s="328"/>
      <c r="D142" s="329"/>
      <c r="E142" s="329"/>
      <c r="F142" s="329"/>
      <c r="G142" s="330">
        <v>1440</v>
      </c>
      <c r="H142" s="329"/>
      <c r="I142" s="331"/>
      <c r="J142" s="9"/>
    </row>
    <row r="143" spans="1:10" ht="54" customHeight="1" x14ac:dyDescent="0.25">
      <c r="B143" s="327" t="s">
        <v>301</v>
      </c>
      <c r="C143" s="328"/>
      <c r="D143" s="329"/>
      <c r="E143" s="329"/>
      <c r="F143" s="329"/>
      <c r="G143" s="330">
        <v>1290</v>
      </c>
      <c r="H143" s="329"/>
      <c r="I143" s="331"/>
      <c r="J143" s="9"/>
    </row>
    <row r="144" spans="1:10" ht="15" customHeight="1" x14ac:dyDescent="0.25">
      <c r="B144" s="332"/>
      <c r="C144" s="332"/>
      <c r="D144" s="333"/>
      <c r="E144" s="333"/>
      <c r="F144" s="333"/>
      <c r="G144" s="334"/>
      <c r="H144" s="333"/>
      <c r="I144" s="333"/>
      <c r="J144" s="9"/>
    </row>
    <row r="145" spans="1:10" ht="40.5" customHeight="1" x14ac:dyDescent="0.25">
      <c r="A145" s="7"/>
      <c r="B145" s="124" t="s">
        <v>233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18" customHeight="1" x14ac:dyDescent="0.25">
      <c r="A146" s="7"/>
    </row>
  </sheetData>
  <sheetProtection selectLockedCells="1" selectUnlockedCells="1"/>
  <mergeCells count="269">
    <mergeCell ref="G142:I142"/>
    <mergeCell ref="B143:C143"/>
    <mergeCell ref="G143:I143"/>
    <mergeCell ref="B145:J145"/>
    <mergeCell ref="B138:I138"/>
    <mergeCell ref="B139:C139"/>
    <mergeCell ref="D139:F139"/>
    <mergeCell ref="G139:I139"/>
    <mergeCell ref="B140:C140"/>
    <mergeCell ref="D140:F143"/>
    <mergeCell ref="G140:I140"/>
    <mergeCell ref="B141:C141"/>
    <mergeCell ref="G141:I141"/>
    <mergeCell ref="B142:C142"/>
    <mergeCell ref="B131:E131"/>
    <mergeCell ref="F131:J131"/>
    <mergeCell ref="B132:E132"/>
    <mergeCell ref="B134:J134"/>
    <mergeCell ref="B135:J135"/>
    <mergeCell ref="B137:I137"/>
    <mergeCell ref="B127:E127"/>
    <mergeCell ref="F127:J127"/>
    <mergeCell ref="B128:J128"/>
    <mergeCell ref="B129:E129"/>
    <mergeCell ref="F129:J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F108:J108"/>
    <mergeCell ref="B109:J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5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78"/>
      <c r="D7" s="78"/>
      <c r="E7" s="79"/>
      <c r="F7" s="80"/>
      <c r="G7" s="81"/>
      <c r="H7" s="81"/>
      <c r="I7" s="82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230">
        <v>34380</v>
      </c>
      <c r="G8" s="231"/>
      <c r="H8" s="231"/>
      <c r="I8" s="232"/>
    </row>
    <row r="9" spans="1:9" ht="36" customHeight="1" thickBot="1" x14ac:dyDescent="0.3">
      <c r="A9" s="128" t="s">
        <v>113</v>
      </c>
      <c r="B9" s="30" t="s">
        <v>234</v>
      </c>
      <c r="C9" s="31"/>
      <c r="D9" s="31"/>
      <c r="E9" s="64"/>
      <c r="F9" s="68">
        <v>48240</v>
      </c>
      <c r="G9" s="40"/>
      <c r="H9" s="40"/>
      <c r="I9" s="41"/>
    </row>
    <row r="10" spans="1:9" ht="24" thickBot="1" x14ac:dyDescent="0.3">
      <c r="B10" s="27"/>
      <c r="C10" s="78"/>
      <c r="D10" s="78"/>
      <c r="E10" s="79"/>
      <c r="F10" s="80"/>
      <c r="G10" s="81"/>
      <c r="H10" s="81"/>
      <c r="I10" s="82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7812</v>
      </c>
      <c r="G11" s="231"/>
      <c r="H11" s="231"/>
      <c r="I11" s="232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11520</v>
      </c>
      <c r="G12" s="183"/>
      <c r="H12" s="183"/>
      <c r="I12" s="184"/>
    </row>
    <row r="13" spans="1:9" ht="24" thickBot="1" x14ac:dyDescent="0.3">
      <c r="B13" s="27"/>
      <c r="C13" s="78"/>
      <c r="D13" s="78"/>
      <c r="E13" s="79"/>
      <c r="F13" s="80"/>
      <c r="G13" s="81"/>
      <c r="H13" s="81"/>
      <c r="I13" s="82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204">
        <v>756</v>
      </c>
      <c r="G14" s="231"/>
      <c r="H14" s="231"/>
      <c r="I14" s="232"/>
    </row>
    <row r="15" spans="1:9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39">
        <v>1080</v>
      </c>
      <c r="G15" s="40"/>
      <c r="H15" s="40"/>
      <c r="I15" s="41"/>
    </row>
    <row r="16" spans="1:9" ht="24" thickBot="1" x14ac:dyDescent="0.3">
      <c r="B16" s="27"/>
      <c r="C16" s="78"/>
      <c r="D16" s="78"/>
      <c r="E16" s="79"/>
      <c r="F16" s="80"/>
      <c r="G16" s="81"/>
      <c r="H16" s="81"/>
      <c r="I16" s="82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"&amp;MIN(F18:F37)&amp;" до "&amp;MAX(F18:F37)</f>
        <v>Цена от 10800 до 216000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10800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21600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32400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43200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54000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64800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75600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86400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97200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108000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118800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129600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140400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151200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162000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172800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183600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194400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205200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216000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8856 до 232200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8856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13104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27000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37800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48600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59400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70200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81000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91800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102600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113400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124200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135000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145800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156600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167400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178200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189000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199800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210600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221400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232200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30456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4860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18432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2844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30096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8856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25848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1440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1440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2880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4320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30456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3024 до 135360</v>
      </c>
      <c r="G73" s="93"/>
      <c r="H73" s="93"/>
      <c r="I73" s="94"/>
    </row>
    <row r="74" spans="1:9" ht="24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55800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5580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13950</v>
      </c>
      <c r="G77" s="40"/>
      <c r="H77" s="40"/>
      <c r="I77" s="41"/>
    </row>
    <row r="78" spans="1:9" ht="24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31500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22680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111168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33300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39960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52416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44964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111168</v>
      </c>
      <c r="G86" s="40"/>
      <c r="H86" s="40"/>
      <c r="I86" s="41"/>
    </row>
    <row r="87" spans="1:9" ht="36" customHeight="1" x14ac:dyDescent="0.25">
      <c r="B87" s="62" t="s">
        <v>187</v>
      </c>
      <c r="C87" s="63"/>
      <c r="D87" s="63"/>
      <c r="E87" s="64"/>
      <c r="F87" s="39">
        <v>59400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27540</v>
      </c>
      <c r="G89" s="40"/>
      <c r="H89" s="40"/>
      <c r="I89" s="41"/>
    </row>
    <row r="90" spans="1:9" ht="36" customHeight="1" x14ac:dyDescent="0.25">
      <c r="A90" s="9"/>
      <c r="B90" s="34" t="s">
        <v>190</v>
      </c>
      <c r="C90" s="86"/>
      <c r="D90" s="86"/>
      <c r="E90" s="87"/>
      <c r="F90" s="39">
        <v>23220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135360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30096</v>
      </c>
      <c r="G92" s="40"/>
      <c r="H92" s="40"/>
      <c r="I92" s="41"/>
    </row>
    <row r="93" spans="1:9" ht="37.5" customHeight="1" x14ac:dyDescent="0.25">
      <c r="A93" s="7"/>
      <c r="B93" s="60" t="s">
        <v>193</v>
      </c>
      <c r="C93" s="61"/>
      <c r="D93" s="61"/>
      <c r="E93" s="38"/>
      <c r="F93" s="39">
        <v>4860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57150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36000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44640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197</v>
      </c>
      <c r="C97" s="61"/>
      <c r="D97" s="61"/>
      <c r="E97" s="38"/>
      <c r="F97" s="39">
        <v>32400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156240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46800</v>
      </c>
      <c r="G99" s="40"/>
      <c r="H99" s="40"/>
      <c r="I99" s="41"/>
    </row>
    <row r="100" spans="1:9" ht="36" customHeight="1" x14ac:dyDescent="0.25">
      <c r="A100" s="128" t="s">
        <v>113</v>
      </c>
      <c r="B100" s="60" t="s">
        <v>243</v>
      </c>
      <c r="C100" s="61"/>
      <c r="D100" s="61"/>
      <c r="E100" s="38"/>
      <c r="F100" s="83">
        <v>56160</v>
      </c>
      <c r="G100" s="84"/>
      <c r="H100" s="84"/>
      <c r="I100" s="85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73440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63360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156240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4320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190080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42480</v>
      </c>
      <c r="G106" s="40"/>
      <c r="H106" s="40"/>
      <c r="I106" s="41"/>
    </row>
    <row r="107" spans="1:9" ht="27" customHeight="1" thickBot="1" x14ac:dyDescent="0.3">
      <c r="B107" s="460" t="s">
        <v>207</v>
      </c>
      <c r="C107" s="461"/>
      <c r="D107" s="461"/>
      <c r="E107" s="462"/>
      <c r="F107" s="460"/>
      <c r="G107" s="461"/>
      <c r="H107" s="461"/>
      <c r="I107" s="462"/>
    </row>
    <row r="108" spans="1:9" ht="19.5" customHeight="1" thickBot="1" x14ac:dyDescent="0.3">
      <c r="B108" s="174" t="s">
        <v>208</v>
      </c>
      <c r="C108" s="175"/>
      <c r="D108" s="175"/>
      <c r="E108" s="176"/>
      <c r="F108" s="174"/>
      <c r="G108" s="175"/>
      <c r="H108" s="175"/>
      <c r="I108" s="176"/>
    </row>
    <row r="109" spans="1:9" ht="36" customHeight="1" x14ac:dyDescent="0.25">
      <c r="B109" s="179" t="s">
        <v>209</v>
      </c>
      <c r="C109" s="180"/>
      <c r="D109" s="180"/>
      <c r="E109" s="181"/>
      <c r="F109" s="203">
        <v>60</v>
      </c>
      <c r="G109" s="449"/>
      <c r="H109" s="449"/>
      <c r="I109" s="450"/>
    </row>
    <row r="110" spans="1:9" ht="36" customHeight="1" x14ac:dyDescent="0.25">
      <c r="B110" s="34" t="s">
        <v>210</v>
      </c>
      <c r="C110" s="86"/>
      <c r="D110" s="86"/>
      <c r="E110" s="87"/>
      <c r="F110" s="208">
        <v>60</v>
      </c>
      <c r="G110" s="273"/>
      <c r="H110" s="273"/>
      <c r="I110" s="274"/>
    </row>
    <row r="111" spans="1:9" ht="36" customHeight="1" thickBot="1" x14ac:dyDescent="0.3">
      <c r="B111" s="227" t="s">
        <v>211</v>
      </c>
      <c r="C111" s="228"/>
      <c r="D111" s="228"/>
      <c r="E111" s="229"/>
      <c r="F111" s="207">
        <v>120</v>
      </c>
      <c r="G111" s="356"/>
      <c r="H111" s="356"/>
      <c r="I111" s="357"/>
    </row>
    <row r="112" spans="1:9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</row>
    <row r="113" spans="1:9" ht="36" customHeight="1" x14ac:dyDescent="0.25">
      <c r="A113" s="128" t="s">
        <v>111</v>
      </c>
      <c r="B113" s="60" t="s">
        <v>269</v>
      </c>
      <c r="C113" s="61"/>
      <c r="D113" s="61"/>
      <c r="E113" s="38"/>
      <c r="F113" s="39">
        <v>25380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13500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25848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39">
        <v>36000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19440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36720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30060</v>
      </c>
      <c r="G119" s="40"/>
      <c r="H119" s="40"/>
      <c r="I119" s="41"/>
    </row>
    <row r="120" spans="1:9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2"/>
    </row>
    <row r="121" spans="1:9" ht="36" customHeight="1" x14ac:dyDescent="0.25">
      <c r="B121" s="62" t="s">
        <v>221</v>
      </c>
      <c r="C121" s="63"/>
      <c r="D121" s="63"/>
      <c r="E121" s="64"/>
      <c r="F121" s="65">
        <v>46080</v>
      </c>
      <c r="G121" s="66"/>
      <c r="H121" s="66"/>
      <c r="I121" s="67"/>
    </row>
    <row r="122" spans="1:9" ht="36" customHeight="1" x14ac:dyDescent="0.25">
      <c r="B122" s="60" t="s">
        <v>222</v>
      </c>
      <c r="C122" s="61"/>
      <c r="D122" s="61"/>
      <c r="E122" s="38"/>
      <c r="F122" s="39">
        <v>92160</v>
      </c>
      <c r="G122" s="40"/>
      <c r="H122" s="40"/>
      <c r="I122" s="41"/>
    </row>
    <row r="123" spans="1:9" ht="36" customHeight="1" x14ac:dyDescent="0.25">
      <c r="B123" s="60" t="s">
        <v>223</v>
      </c>
      <c r="C123" s="61"/>
      <c r="D123" s="61"/>
      <c r="E123" s="38"/>
      <c r="F123" s="39">
        <v>115056</v>
      </c>
      <c r="G123" s="40"/>
      <c r="H123" s="40"/>
      <c r="I123" s="41"/>
    </row>
    <row r="124" spans="1:9" ht="36" customHeight="1" x14ac:dyDescent="0.25">
      <c r="B124" s="60" t="s">
        <v>224</v>
      </c>
      <c r="C124" s="61"/>
      <c r="D124" s="61"/>
      <c r="E124" s="38"/>
      <c r="F124" s="39">
        <v>1440</v>
      </c>
      <c r="G124" s="40"/>
      <c r="H124" s="40"/>
      <c r="I124" s="41"/>
    </row>
    <row r="125" spans="1:9" ht="36" customHeight="1" x14ac:dyDescent="0.25">
      <c r="B125" s="60" t="s">
        <v>225</v>
      </c>
      <c r="C125" s="61"/>
      <c r="D125" s="61"/>
      <c r="E125" s="38"/>
      <c r="F125" s="39">
        <v>69048</v>
      </c>
      <c r="G125" s="40"/>
      <c r="H125" s="40"/>
      <c r="I125" s="41"/>
    </row>
    <row r="126" spans="1:9" ht="36" customHeight="1" x14ac:dyDescent="0.25">
      <c r="B126" s="60" t="s">
        <v>226</v>
      </c>
      <c r="C126" s="61"/>
      <c r="D126" s="61"/>
      <c r="E126" s="38"/>
      <c r="F126" s="39">
        <v>138060</v>
      </c>
      <c r="G126" s="40"/>
      <c r="H126" s="40"/>
      <c r="I126" s="41"/>
    </row>
    <row r="127" spans="1:9" ht="36" customHeight="1" x14ac:dyDescent="0.25">
      <c r="B127" s="60" t="s">
        <v>227</v>
      </c>
      <c r="C127" s="61"/>
      <c r="D127" s="61"/>
      <c r="E127" s="38"/>
      <c r="F127" s="39">
        <v>172728</v>
      </c>
      <c r="G127" s="40"/>
      <c r="H127" s="40"/>
      <c r="I127" s="41"/>
    </row>
    <row r="128" spans="1:9" ht="36" customHeight="1" thickBot="1" x14ac:dyDescent="0.3">
      <c r="B128" s="108" t="s">
        <v>228</v>
      </c>
      <c r="C128" s="109"/>
      <c r="D128" s="109"/>
      <c r="E128" s="110"/>
      <c r="F128" s="182">
        <v>2484</v>
      </c>
      <c r="G128" s="183"/>
      <c r="H128" s="183"/>
      <c r="I128" s="184"/>
    </row>
    <row r="129" spans="1:9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</row>
    <row r="130" spans="1:9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</row>
    <row r="131" spans="1:9" ht="36" customHeight="1" thickBot="1" x14ac:dyDescent="0.3">
      <c r="B131" s="27"/>
      <c r="C131" s="78"/>
      <c r="D131" s="78"/>
      <c r="E131" s="79"/>
      <c r="F131" s="80"/>
      <c r="G131" s="81"/>
      <c r="H131" s="81"/>
      <c r="I131" s="82"/>
    </row>
    <row r="132" spans="1:9" ht="21" customHeight="1" x14ac:dyDescent="0.25">
      <c r="B132" s="120"/>
      <c r="C132" s="120"/>
      <c r="D132" s="120"/>
      <c r="E132" s="120"/>
      <c r="F132" s="120"/>
      <c r="G132" s="120"/>
      <c r="H132" s="120"/>
      <c r="I132" s="120"/>
    </row>
    <row r="133" spans="1:9" s="123" customFormat="1" ht="27" customHeight="1" x14ac:dyDescent="0.25">
      <c r="A133" s="7" t="s">
        <v>113</v>
      </c>
      <c r="B133" s="122" t="s">
        <v>306</v>
      </c>
      <c r="C133" s="122"/>
      <c r="D133" s="122"/>
      <c r="E133" s="122"/>
      <c r="F133" s="122"/>
      <c r="G133" s="122"/>
      <c r="H133" s="122"/>
      <c r="I133" s="122"/>
    </row>
    <row r="134" spans="1:9" s="125" customFormat="1" ht="4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21" customHeight="1" x14ac:dyDescent="0.25"/>
  </sheetData>
  <sheetProtection selectLockedCells="1" selectUnlockedCells="1"/>
  <mergeCells count="260">
    <mergeCell ref="B133:I133"/>
    <mergeCell ref="B134:I134"/>
    <mergeCell ref="B129:I129"/>
    <mergeCell ref="B130:E130"/>
    <mergeCell ref="F130:I130"/>
    <mergeCell ref="B131:E131"/>
    <mergeCell ref="F131:I131"/>
    <mergeCell ref="B132:I132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8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6480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9360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1080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1512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4320 до 86400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8640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17280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21600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25920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30240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38880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43200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47520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51840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56160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60480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64800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69120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73440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77760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82080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86400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4320 до 92880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4320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7200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10800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15120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23760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28080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32400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36720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41040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45360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49680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54000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58320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62640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66960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71280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75600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79920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84240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88560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92880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720 до 23760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6480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8640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1080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12240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4680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9360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720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720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1440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2160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23760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90000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15840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1584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5544</v>
      </c>
      <c r="G77" s="84"/>
      <c r="H77" s="84"/>
      <c r="I77" s="84"/>
      <c r="J77" s="85"/>
    </row>
    <row r="78" spans="1:10" ht="24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12240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9360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36000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41760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50112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9360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18360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36000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90000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3060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10800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7200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72000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18720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5400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25200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30060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17280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13680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50400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59040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70848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13680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25920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50400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4320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100800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26640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23760</v>
      </c>
      <c r="G113" s="241">
        <f>H113*1.1</f>
        <v>21780</v>
      </c>
      <c r="H113" s="241">
        <v>19800</v>
      </c>
      <c r="I113" s="241">
        <f>H113*0.75</f>
        <v>14850</v>
      </c>
      <c r="J113" s="242">
        <f>H113*0.5</f>
        <v>9900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8280</v>
      </c>
      <c r="G114" s="40"/>
      <c r="H114" s="40"/>
      <c r="I114" s="40"/>
      <c r="J114" s="41"/>
    </row>
    <row r="115" spans="1:10" ht="36" customHeight="1" x14ac:dyDescent="0.25">
      <c r="A115" s="7"/>
      <c r="B115" s="251" t="s">
        <v>285</v>
      </c>
      <c r="C115" s="252"/>
      <c r="D115" s="252"/>
      <c r="E115" s="253"/>
      <c r="F115" s="39">
        <v>10080</v>
      </c>
      <c r="G115" s="40"/>
      <c r="H115" s="40"/>
      <c r="I115" s="40"/>
      <c r="J115" s="41"/>
    </row>
    <row r="116" spans="1:10" ht="36" customHeight="1" x14ac:dyDescent="0.25">
      <c r="A116" s="7" t="s">
        <v>111</v>
      </c>
      <c r="B116" s="251" t="s">
        <v>215</v>
      </c>
      <c r="C116" s="252"/>
      <c r="D116" s="252"/>
      <c r="E116" s="253"/>
      <c r="F116" s="39">
        <v>7200</v>
      </c>
      <c r="G116" s="40"/>
      <c r="H116" s="40"/>
      <c r="I116" s="40"/>
      <c r="J116" s="41"/>
    </row>
    <row r="117" spans="1:10" ht="36" customHeight="1" x14ac:dyDescent="0.25">
      <c r="A117" s="7" t="s">
        <v>113</v>
      </c>
      <c r="B117" s="251" t="s">
        <v>216</v>
      </c>
      <c r="C117" s="252"/>
      <c r="D117" s="252"/>
      <c r="E117" s="253"/>
      <c r="F117" s="240">
        <f>H117*1.2</f>
        <v>33696</v>
      </c>
      <c r="G117" s="241">
        <f>H117*1.1</f>
        <v>30888.000000000004</v>
      </c>
      <c r="H117" s="241">
        <v>28080</v>
      </c>
      <c r="I117" s="241">
        <f>H117*0.75</f>
        <v>21060</v>
      </c>
      <c r="J117" s="242">
        <f>H117*0.5</f>
        <v>14040</v>
      </c>
    </row>
    <row r="118" spans="1:10" ht="36" customHeight="1" x14ac:dyDescent="0.25">
      <c r="A118" s="7" t="s">
        <v>113</v>
      </c>
      <c r="B118" s="251" t="s">
        <v>217</v>
      </c>
      <c r="C118" s="252"/>
      <c r="D118" s="252"/>
      <c r="E118" s="253"/>
      <c r="F118" s="466">
        <v>12240</v>
      </c>
      <c r="G118" s="88"/>
      <c r="H118" s="88"/>
      <c r="I118" s="88"/>
      <c r="J118" s="149"/>
    </row>
    <row r="119" spans="1:10" ht="36" customHeight="1" x14ac:dyDescent="0.25">
      <c r="A119" s="7" t="s">
        <v>113</v>
      </c>
      <c r="B119" s="251" t="s">
        <v>218</v>
      </c>
      <c r="C119" s="252"/>
      <c r="D119" s="252"/>
      <c r="E119" s="253"/>
      <c r="F119" s="466">
        <v>10080</v>
      </c>
      <c r="G119" s="88"/>
      <c r="H119" s="88"/>
      <c r="I119" s="88"/>
      <c r="J119" s="149"/>
    </row>
    <row r="120" spans="1:10" ht="36" customHeight="1" x14ac:dyDescent="0.25">
      <c r="A120" s="7"/>
      <c r="B120" s="60" t="s">
        <v>219</v>
      </c>
      <c r="C120" s="61"/>
      <c r="D120" s="61"/>
      <c r="E120" s="35"/>
      <c r="F120" s="107">
        <f>H120*1.2</f>
        <v>21600</v>
      </c>
      <c r="G120" s="107">
        <f>H120*1.1</f>
        <v>19800</v>
      </c>
      <c r="H120" s="107">
        <v>18000</v>
      </c>
      <c r="I120" s="107">
        <f>H120*0.75</f>
        <v>13500</v>
      </c>
      <c r="J120" s="107">
        <f>H120*0.5</f>
        <v>9000</v>
      </c>
    </row>
    <row r="121" spans="1:10" ht="54" customHeight="1" thickBot="1" x14ac:dyDescent="0.3">
      <c r="A121" s="7"/>
      <c r="B121" s="301" t="s">
        <v>220</v>
      </c>
      <c r="C121" s="302"/>
      <c r="D121" s="302"/>
      <c r="E121" s="303"/>
      <c r="F121" s="436"/>
      <c r="G121" s="437"/>
      <c r="H121" s="437"/>
      <c r="I121" s="437"/>
      <c r="J121" s="438"/>
    </row>
    <row r="122" spans="1:10" ht="36" customHeight="1" x14ac:dyDescent="0.25">
      <c r="A122" s="7"/>
      <c r="B122" s="62" t="s">
        <v>221</v>
      </c>
      <c r="C122" s="63"/>
      <c r="D122" s="63"/>
      <c r="E122" s="64"/>
      <c r="F122" s="65">
        <v>23760</v>
      </c>
      <c r="G122" s="66"/>
      <c r="H122" s="66"/>
      <c r="I122" s="66"/>
      <c r="J122" s="67"/>
    </row>
    <row r="123" spans="1:10" ht="36" customHeight="1" x14ac:dyDescent="0.25">
      <c r="A123" s="7"/>
      <c r="B123" s="60" t="s">
        <v>222</v>
      </c>
      <c r="C123" s="61"/>
      <c r="D123" s="61"/>
      <c r="E123" s="38"/>
      <c r="F123" s="39">
        <v>47520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223</v>
      </c>
      <c r="C124" s="61"/>
      <c r="D124" s="61"/>
      <c r="E124" s="38"/>
      <c r="F124" s="39">
        <v>59400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224</v>
      </c>
      <c r="C125" s="61"/>
      <c r="D125" s="61"/>
      <c r="E125" s="38"/>
      <c r="F125" s="39">
        <v>720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225</v>
      </c>
      <c r="C126" s="61"/>
      <c r="D126" s="61"/>
      <c r="E126" s="38"/>
      <c r="F126" s="39">
        <v>35640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226</v>
      </c>
      <c r="C127" s="61"/>
      <c r="D127" s="61"/>
      <c r="E127" s="38"/>
      <c r="F127" s="39">
        <v>71280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227</v>
      </c>
      <c r="C128" s="61"/>
      <c r="D128" s="61"/>
      <c r="E128" s="38"/>
      <c r="F128" s="39">
        <v>89280</v>
      </c>
      <c r="G128" s="40"/>
      <c r="H128" s="40"/>
      <c r="I128" s="40"/>
      <c r="J128" s="41"/>
    </row>
    <row r="129" spans="1:10" ht="36" customHeight="1" thickBot="1" x14ac:dyDescent="0.3">
      <c r="A129" s="7"/>
      <c r="B129" s="108" t="s">
        <v>228</v>
      </c>
      <c r="C129" s="109"/>
      <c r="D129" s="109"/>
      <c r="E129" s="110"/>
      <c r="F129" s="111">
        <v>1080</v>
      </c>
      <c r="G129" s="112"/>
      <c r="H129" s="112"/>
      <c r="I129" s="112"/>
      <c r="J129" s="113"/>
    </row>
    <row r="130" spans="1:10" ht="36" customHeight="1" x14ac:dyDescent="0.25">
      <c r="A130" s="7"/>
      <c r="B130" s="267" t="s">
        <v>208</v>
      </c>
      <c r="C130" s="268"/>
      <c r="D130" s="268"/>
      <c r="E130" s="268"/>
      <c r="F130" s="268"/>
      <c r="G130" s="268"/>
      <c r="H130" s="268"/>
      <c r="I130" s="268"/>
      <c r="J130" s="269"/>
    </row>
    <row r="131" spans="1:10" ht="36" customHeight="1" thickBot="1" x14ac:dyDescent="0.3">
      <c r="A131" s="7"/>
      <c r="B131" s="290" t="s">
        <v>229</v>
      </c>
      <c r="C131" s="290"/>
      <c r="D131" s="290"/>
      <c r="E131" s="290"/>
      <c r="F131" s="279">
        <v>90</v>
      </c>
      <c r="G131" s="279"/>
      <c r="H131" s="279"/>
      <c r="I131" s="279"/>
      <c r="J131" s="280"/>
    </row>
    <row r="132" spans="1:10" ht="24" thickBot="1" x14ac:dyDescent="0.3">
      <c r="A132" s="7"/>
      <c r="B132" s="27"/>
      <c r="C132" s="28"/>
      <c r="D132" s="28"/>
      <c r="E132" s="29"/>
      <c r="F132" s="196"/>
      <c r="G132" s="265"/>
      <c r="H132" s="265"/>
      <c r="I132" s="265"/>
      <c r="J132" s="266"/>
    </row>
    <row r="133" spans="1:10" ht="21" customHeight="1" x14ac:dyDescent="0.25">
      <c r="A133" s="7"/>
      <c r="B133" s="117"/>
      <c r="C133" s="118"/>
      <c r="D133" s="118"/>
      <c r="E133" s="118"/>
      <c r="F133" s="119"/>
      <c r="G133" s="119"/>
      <c r="H133" s="119"/>
      <c r="I133" s="119"/>
      <c r="J133" s="119"/>
    </row>
    <row r="134" spans="1:10" ht="56.25" customHeight="1" x14ac:dyDescent="0.25">
      <c r="A134" s="7"/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1.25" customHeight="1" x14ac:dyDescent="0.25">
      <c r="A135" s="7"/>
      <c r="B135" s="120" t="s">
        <v>231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21" x14ac:dyDescent="0.25">
      <c r="A136" s="7" t="s">
        <v>113</v>
      </c>
      <c r="B136" s="122" t="s">
        <v>272</v>
      </c>
      <c r="C136" s="122"/>
      <c r="D136" s="122"/>
      <c r="E136" s="122"/>
      <c r="F136" s="122"/>
      <c r="G136" s="122"/>
      <c r="H136" s="122"/>
      <c r="I136" s="122"/>
      <c r="J136" s="122"/>
    </row>
    <row r="137" spans="1:10" ht="42" customHeight="1" x14ac:dyDescent="0.25">
      <c r="A137" s="7"/>
      <c r="B137" s="124" t="s">
        <v>233</v>
      </c>
      <c r="C137" s="124"/>
      <c r="D137" s="124"/>
      <c r="E137" s="124"/>
      <c r="F137" s="124"/>
      <c r="G137" s="124"/>
      <c r="H137" s="124"/>
      <c r="I137" s="124"/>
      <c r="J137" s="124"/>
    </row>
    <row r="138" spans="1:10" ht="21" x14ac:dyDescent="0.25">
      <c r="A138" s="7"/>
    </row>
  </sheetData>
  <sheetProtection selectLockedCells="1" selectUnlockedCells="1"/>
  <mergeCells count="255">
    <mergeCell ref="B134:J134"/>
    <mergeCell ref="B135:J135"/>
    <mergeCell ref="B136:J136"/>
    <mergeCell ref="B137:J137"/>
    <mergeCell ref="B129:E129"/>
    <mergeCell ref="F129:J129"/>
    <mergeCell ref="B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320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22320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31680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3600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5040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24480 до 1419840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24480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48960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97920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146880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195840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244800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293760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342720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391680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440640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489600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538560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587520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636480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685440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734400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783360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832320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881280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930240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979200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1028160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1077120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1126080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1175040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1224000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1272960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1321920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1370880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1419840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27360 до 1003680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27360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48240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73440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122400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171360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220320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269280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318240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367200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416160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465120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514080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563040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612000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660960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709920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758880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807840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856800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905760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954720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1003680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3600 до 158400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15120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31680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7200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158400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20160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57600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3600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3600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7200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10800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69120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6120 до 545760</v>
      </c>
      <c r="G83" s="235"/>
      <c r="H83" s="235"/>
      <c r="I83" s="235"/>
      <c r="J83" s="236"/>
    </row>
    <row r="84" spans="1:10" ht="24" customHeight="1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120960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12096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60480</v>
      </c>
      <c r="G87" s="84"/>
      <c r="H87" s="84"/>
      <c r="I87" s="84"/>
      <c r="J87" s="85"/>
    </row>
    <row r="88" spans="1:10" ht="24" customHeight="1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118800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34" t="s">
        <v>180</v>
      </c>
      <c r="C90" s="86"/>
      <c r="D90" s="86"/>
      <c r="E90" s="87"/>
      <c r="F90" s="208">
        <v>122400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62" t="s">
        <v>181</v>
      </c>
      <c r="C91" s="63"/>
      <c r="D91" s="63"/>
      <c r="E91" s="64"/>
      <c r="F91" s="208">
        <v>219600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62" t="s">
        <v>182</v>
      </c>
      <c r="C92" s="63"/>
      <c r="D92" s="63"/>
      <c r="E92" s="64"/>
      <c r="F92" s="208">
        <v>118800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62" t="s">
        <v>183</v>
      </c>
      <c r="C93" s="63"/>
      <c r="D93" s="63"/>
      <c r="E93" s="64"/>
      <c r="F93" s="208">
        <v>142560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62" t="s">
        <v>184</v>
      </c>
      <c r="C94" s="63"/>
      <c r="D94" s="63"/>
      <c r="E94" s="64"/>
      <c r="F94" s="208">
        <v>122400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62" t="s">
        <v>185</v>
      </c>
      <c r="C95" s="63"/>
      <c r="D95" s="63"/>
      <c r="E95" s="64"/>
      <c r="F95" s="208">
        <v>244800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62" t="s">
        <v>186</v>
      </c>
      <c r="C96" s="63"/>
      <c r="D96" s="63"/>
      <c r="E96" s="64"/>
      <c r="F96" s="208">
        <v>223200</v>
      </c>
      <c r="G96" s="273"/>
      <c r="H96" s="273"/>
      <c r="I96" s="273"/>
      <c r="J96" s="274"/>
    </row>
    <row r="97" spans="1:10" ht="36" customHeight="1" x14ac:dyDescent="0.25">
      <c r="A97" s="7"/>
      <c r="B97" s="62" t="s">
        <v>187</v>
      </c>
      <c r="C97" s="63"/>
      <c r="D97" s="63"/>
      <c r="E97" s="64"/>
      <c r="F97" s="208">
        <v>335520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208">
        <v>6120</v>
      </c>
      <c r="G98" s="273"/>
      <c r="H98" s="273"/>
      <c r="I98" s="273"/>
      <c r="J98" s="274"/>
    </row>
    <row r="99" spans="1:10" ht="36" customHeight="1" x14ac:dyDescent="0.25">
      <c r="A99" s="7"/>
      <c r="B99" s="34" t="s">
        <v>189</v>
      </c>
      <c r="C99" s="86"/>
      <c r="D99" s="86"/>
      <c r="E99" s="87"/>
      <c r="F99" s="208">
        <v>109440</v>
      </c>
      <c r="G99" s="273"/>
      <c r="H99" s="273"/>
      <c r="I99" s="273"/>
      <c r="J99" s="274"/>
    </row>
    <row r="100" spans="1:10" ht="36" customHeight="1" x14ac:dyDescent="0.25">
      <c r="B100" s="34" t="s">
        <v>190</v>
      </c>
      <c r="C100" s="86"/>
      <c r="D100" s="86"/>
      <c r="E100" s="87"/>
      <c r="F100" s="208">
        <v>92160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34" t="s">
        <v>191</v>
      </c>
      <c r="C101" s="86"/>
      <c r="D101" s="86"/>
      <c r="E101" s="87"/>
      <c r="F101" s="208">
        <v>545760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4" t="s">
        <v>192</v>
      </c>
      <c r="C102" s="86"/>
      <c r="D102" s="86"/>
      <c r="E102" s="87"/>
      <c r="F102" s="208">
        <v>122400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08">
        <v>14400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08">
        <v>230400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08">
        <v>120060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208">
        <v>167040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208">
        <v>171360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208">
        <v>308160</v>
      </c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208">
        <v>167040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60" t="s">
        <v>200</v>
      </c>
      <c r="C110" s="61"/>
      <c r="D110" s="61"/>
      <c r="E110" s="38"/>
      <c r="F110" s="208">
        <v>200448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208">
        <v>171360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208">
        <v>342720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208">
        <v>312480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208">
        <v>8640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34" t="s">
        <v>205</v>
      </c>
      <c r="C115" s="86"/>
      <c r="D115" s="86"/>
      <c r="E115" s="87"/>
      <c r="F115" s="208">
        <v>764640</v>
      </c>
      <c r="G115" s="273"/>
      <c r="H115" s="273"/>
      <c r="I115" s="273"/>
      <c r="J115" s="274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208">
        <v>171360</v>
      </c>
      <c r="G116" s="273"/>
      <c r="H116" s="273"/>
      <c r="I116" s="273"/>
      <c r="J116" s="274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2" t="s">
        <v>213</v>
      </c>
      <c r="C123" s="63"/>
      <c r="D123" s="63"/>
      <c r="E123" s="64"/>
      <c r="F123" s="240">
        <f>H123*1.2</f>
        <v>119232</v>
      </c>
      <c r="G123" s="241">
        <f>H123*1.1</f>
        <v>109296.00000000001</v>
      </c>
      <c r="H123" s="241">
        <v>99360</v>
      </c>
      <c r="I123" s="241">
        <f>H123*0.75</f>
        <v>74520</v>
      </c>
      <c r="J123" s="242">
        <f>H123*0.5</f>
        <v>49680</v>
      </c>
    </row>
    <row r="124" spans="1:10" ht="36" customHeight="1" x14ac:dyDescent="0.25">
      <c r="A124" s="7" t="s">
        <v>111</v>
      </c>
      <c r="B124" s="62" t="s">
        <v>214</v>
      </c>
      <c r="C124" s="63"/>
      <c r="D124" s="63"/>
      <c r="E124" s="64"/>
      <c r="F124" s="39">
        <v>99360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2" t="s">
        <v>215</v>
      </c>
      <c r="C125" s="63"/>
      <c r="D125" s="63"/>
      <c r="E125" s="64"/>
      <c r="F125" s="39">
        <v>72000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167616</v>
      </c>
      <c r="G126" s="241">
        <f>H126*1.1</f>
        <v>153648</v>
      </c>
      <c r="H126" s="241">
        <v>139680</v>
      </c>
      <c r="I126" s="241">
        <f>H126*0.75</f>
        <v>104760</v>
      </c>
      <c r="J126" s="242">
        <f>H126*0.5</f>
        <v>69840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139680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100800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5"/>
      <c r="F129" s="107">
        <f>H129*1.2</f>
        <v>205632</v>
      </c>
      <c r="G129" s="107">
        <f>H129*1.1</f>
        <v>188496.00000000003</v>
      </c>
      <c r="H129" s="107">
        <v>171360</v>
      </c>
      <c r="I129" s="107">
        <f>H129*0.75</f>
        <v>128520</v>
      </c>
      <c r="J129" s="107">
        <f>H129*0.5</f>
        <v>85680</v>
      </c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120960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241920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302400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4320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181440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362880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453600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5760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customHeight="1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6372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9360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1800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2520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"&amp;MIN(F18:F57)&amp;" до "&amp;MAX(F18:F57)</f>
        <v>Цена от 14760 до 590400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29520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44280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59040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73800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88560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103320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118080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132840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147600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162360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177120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191880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206640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221400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236160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250920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265680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280440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295200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309960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324720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339480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354240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369000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383760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398520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413280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428040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442800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457560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472320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487080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501840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516600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531360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546120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560880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575640</v>
      </c>
      <c r="G56" s="40"/>
      <c r="H56" s="40"/>
      <c r="I56" s="40"/>
      <c r="J56" s="41"/>
    </row>
    <row r="57" spans="1:10" ht="36" customHeight="1" outlineLevel="1" thickBot="1" x14ac:dyDescent="0.3">
      <c r="A57" s="7"/>
      <c r="B57" s="34" t="s">
        <v>282</v>
      </c>
      <c r="C57" s="35"/>
      <c r="D57" s="35"/>
      <c r="E57" s="38"/>
      <c r="F57" s="39">
        <v>590400</v>
      </c>
      <c r="G57" s="40"/>
      <c r="H57" s="40"/>
      <c r="I57" s="40"/>
      <c r="J57" s="41"/>
    </row>
    <row r="58" spans="1:10" ht="36" customHeight="1" thickBot="1" x14ac:dyDescent="0.3">
      <c r="A58" s="7"/>
      <c r="B58" s="48" t="s">
        <v>140</v>
      </c>
      <c r="C58" s="49"/>
      <c r="D58" s="49"/>
      <c r="E58" s="50"/>
      <c r="F58" s="51" t="str">
        <f>"Цена от "&amp;MIN(F59:F80)&amp;" до "&amp;MAX(F59:F80)</f>
        <v>Цена от 1080 до 317340</v>
      </c>
      <c r="G58" s="52"/>
      <c r="H58" s="52"/>
      <c r="I58" s="52"/>
      <c r="J58" s="53"/>
    </row>
    <row r="59" spans="1:10" ht="36" customHeight="1" outlineLevel="1" x14ac:dyDescent="0.25">
      <c r="A59" s="7"/>
      <c r="B59" s="54" t="s">
        <v>141</v>
      </c>
      <c r="C59" s="55"/>
      <c r="D59" s="55"/>
      <c r="E59" s="56"/>
      <c r="F59" s="57">
        <v>1080</v>
      </c>
      <c r="G59" s="58"/>
      <c r="H59" s="58"/>
      <c r="I59" s="58"/>
      <c r="J59" s="59"/>
    </row>
    <row r="60" spans="1:10" ht="36" customHeight="1" outlineLevel="1" x14ac:dyDescent="0.25">
      <c r="A60" s="7"/>
      <c r="B60" s="34" t="s">
        <v>142</v>
      </c>
      <c r="C60" s="35"/>
      <c r="D60" s="35"/>
      <c r="E60" s="38"/>
      <c r="F60" s="39">
        <v>1440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143</v>
      </c>
      <c r="C61" s="35"/>
      <c r="D61" s="35"/>
      <c r="E61" s="38"/>
      <c r="F61" s="39">
        <v>36900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144</v>
      </c>
      <c r="C62" s="35"/>
      <c r="D62" s="35"/>
      <c r="E62" s="38"/>
      <c r="F62" s="39">
        <v>51660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145</v>
      </c>
      <c r="C63" s="35"/>
      <c r="D63" s="35"/>
      <c r="E63" s="38"/>
      <c r="F63" s="39">
        <v>66420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146</v>
      </c>
      <c r="C64" s="35"/>
      <c r="D64" s="35"/>
      <c r="E64" s="38"/>
      <c r="F64" s="39">
        <v>81180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147</v>
      </c>
      <c r="C65" s="35"/>
      <c r="D65" s="35"/>
      <c r="E65" s="38"/>
      <c r="F65" s="39">
        <v>95940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148</v>
      </c>
      <c r="C66" s="35"/>
      <c r="D66" s="35"/>
      <c r="E66" s="38"/>
      <c r="F66" s="39">
        <v>110700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149</v>
      </c>
      <c r="C67" s="35"/>
      <c r="D67" s="35"/>
      <c r="E67" s="38"/>
      <c r="F67" s="39">
        <v>125460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150</v>
      </c>
      <c r="C68" s="35"/>
      <c r="D68" s="35"/>
      <c r="E68" s="38"/>
      <c r="F68" s="39">
        <v>140220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151</v>
      </c>
      <c r="C69" s="35"/>
      <c r="D69" s="35"/>
      <c r="E69" s="38"/>
      <c r="F69" s="39">
        <v>154980</v>
      </c>
      <c r="G69" s="40"/>
      <c r="H69" s="40"/>
      <c r="I69" s="40"/>
      <c r="J69" s="41"/>
    </row>
    <row r="70" spans="1:10" ht="36" customHeight="1" outlineLevel="1" x14ac:dyDescent="0.25">
      <c r="A70" s="7"/>
      <c r="B70" s="34" t="s">
        <v>152</v>
      </c>
      <c r="C70" s="35"/>
      <c r="D70" s="35"/>
      <c r="E70" s="38"/>
      <c r="F70" s="39">
        <v>169740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153</v>
      </c>
      <c r="C71" s="35"/>
      <c r="D71" s="35"/>
      <c r="E71" s="38"/>
      <c r="F71" s="39">
        <v>184500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154</v>
      </c>
      <c r="C72" s="35"/>
      <c r="D72" s="35"/>
      <c r="E72" s="38"/>
      <c r="F72" s="39">
        <v>199260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155</v>
      </c>
      <c r="C73" s="35"/>
      <c r="D73" s="35"/>
      <c r="E73" s="38"/>
      <c r="F73" s="39">
        <v>214020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156</v>
      </c>
      <c r="C74" s="35"/>
      <c r="D74" s="35"/>
      <c r="E74" s="38"/>
      <c r="F74" s="39">
        <v>228780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157</v>
      </c>
      <c r="C75" s="35"/>
      <c r="D75" s="35"/>
      <c r="E75" s="38"/>
      <c r="F75" s="39">
        <v>243540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158</v>
      </c>
      <c r="C76" s="35"/>
      <c r="D76" s="35"/>
      <c r="E76" s="38"/>
      <c r="F76" s="39">
        <v>258300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159</v>
      </c>
      <c r="C77" s="35"/>
      <c r="D77" s="35"/>
      <c r="E77" s="38"/>
      <c r="F77" s="39">
        <v>273060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160</v>
      </c>
      <c r="C78" s="35"/>
      <c r="D78" s="35"/>
      <c r="E78" s="38"/>
      <c r="F78" s="39">
        <v>287820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161</v>
      </c>
      <c r="C79" s="35"/>
      <c r="D79" s="35"/>
      <c r="E79" s="38"/>
      <c r="F79" s="39">
        <v>302580</v>
      </c>
      <c r="G79" s="40"/>
      <c r="H79" s="40"/>
      <c r="I79" s="40"/>
      <c r="J79" s="41"/>
    </row>
    <row r="80" spans="1:10" ht="36" customHeight="1" outlineLevel="1" thickBot="1" x14ac:dyDescent="0.3">
      <c r="A80" s="7"/>
      <c r="B80" s="34" t="s">
        <v>162</v>
      </c>
      <c r="C80" s="35"/>
      <c r="D80" s="35"/>
      <c r="E80" s="38"/>
      <c r="F80" s="39">
        <v>317340</v>
      </c>
      <c r="G80" s="40"/>
      <c r="H80" s="40"/>
      <c r="I80" s="40"/>
      <c r="J80" s="41"/>
    </row>
    <row r="81" spans="1:10" ht="36" customHeight="1" thickBot="1" x14ac:dyDescent="0.3">
      <c r="A81" s="7"/>
      <c r="B81" s="48" t="s">
        <v>163</v>
      </c>
      <c r="C81" s="49"/>
      <c r="D81" s="49"/>
      <c r="E81" s="50"/>
      <c r="F81" s="51" t="str">
        <f>"Цена от "&amp;MIN(F82:F92)&amp;" до "&amp;MAX(F82:F92)</f>
        <v>Цена от 1440 до 24588</v>
      </c>
      <c r="G81" s="52"/>
      <c r="H81" s="52"/>
      <c r="I81" s="52"/>
      <c r="J81" s="53"/>
    </row>
    <row r="82" spans="1:10" ht="36" customHeight="1" x14ac:dyDescent="0.25">
      <c r="A82" s="7"/>
      <c r="B82" s="60" t="s">
        <v>164</v>
      </c>
      <c r="C82" s="61"/>
      <c r="D82" s="61"/>
      <c r="E82" s="38"/>
      <c r="F82" s="39">
        <v>10800</v>
      </c>
      <c r="G82" s="40"/>
      <c r="H82" s="40"/>
      <c r="I82" s="40"/>
      <c r="J82" s="41"/>
    </row>
    <row r="83" spans="1:10" ht="36" customHeight="1" x14ac:dyDescent="0.25">
      <c r="A83" s="7"/>
      <c r="B83" s="60" t="s">
        <v>165</v>
      </c>
      <c r="C83" s="61"/>
      <c r="D83" s="61"/>
      <c r="E83" s="38"/>
      <c r="F83" s="39">
        <v>24588</v>
      </c>
      <c r="G83" s="40"/>
      <c r="H83" s="40"/>
      <c r="I83" s="40"/>
      <c r="J83" s="41"/>
    </row>
    <row r="84" spans="1:10" ht="36" customHeight="1" x14ac:dyDescent="0.25">
      <c r="A84" s="7"/>
      <c r="B84" s="60" t="s">
        <v>237</v>
      </c>
      <c r="C84" s="61"/>
      <c r="D84" s="61"/>
      <c r="E84" s="38"/>
      <c r="F84" s="39">
        <v>2628</v>
      </c>
      <c r="G84" s="40"/>
      <c r="H84" s="40"/>
      <c r="I84" s="40"/>
      <c r="J84" s="41"/>
    </row>
    <row r="85" spans="1:10" ht="36" customHeight="1" x14ac:dyDescent="0.25">
      <c r="A85" s="7"/>
      <c r="B85" s="62" t="s">
        <v>167</v>
      </c>
      <c r="C85" s="63"/>
      <c r="D85" s="63"/>
      <c r="E85" s="64"/>
      <c r="F85" s="65">
        <v>3204</v>
      </c>
      <c r="G85" s="66"/>
      <c r="H85" s="66"/>
      <c r="I85" s="66"/>
      <c r="J85" s="67"/>
    </row>
    <row r="86" spans="1:10" ht="36" customHeight="1" x14ac:dyDescent="0.25">
      <c r="A86" s="7"/>
      <c r="B86" s="60" t="s">
        <v>168</v>
      </c>
      <c r="C86" s="61"/>
      <c r="D86" s="61"/>
      <c r="E86" s="38"/>
      <c r="F86" s="39">
        <v>2124</v>
      </c>
      <c r="G86" s="40"/>
      <c r="H86" s="40"/>
      <c r="I86" s="40"/>
      <c r="J86" s="41"/>
    </row>
    <row r="87" spans="1:10" ht="36" customHeight="1" x14ac:dyDescent="0.25">
      <c r="A87" s="7"/>
      <c r="B87" s="60" t="s">
        <v>169</v>
      </c>
      <c r="C87" s="61"/>
      <c r="D87" s="61"/>
      <c r="E87" s="38"/>
      <c r="F87" s="39">
        <v>2844</v>
      </c>
      <c r="G87" s="40"/>
      <c r="H87" s="40"/>
      <c r="I87" s="40"/>
      <c r="J87" s="41"/>
    </row>
    <row r="88" spans="1:10" ht="36" customHeight="1" x14ac:dyDescent="0.25">
      <c r="A88" s="7"/>
      <c r="B88" s="60" t="s">
        <v>170</v>
      </c>
      <c r="C88" s="61"/>
      <c r="D88" s="61"/>
      <c r="E88" s="38"/>
      <c r="F88" s="39">
        <v>1440</v>
      </c>
      <c r="G88" s="40"/>
      <c r="H88" s="40"/>
      <c r="I88" s="40"/>
      <c r="J88" s="41"/>
    </row>
    <row r="89" spans="1:10" ht="36" customHeight="1" x14ac:dyDescent="0.25">
      <c r="A89" s="7"/>
      <c r="B89" s="60" t="s">
        <v>171</v>
      </c>
      <c r="C89" s="61"/>
      <c r="D89" s="61"/>
      <c r="E89" s="38"/>
      <c r="F89" s="39">
        <v>1440</v>
      </c>
      <c r="G89" s="40"/>
      <c r="H89" s="40"/>
      <c r="I89" s="40"/>
      <c r="J89" s="41"/>
    </row>
    <row r="90" spans="1:10" ht="36" customHeight="1" x14ac:dyDescent="0.25">
      <c r="A90" s="7"/>
      <c r="B90" s="60" t="s">
        <v>172</v>
      </c>
      <c r="C90" s="61"/>
      <c r="D90" s="61"/>
      <c r="E90" s="38"/>
      <c r="F90" s="39">
        <v>2880</v>
      </c>
      <c r="G90" s="40"/>
      <c r="H90" s="40"/>
      <c r="I90" s="40"/>
      <c r="J90" s="41"/>
    </row>
    <row r="91" spans="1:10" ht="36" customHeight="1" x14ac:dyDescent="0.25">
      <c r="A91" s="7"/>
      <c r="B91" s="60" t="s">
        <v>173</v>
      </c>
      <c r="C91" s="61"/>
      <c r="D91" s="61"/>
      <c r="E91" s="38"/>
      <c r="F91" s="39">
        <v>4320</v>
      </c>
      <c r="G91" s="40"/>
      <c r="H91" s="40"/>
      <c r="I91" s="40"/>
      <c r="J91" s="41"/>
    </row>
    <row r="92" spans="1:10" ht="36" customHeight="1" thickBot="1" x14ac:dyDescent="0.3">
      <c r="A92" s="7"/>
      <c r="B92" s="60" t="s">
        <v>174</v>
      </c>
      <c r="C92" s="61"/>
      <c r="D92" s="61"/>
      <c r="E92" s="38"/>
      <c r="F92" s="39">
        <v>7092</v>
      </c>
      <c r="G92" s="40"/>
      <c r="H92" s="40"/>
      <c r="I92" s="40"/>
      <c r="J92" s="41"/>
    </row>
    <row r="93" spans="1:10" ht="54" customHeight="1" thickBot="1" x14ac:dyDescent="0.3">
      <c r="A93" s="7"/>
      <c r="B93" s="215" t="s">
        <v>238</v>
      </c>
      <c r="C93" s="216"/>
      <c r="D93" s="216"/>
      <c r="E93" s="217"/>
      <c r="F93" s="234" t="str">
        <f>"Цена от "&amp;MIN(F95,F99:J100,H133,F101:J112)&amp;" до "&amp;MAX(F95,F99:J100,H133,F101:J112)</f>
        <v>Цена от 1800 до 225000</v>
      </c>
      <c r="G93" s="235"/>
      <c r="H93" s="235"/>
      <c r="I93" s="235"/>
      <c r="J93" s="236"/>
    </row>
    <row r="94" spans="1:10" ht="24" customHeight="1" thickBot="1" x14ac:dyDescent="0.3">
      <c r="A94" s="7"/>
      <c r="B94" s="27"/>
      <c r="C94" s="78"/>
      <c r="D94" s="78"/>
      <c r="E94" s="79"/>
      <c r="F94" s="80"/>
      <c r="G94" s="81"/>
      <c r="H94" s="81"/>
      <c r="I94" s="81"/>
      <c r="J94" s="82"/>
    </row>
    <row r="95" spans="1:10" ht="36" customHeight="1" x14ac:dyDescent="0.25">
      <c r="A95" s="7"/>
      <c r="B95" s="60" t="s">
        <v>176</v>
      </c>
      <c r="C95" s="61"/>
      <c r="D95" s="61"/>
      <c r="E95" s="38"/>
      <c r="F95" s="39">
        <v>45360</v>
      </c>
      <c r="G95" s="40"/>
      <c r="H95" s="40"/>
      <c r="I95" s="40"/>
      <c r="J95" s="41"/>
    </row>
    <row r="96" spans="1:10" ht="36" customHeight="1" x14ac:dyDescent="0.25">
      <c r="A96" s="7"/>
      <c r="B96" s="69" t="s">
        <v>177</v>
      </c>
      <c r="C96" s="70"/>
      <c r="D96" s="70"/>
      <c r="E96" s="71"/>
      <c r="F96" s="83">
        <v>4536</v>
      </c>
      <c r="G96" s="84"/>
      <c r="H96" s="84"/>
      <c r="I96" s="84"/>
      <c r="J96" s="85"/>
    </row>
    <row r="97" spans="1:10" ht="36" customHeight="1" thickBot="1" x14ac:dyDescent="0.3">
      <c r="A97" s="7"/>
      <c r="B97" s="69" t="s">
        <v>178</v>
      </c>
      <c r="C97" s="70"/>
      <c r="D97" s="70"/>
      <c r="E97" s="71"/>
      <c r="F97" s="83">
        <v>11340</v>
      </c>
      <c r="G97" s="84"/>
      <c r="H97" s="84"/>
      <c r="I97" s="84"/>
      <c r="J97" s="85"/>
    </row>
    <row r="98" spans="1:10" ht="24" customHeight="1" thickBot="1" x14ac:dyDescent="0.3">
      <c r="A98" s="7"/>
      <c r="B98" s="27"/>
      <c r="C98" s="78"/>
      <c r="D98" s="78"/>
      <c r="E98" s="79"/>
      <c r="F98" s="80"/>
      <c r="G98" s="81"/>
      <c r="H98" s="81"/>
      <c r="I98" s="81"/>
      <c r="J98" s="82"/>
    </row>
    <row r="99" spans="1:10" ht="36" customHeight="1" x14ac:dyDescent="0.25">
      <c r="A99" s="7" t="s">
        <v>111</v>
      </c>
      <c r="B99" s="62" t="s">
        <v>179</v>
      </c>
      <c r="C99" s="63"/>
      <c r="D99" s="63"/>
      <c r="E99" s="64"/>
      <c r="F99" s="65">
        <v>40500</v>
      </c>
      <c r="G99" s="66"/>
      <c r="H99" s="66"/>
      <c r="I99" s="66"/>
      <c r="J99" s="67"/>
    </row>
    <row r="100" spans="1:10" ht="36" customHeight="1" x14ac:dyDescent="0.25">
      <c r="A100" s="7" t="s">
        <v>111</v>
      </c>
      <c r="B100" s="60" t="s">
        <v>180</v>
      </c>
      <c r="C100" s="61"/>
      <c r="D100" s="61"/>
      <c r="E100" s="38"/>
      <c r="F100" s="208">
        <v>3204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60" t="s">
        <v>181</v>
      </c>
      <c r="C101" s="61"/>
      <c r="D101" s="61"/>
      <c r="E101" s="38"/>
      <c r="F101" s="208">
        <v>11700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60" t="s">
        <v>182</v>
      </c>
      <c r="C102" s="61"/>
      <c r="D102" s="61"/>
      <c r="E102" s="38"/>
      <c r="F102" s="208">
        <v>52524</v>
      </c>
      <c r="G102" s="273"/>
      <c r="H102" s="273"/>
      <c r="I102" s="273"/>
      <c r="J102" s="274"/>
    </row>
    <row r="103" spans="1:10" ht="36" customHeight="1" x14ac:dyDescent="0.25">
      <c r="A103" s="7" t="s">
        <v>111</v>
      </c>
      <c r="B103" s="60" t="s">
        <v>183</v>
      </c>
      <c r="C103" s="61"/>
      <c r="D103" s="61"/>
      <c r="E103" s="38"/>
      <c r="F103" s="208">
        <v>63028.799999999996</v>
      </c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60" t="s">
        <v>184</v>
      </c>
      <c r="C104" s="61"/>
      <c r="D104" s="61"/>
      <c r="E104" s="38"/>
      <c r="F104" s="208">
        <v>5940</v>
      </c>
      <c r="G104" s="273"/>
      <c r="H104" s="273"/>
      <c r="I104" s="273"/>
      <c r="J104" s="274"/>
    </row>
    <row r="105" spans="1:10" ht="36" customHeight="1" x14ac:dyDescent="0.25">
      <c r="A105" s="7" t="s">
        <v>111</v>
      </c>
      <c r="B105" s="60" t="s">
        <v>185</v>
      </c>
      <c r="C105" s="61"/>
      <c r="D105" s="61"/>
      <c r="E105" s="38"/>
      <c r="F105" s="208">
        <v>9000</v>
      </c>
      <c r="G105" s="273"/>
      <c r="H105" s="273"/>
      <c r="I105" s="273"/>
      <c r="J105" s="274"/>
    </row>
    <row r="106" spans="1:10" ht="36" customHeight="1" x14ac:dyDescent="0.25">
      <c r="A106" s="7" t="s">
        <v>111</v>
      </c>
      <c r="B106" s="34" t="s">
        <v>186</v>
      </c>
      <c r="C106" s="86"/>
      <c r="D106" s="86"/>
      <c r="E106" s="87"/>
      <c r="F106" s="208">
        <v>21240</v>
      </c>
      <c r="G106" s="273"/>
      <c r="H106" s="273"/>
      <c r="I106" s="273"/>
      <c r="J106" s="274"/>
    </row>
    <row r="107" spans="1:10" ht="36" customHeight="1" x14ac:dyDescent="0.25">
      <c r="A107" s="7"/>
      <c r="B107" s="34" t="s">
        <v>187</v>
      </c>
      <c r="C107" s="86"/>
      <c r="D107" s="86"/>
      <c r="E107" s="87"/>
      <c r="F107" s="208">
        <v>180000</v>
      </c>
      <c r="G107" s="273"/>
      <c r="H107" s="273"/>
      <c r="I107" s="273"/>
      <c r="J107" s="274"/>
    </row>
    <row r="108" spans="1:10" ht="36" customHeight="1" x14ac:dyDescent="0.25">
      <c r="A108" s="7" t="s">
        <v>111</v>
      </c>
      <c r="B108" s="62" t="s">
        <v>188</v>
      </c>
      <c r="C108" s="63"/>
      <c r="D108" s="63"/>
      <c r="E108" s="64"/>
      <c r="F108" s="208">
        <v>3024</v>
      </c>
      <c r="G108" s="273"/>
      <c r="H108" s="273"/>
      <c r="I108" s="273"/>
      <c r="J108" s="274"/>
    </row>
    <row r="109" spans="1:10" ht="36" customHeight="1" x14ac:dyDescent="0.25">
      <c r="A109" s="7"/>
      <c r="B109" s="34" t="s">
        <v>189</v>
      </c>
      <c r="C109" s="86"/>
      <c r="D109" s="86"/>
      <c r="E109" s="87"/>
      <c r="F109" s="208">
        <v>27324</v>
      </c>
      <c r="G109" s="273"/>
      <c r="H109" s="273"/>
      <c r="I109" s="273"/>
      <c r="J109" s="274"/>
    </row>
    <row r="110" spans="1:10" ht="36" customHeight="1" x14ac:dyDescent="0.25">
      <c r="B110" s="34" t="s">
        <v>190</v>
      </c>
      <c r="C110" s="86"/>
      <c r="D110" s="86"/>
      <c r="E110" s="87"/>
      <c r="F110" s="208">
        <v>17712</v>
      </c>
      <c r="G110" s="273"/>
      <c r="H110" s="273"/>
      <c r="I110" s="273"/>
      <c r="J110" s="274"/>
    </row>
    <row r="111" spans="1:10" ht="36" customHeight="1" x14ac:dyDescent="0.25">
      <c r="A111" s="7" t="s">
        <v>111</v>
      </c>
      <c r="B111" s="60" t="s">
        <v>191</v>
      </c>
      <c r="C111" s="61"/>
      <c r="D111" s="61"/>
      <c r="E111" s="38"/>
      <c r="F111" s="208">
        <v>225000</v>
      </c>
      <c r="G111" s="273"/>
      <c r="H111" s="273"/>
      <c r="I111" s="273"/>
      <c r="J111" s="274"/>
    </row>
    <row r="112" spans="1:10" ht="36" customHeight="1" x14ac:dyDescent="0.25">
      <c r="A112" s="7" t="s">
        <v>111</v>
      </c>
      <c r="B112" s="34" t="s">
        <v>192</v>
      </c>
      <c r="C112" s="86"/>
      <c r="D112" s="86"/>
      <c r="E112" s="87"/>
      <c r="F112" s="208">
        <v>1800</v>
      </c>
      <c r="G112" s="273"/>
      <c r="H112" s="273"/>
      <c r="I112" s="273"/>
      <c r="J112" s="274"/>
    </row>
    <row r="113" spans="1:10" ht="37.5" customHeight="1" x14ac:dyDescent="0.25">
      <c r="A113" s="7"/>
      <c r="B113" s="60" t="s">
        <v>193</v>
      </c>
      <c r="C113" s="61"/>
      <c r="D113" s="61"/>
      <c r="E113" s="38"/>
      <c r="F113" s="208">
        <v>5040</v>
      </c>
      <c r="G113" s="273"/>
      <c r="H113" s="273"/>
      <c r="I113" s="273"/>
      <c r="J113" s="274"/>
    </row>
    <row r="114" spans="1:10" ht="36" customHeight="1" x14ac:dyDescent="0.25">
      <c r="A114" s="7"/>
      <c r="B114" s="60" t="s">
        <v>194</v>
      </c>
      <c r="C114" s="61"/>
      <c r="D114" s="61"/>
      <c r="E114" s="38"/>
      <c r="F114" s="208">
        <v>94230</v>
      </c>
      <c r="G114" s="273"/>
      <c r="H114" s="273"/>
      <c r="I114" s="273"/>
      <c r="J114" s="274"/>
    </row>
    <row r="115" spans="1:10" ht="36" customHeight="1" x14ac:dyDescent="0.25">
      <c r="A115" s="7"/>
      <c r="B115" s="60" t="s">
        <v>195</v>
      </c>
      <c r="C115" s="61"/>
      <c r="D115" s="61"/>
      <c r="E115" s="35"/>
      <c r="F115" s="208">
        <v>30060</v>
      </c>
      <c r="G115" s="273"/>
      <c r="H115" s="273"/>
      <c r="I115" s="273"/>
      <c r="J115" s="274"/>
    </row>
    <row r="116" spans="1:10" ht="36" customHeight="1" x14ac:dyDescent="0.25">
      <c r="A116" s="7" t="s">
        <v>113</v>
      </c>
      <c r="B116" s="60" t="s">
        <v>196</v>
      </c>
      <c r="C116" s="61"/>
      <c r="D116" s="61"/>
      <c r="E116" s="38"/>
      <c r="F116" s="208">
        <v>56880</v>
      </c>
      <c r="G116" s="273"/>
      <c r="H116" s="273"/>
      <c r="I116" s="273"/>
      <c r="J116" s="274"/>
    </row>
    <row r="117" spans="1:10" ht="36" customHeight="1" x14ac:dyDescent="0.25">
      <c r="A117" s="7" t="s">
        <v>113</v>
      </c>
      <c r="B117" s="60" t="s">
        <v>197</v>
      </c>
      <c r="C117" s="61"/>
      <c r="D117" s="61"/>
      <c r="E117" s="38"/>
      <c r="F117" s="208">
        <v>5040</v>
      </c>
      <c r="G117" s="273"/>
      <c r="H117" s="273"/>
      <c r="I117" s="273"/>
      <c r="J117" s="274"/>
    </row>
    <row r="118" spans="1:10" ht="36" customHeight="1" x14ac:dyDescent="0.25">
      <c r="A118" s="7" t="s">
        <v>113</v>
      </c>
      <c r="B118" s="60" t="s">
        <v>198</v>
      </c>
      <c r="C118" s="61"/>
      <c r="D118" s="61"/>
      <c r="E118" s="38"/>
      <c r="F118" s="208">
        <v>16560</v>
      </c>
      <c r="G118" s="273"/>
      <c r="H118" s="273"/>
      <c r="I118" s="273"/>
      <c r="J118" s="274"/>
    </row>
    <row r="119" spans="1:10" ht="36" customHeight="1" x14ac:dyDescent="0.25">
      <c r="A119" s="7" t="s">
        <v>113</v>
      </c>
      <c r="B119" s="60" t="s">
        <v>199</v>
      </c>
      <c r="C119" s="61"/>
      <c r="D119" s="61"/>
      <c r="E119" s="38"/>
      <c r="F119" s="208">
        <v>74160</v>
      </c>
      <c r="G119" s="273"/>
      <c r="H119" s="273"/>
      <c r="I119" s="273"/>
      <c r="J119" s="274"/>
    </row>
    <row r="120" spans="1:10" ht="36" customHeight="1" x14ac:dyDescent="0.25">
      <c r="A120" s="7" t="s">
        <v>113</v>
      </c>
      <c r="B120" s="60" t="s">
        <v>200</v>
      </c>
      <c r="C120" s="61"/>
      <c r="D120" s="61"/>
      <c r="E120" s="38"/>
      <c r="F120" s="208">
        <v>88992</v>
      </c>
      <c r="G120" s="273"/>
      <c r="H120" s="273"/>
      <c r="I120" s="273"/>
      <c r="J120" s="274"/>
    </row>
    <row r="121" spans="1:10" ht="36" customHeight="1" x14ac:dyDescent="0.25">
      <c r="A121" s="7" t="s">
        <v>113</v>
      </c>
      <c r="B121" s="60" t="s">
        <v>201</v>
      </c>
      <c r="C121" s="61"/>
      <c r="D121" s="61"/>
      <c r="E121" s="38"/>
      <c r="F121" s="208">
        <v>8640</v>
      </c>
      <c r="G121" s="273"/>
      <c r="H121" s="273"/>
      <c r="I121" s="273"/>
      <c r="J121" s="274"/>
    </row>
    <row r="122" spans="1:10" ht="36" customHeight="1" x14ac:dyDescent="0.25">
      <c r="A122" s="7" t="s">
        <v>113</v>
      </c>
      <c r="B122" s="60" t="s">
        <v>202</v>
      </c>
      <c r="C122" s="61"/>
      <c r="D122" s="61"/>
      <c r="E122" s="38"/>
      <c r="F122" s="208">
        <v>12960</v>
      </c>
      <c r="G122" s="273"/>
      <c r="H122" s="273"/>
      <c r="I122" s="273"/>
      <c r="J122" s="274"/>
    </row>
    <row r="123" spans="1:10" ht="36" customHeight="1" x14ac:dyDescent="0.25">
      <c r="A123" s="7" t="s">
        <v>113</v>
      </c>
      <c r="B123" s="60" t="s">
        <v>203</v>
      </c>
      <c r="C123" s="61"/>
      <c r="D123" s="61"/>
      <c r="E123" s="38"/>
      <c r="F123" s="208">
        <v>30240</v>
      </c>
      <c r="G123" s="273"/>
      <c r="H123" s="273"/>
      <c r="I123" s="273"/>
      <c r="J123" s="274"/>
    </row>
    <row r="124" spans="1:10" ht="36" customHeight="1" x14ac:dyDescent="0.25">
      <c r="A124" s="7" t="s">
        <v>113</v>
      </c>
      <c r="B124" s="60" t="s">
        <v>204</v>
      </c>
      <c r="C124" s="61"/>
      <c r="D124" s="61"/>
      <c r="E124" s="38"/>
      <c r="F124" s="208">
        <v>4320</v>
      </c>
      <c r="G124" s="273"/>
      <c r="H124" s="273"/>
      <c r="I124" s="273"/>
      <c r="J124" s="274"/>
    </row>
    <row r="125" spans="1:10" ht="36" customHeight="1" x14ac:dyDescent="0.25">
      <c r="A125" s="7" t="s">
        <v>113</v>
      </c>
      <c r="B125" s="60" t="s">
        <v>205</v>
      </c>
      <c r="C125" s="61"/>
      <c r="D125" s="61"/>
      <c r="E125" s="38"/>
      <c r="F125" s="208">
        <v>315360</v>
      </c>
      <c r="G125" s="273"/>
      <c r="H125" s="273"/>
      <c r="I125" s="273"/>
      <c r="J125" s="274"/>
    </row>
    <row r="126" spans="1:10" ht="36" customHeight="1" thickBot="1" x14ac:dyDescent="0.3">
      <c r="A126" s="7" t="s">
        <v>113</v>
      </c>
      <c r="B126" s="60" t="s">
        <v>206</v>
      </c>
      <c r="C126" s="61"/>
      <c r="D126" s="61"/>
      <c r="E126" s="38"/>
      <c r="F126" s="208">
        <v>2880</v>
      </c>
      <c r="G126" s="273"/>
      <c r="H126" s="273"/>
      <c r="I126" s="273"/>
      <c r="J126" s="274"/>
    </row>
    <row r="127" spans="1:10" ht="36" customHeight="1" thickBot="1" x14ac:dyDescent="0.3">
      <c r="A127" s="7"/>
      <c r="B127" s="237" t="s">
        <v>207</v>
      </c>
      <c r="C127" s="238"/>
      <c r="D127" s="238"/>
      <c r="E127" s="239"/>
      <c r="F127" s="234"/>
      <c r="G127" s="235"/>
      <c r="H127" s="235"/>
      <c r="I127" s="235"/>
      <c r="J127" s="236"/>
    </row>
    <row r="128" spans="1:10" ht="22.5" customHeight="1" thickBot="1" x14ac:dyDescent="0.3">
      <c r="A128" s="7" t="s">
        <v>111</v>
      </c>
      <c r="B128" s="174" t="s">
        <v>208</v>
      </c>
      <c r="C128" s="175"/>
      <c r="D128" s="175"/>
      <c r="E128" s="175"/>
      <c r="F128" s="175"/>
      <c r="G128" s="175"/>
      <c r="H128" s="175"/>
      <c r="I128" s="175"/>
      <c r="J128" s="176"/>
    </row>
    <row r="129" spans="1:10" ht="36" customHeight="1" x14ac:dyDescent="0.25">
      <c r="A129" s="7"/>
      <c r="B129" s="30" t="s">
        <v>209</v>
      </c>
      <c r="C129" s="177"/>
      <c r="D129" s="177"/>
      <c r="E129" s="178"/>
      <c r="F129" s="65">
        <v>60</v>
      </c>
      <c r="G129" s="66"/>
      <c r="H129" s="66"/>
      <c r="I129" s="66"/>
      <c r="J129" s="67"/>
    </row>
    <row r="130" spans="1:10" ht="36" customHeight="1" x14ac:dyDescent="0.25">
      <c r="A130" s="7"/>
      <c r="B130" s="60" t="s">
        <v>210</v>
      </c>
      <c r="C130" s="61"/>
      <c r="D130" s="61"/>
      <c r="E130" s="38"/>
      <c r="F130" s="39">
        <v>60</v>
      </c>
      <c r="G130" s="40"/>
      <c r="H130" s="40"/>
      <c r="I130" s="40"/>
      <c r="J130" s="41"/>
    </row>
    <row r="131" spans="1:10" ht="36" customHeight="1" thickBot="1" x14ac:dyDescent="0.3">
      <c r="A131" s="7"/>
      <c r="B131" s="60" t="s">
        <v>211</v>
      </c>
      <c r="C131" s="61"/>
      <c r="D131" s="61"/>
      <c r="E131" s="38"/>
      <c r="F131" s="39">
        <v>120</v>
      </c>
      <c r="G131" s="40"/>
      <c r="H131" s="40"/>
      <c r="I131" s="40"/>
      <c r="J131" s="41"/>
    </row>
    <row r="132" spans="1:10" ht="36" customHeight="1" thickBot="1" x14ac:dyDescent="0.3">
      <c r="A132" s="7"/>
      <c r="B132" s="18" t="s">
        <v>212</v>
      </c>
      <c r="C132" s="19"/>
      <c r="D132" s="19"/>
      <c r="E132" s="20"/>
      <c r="F132" s="234"/>
      <c r="G132" s="235"/>
      <c r="H132" s="235"/>
      <c r="I132" s="235"/>
      <c r="J132" s="236"/>
    </row>
    <row r="133" spans="1:10" ht="36" customHeight="1" x14ac:dyDescent="0.25">
      <c r="A133" s="7" t="s">
        <v>111</v>
      </c>
      <c r="B133" s="60" t="s">
        <v>213</v>
      </c>
      <c r="C133" s="61"/>
      <c r="D133" s="61"/>
      <c r="E133" s="38"/>
      <c r="F133" s="240">
        <f>H133*1.2</f>
        <v>54000</v>
      </c>
      <c r="G133" s="241">
        <f>H133*1.1</f>
        <v>49500.000000000007</v>
      </c>
      <c r="H133" s="241">
        <v>45000</v>
      </c>
      <c r="I133" s="241">
        <f>H133*0.75</f>
        <v>33750</v>
      </c>
      <c r="J133" s="242">
        <f>H133*0.5</f>
        <v>22500</v>
      </c>
    </row>
    <row r="134" spans="1:10" ht="36" customHeight="1" x14ac:dyDescent="0.25">
      <c r="A134" s="7" t="s">
        <v>111</v>
      </c>
      <c r="B134" s="60" t="s">
        <v>214</v>
      </c>
      <c r="C134" s="61"/>
      <c r="D134" s="61"/>
      <c r="E134" s="38"/>
      <c r="F134" s="39">
        <v>33912</v>
      </c>
      <c r="G134" s="40"/>
      <c r="H134" s="40"/>
      <c r="I134" s="40"/>
      <c r="J134" s="41"/>
    </row>
    <row r="135" spans="1:10" ht="36" customHeight="1" x14ac:dyDescent="0.25">
      <c r="A135" s="7" t="s">
        <v>111</v>
      </c>
      <c r="B135" s="60" t="s">
        <v>215</v>
      </c>
      <c r="C135" s="61"/>
      <c r="D135" s="61"/>
      <c r="E135" s="38"/>
      <c r="F135" s="39">
        <v>2484</v>
      </c>
      <c r="G135" s="40"/>
      <c r="H135" s="40"/>
      <c r="I135" s="40"/>
      <c r="J135" s="41"/>
    </row>
    <row r="136" spans="1:10" ht="36" customHeight="1" x14ac:dyDescent="0.25">
      <c r="A136" s="7" t="s">
        <v>113</v>
      </c>
      <c r="B136" s="60" t="s">
        <v>216</v>
      </c>
      <c r="C136" s="61"/>
      <c r="D136" s="61"/>
      <c r="E136" s="38"/>
      <c r="F136" s="240">
        <f>H136*1.2</f>
        <v>76032</v>
      </c>
      <c r="G136" s="241">
        <f>H136*1.1</f>
        <v>69696</v>
      </c>
      <c r="H136" s="241">
        <v>63360</v>
      </c>
      <c r="I136" s="241">
        <f>H136*0.75</f>
        <v>47520</v>
      </c>
      <c r="J136" s="242">
        <f>H136*0.5</f>
        <v>31680</v>
      </c>
    </row>
    <row r="137" spans="1:10" ht="36" customHeight="1" x14ac:dyDescent="0.25">
      <c r="A137" s="7" t="s">
        <v>113</v>
      </c>
      <c r="B137" s="60" t="s">
        <v>217</v>
      </c>
      <c r="C137" s="61"/>
      <c r="D137" s="61"/>
      <c r="E137" s="38"/>
      <c r="F137" s="39">
        <v>47520</v>
      </c>
      <c r="G137" s="40"/>
      <c r="H137" s="40"/>
      <c r="I137" s="40"/>
      <c r="J137" s="41"/>
    </row>
    <row r="138" spans="1:10" ht="36" customHeight="1" x14ac:dyDescent="0.25">
      <c r="A138" s="7" t="s">
        <v>113</v>
      </c>
      <c r="B138" s="60" t="s">
        <v>218</v>
      </c>
      <c r="C138" s="61"/>
      <c r="D138" s="61"/>
      <c r="E138" s="38"/>
      <c r="F138" s="39">
        <v>3600</v>
      </c>
      <c r="G138" s="40"/>
      <c r="H138" s="40"/>
      <c r="I138" s="40"/>
      <c r="J138" s="41"/>
    </row>
    <row r="139" spans="1:10" ht="36" customHeight="1" thickBot="1" x14ac:dyDescent="0.3">
      <c r="A139" s="7"/>
      <c r="B139" s="60" t="s">
        <v>219</v>
      </c>
      <c r="C139" s="61"/>
      <c r="D139" s="61"/>
      <c r="E139" s="35"/>
      <c r="F139" s="107">
        <f>H139*1.2</f>
        <v>54000</v>
      </c>
      <c r="G139" s="107">
        <f>H139*1.1</f>
        <v>49500.000000000007</v>
      </c>
      <c r="H139" s="107">
        <v>45000</v>
      </c>
      <c r="I139" s="107">
        <f>H139*0.75</f>
        <v>33750</v>
      </c>
      <c r="J139" s="107">
        <f>H139*0.5</f>
        <v>22500</v>
      </c>
    </row>
    <row r="140" spans="1:10" ht="54" customHeight="1" thickBot="1" x14ac:dyDescent="0.3">
      <c r="A140" s="7"/>
      <c r="B140" s="18" t="s">
        <v>220</v>
      </c>
      <c r="C140" s="19"/>
      <c r="D140" s="19"/>
      <c r="E140" s="20"/>
      <c r="F140" s="100"/>
      <c r="G140" s="101"/>
      <c r="H140" s="101"/>
      <c r="I140" s="101"/>
      <c r="J140" s="102"/>
    </row>
    <row r="141" spans="1:10" ht="36" customHeight="1" x14ac:dyDescent="0.25">
      <c r="A141" s="7"/>
      <c r="B141" s="62" t="s">
        <v>221</v>
      </c>
      <c r="C141" s="63"/>
      <c r="D141" s="63"/>
      <c r="E141" s="64"/>
      <c r="F141" s="65">
        <v>42480</v>
      </c>
      <c r="G141" s="66"/>
      <c r="H141" s="66"/>
      <c r="I141" s="66"/>
      <c r="J141" s="67"/>
    </row>
    <row r="142" spans="1:10" ht="36" customHeight="1" x14ac:dyDescent="0.25">
      <c r="A142" s="7"/>
      <c r="B142" s="60" t="s">
        <v>222</v>
      </c>
      <c r="C142" s="61"/>
      <c r="D142" s="61"/>
      <c r="E142" s="38"/>
      <c r="F142" s="39">
        <v>84960</v>
      </c>
      <c r="G142" s="40"/>
      <c r="H142" s="40"/>
      <c r="I142" s="40"/>
      <c r="J142" s="41"/>
    </row>
    <row r="143" spans="1:10" ht="36" customHeight="1" x14ac:dyDescent="0.25">
      <c r="A143" s="7"/>
      <c r="B143" s="60" t="s">
        <v>223</v>
      </c>
      <c r="C143" s="61"/>
      <c r="D143" s="61"/>
      <c r="E143" s="38"/>
      <c r="F143" s="39">
        <v>106200</v>
      </c>
      <c r="G143" s="40"/>
      <c r="H143" s="40"/>
      <c r="I143" s="40"/>
      <c r="J143" s="41"/>
    </row>
    <row r="144" spans="1:10" ht="36" customHeight="1" x14ac:dyDescent="0.25">
      <c r="A144" s="7"/>
      <c r="B144" s="60" t="s">
        <v>224</v>
      </c>
      <c r="C144" s="61"/>
      <c r="D144" s="61"/>
      <c r="E144" s="38"/>
      <c r="F144" s="39">
        <v>1440</v>
      </c>
      <c r="G144" s="40"/>
      <c r="H144" s="40"/>
      <c r="I144" s="40"/>
      <c r="J144" s="41"/>
    </row>
    <row r="145" spans="1:10" ht="36" customHeight="1" x14ac:dyDescent="0.25">
      <c r="A145" s="7"/>
      <c r="B145" s="60" t="s">
        <v>225</v>
      </c>
      <c r="C145" s="61"/>
      <c r="D145" s="61"/>
      <c r="E145" s="38"/>
      <c r="F145" s="39">
        <v>63720</v>
      </c>
      <c r="G145" s="40"/>
      <c r="H145" s="40"/>
      <c r="I145" s="40"/>
      <c r="J145" s="41"/>
    </row>
    <row r="146" spans="1:10" ht="36" customHeight="1" x14ac:dyDescent="0.25">
      <c r="A146" s="7"/>
      <c r="B146" s="60" t="s">
        <v>226</v>
      </c>
      <c r="C146" s="61"/>
      <c r="D146" s="61"/>
      <c r="E146" s="38"/>
      <c r="F146" s="39">
        <v>127440</v>
      </c>
      <c r="G146" s="40"/>
      <c r="H146" s="40"/>
      <c r="I146" s="40"/>
      <c r="J146" s="41"/>
    </row>
    <row r="147" spans="1:10" ht="36" customHeight="1" x14ac:dyDescent="0.25">
      <c r="A147" s="7"/>
      <c r="B147" s="60" t="s">
        <v>227</v>
      </c>
      <c r="C147" s="61"/>
      <c r="D147" s="61"/>
      <c r="E147" s="38"/>
      <c r="F147" s="39">
        <v>159300</v>
      </c>
      <c r="G147" s="40"/>
      <c r="H147" s="40"/>
      <c r="I147" s="40"/>
      <c r="J147" s="41"/>
    </row>
    <row r="148" spans="1:10" ht="36" customHeight="1" thickBot="1" x14ac:dyDescent="0.3">
      <c r="A148" s="7"/>
      <c r="B148" s="108" t="s">
        <v>228</v>
      </c>
      <c r="C148" s="109"/>
      <c r="D148" s="109"/>
      <c r="E148" s="110"/>
      <c r="F148" s="111">
        <v>2124</v>
      </c>
      <c r="G148" s="112"/>
      <c r="H148" s="112"/>
      <c r="I148" s="112"/>
      <c r="J148" s="113"/>
    </row>
    <row r="149" spans="1:10" ht="36" customHeight="1" x14ac:dyDescent="0.25">
      <c r="A149" s="7"/>
      <c r="B149" s="267" t="s">
        <v>208</v>
      </c>
      <c r="C149" s="268"/>
      <c r="D149" s="268"/>
      <c r="E149" s="268"/>
      <c r="F149" s="268"/>
      <c r="G149" s="268"/>
      <c r="H149" s="268"/>
      <c r="I149" s="268"/>
      <c r="J149" s="269"/>
    </row>
    <row r="150" spans="1:10" ht="36" customHeight="1" thickBot="1" x14ac:dyDescent="0.3">
      <c r="A150" s="7"/>
      <c r="B150" s="290" t="s">
        <v>229</v>
      </c>
      <c r="C150" s="290"/>
      <c r="D150" s="290"/>
      <c r="E150" s="290"/>
      <c r="F150" s="279">
        <v>90</v>
      </c>
      <c r="G150" s="279"/>
      <c r="H150" s="279"/>
      <c r="I150" s="279"/>
      <c r="J150" s="280"/>
    </row>
    <row r="151" spans="1:10" ht="24" customHeight="1" thickBot="1" x14ac:dyDescent="0.3">
      <c r="A151" s="7"/>
      <c r="B151" s="27"/>
      <c r="C151" s="78"/>
      <c r="D151" s="78"/>
      <c r="E151" s="79"/>
      <c r="F151" s="80"/>
      <c r="G151" s="81"/>
      <c r="H151" s="81"/>
      <c r="I151" s="81"/>
      <c r="J151" s="82"/>
    </row>
    <row r="152" spans="1:10" ht="21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56.25" customHeight="1" x14ac:dyDescent="0.25">
      <c r="A153" s="7"/>
      <c r="B153" s="120" t="s">
        <v>268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1.25" customHeight="1" x14ac:dyDescent="0.25">
      <c r="A154" s="7"/>
      <c r="B154" s="120" t="s">
        <v>231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1" x14ac:dyDescent="0.25">
      <c r="A155" s="7" t="s">
        <v>113</v>
      </c>
      <c r="B155" s="122" t="s">
        <v>272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2" customHeight="1" x14ac:dyDescent="0.25">
      <c r="A156" s="7"/>
      <c r="B156" s="124" t="s">
        <v>233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21" x14ac:dyDescent="0.25">
      <c r="A157" s="7"/>
    </row>
  </sheetData>
  <sheetProtection selectLockedCells="1" selectUnlockedCells="1"/>
  <mergeCells count="293">
    <mergeCell ref="B154:J154"/>
    <mergeCell ref="B155:J155"/>
    <mergeCell ref="B156:J156"/>
    <mergeCell ref="B149:J149"/>
    <mergeCell ref="B150:E150"/>
    <mergeCell ref="F150:J150"/>
    <mergeCell ref="B151:E151"/>
    <mergeCell ref="F151:J151"/>
    <mergeCell ref="B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E136"/>
    <mergeCell ref="B137:E137"/>
    <mergeCell ref="F137:J137"/>
    <mergeCell ref="B138:E138"/>
    <mergeCell ref="F138:J138"/>
    <mergeCell ref="B139:E139"/>
    <mergeCell ref="B132:E132"/>
    <mergeCell ref="F132:J132"/>
    <mergeCell ref="B133:E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F127:J127"/>
    <mergeCell ref="B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32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6732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10080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1368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1944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2268 до 45360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2268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4536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6804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9072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11340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13608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15876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18144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20412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22680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24948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27216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29484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31752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34020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36288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38556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40824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43092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45360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5670 до 48762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12060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5670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7938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10206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12474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14742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17010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19278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21546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23814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26082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28350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30618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32886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35154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37422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39690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41958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44226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46494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48762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33624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3420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6840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2124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33624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6732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13464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24840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3240 до 49680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9450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945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2358</v>
      </c>
      <c r="G77" s="84"/>
      <c r="H77" s="84"/>
      <c r="I77" s="84"/>
      <c r="J77" s="85"/>
    </row>
    <row r="78" spans="1:10" ht="24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24480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29376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30096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41400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49680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14868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29376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36108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36000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3240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11340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7560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37800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6732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2880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31950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18000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34560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41760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42480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58320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69984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20880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41760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51120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5040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53280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10080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16848</v>
      </c>
      <c r="G113" s="241">
        <f>H113*1.1</f>
        <v>15444.000000000002</v>
      </c>
      <c r="H113" s="241">
        <v>14040</v>
      </c>
      <c r="I113" s="241">
        <f>H113*0.75</f>
        <v>10530</v>
      </c>
      <c r="J113" s="242">
        <f>H113*0.5</f>
        <v>7020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14400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6732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24192</v>
      </c>
      <c r="G116" s="241">
        <f>H116*1.1</f>
        <v>22176</v>
      </c>
      <c r="H116" s="241">
        <v>20160</v>
      </c>
      <c r="I116" s="241">
        <f>H116*0.75</f>
        <v>15120</v>
      </c>
      <c r="J116" s="242">
        <f>H116*0.5</f>
        <v>10080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20160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10080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5"/>
      <c r="F119" s="107">
        <f>H119*1.2</f>
        <v>17280</v>
      </c>
      <c r="G119" s="107">
        <f>H119*1.1</f>
        <v>15840.000000000002</v>
      </c>
      <c r="H119" s="107">
        <v>14400</v>
      </c>
      <c r="I119" s="107">
        <f>H119*0.75</f>
        <v>10800</v>
      </c>
      <c r="J119" s="107">
        <f>H119*0.5</f>
        <v>7200</v>
      </c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16992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33984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42480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25488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50976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63720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900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6480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9360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4320 до 86400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8640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17280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21600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25920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30240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38880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43200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47520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51840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56160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60480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64800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69120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73440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77760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82080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86400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8280 до 92880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8280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12240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10800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15120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19440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23760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28080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32400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36720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41040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45360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49680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54000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58320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62640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66960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71280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75600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79920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84240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88560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92880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1440 до 34200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4320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5040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2160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34200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7200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20520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24120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3060 до 59760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10800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1080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2700</v>
      </c>
      <c r="G77" s="84"/>
      <c r="H77" s="84"/>
      <c r="I77" s="84"/>
      <c r="J77" s="85"/>
    </row>
    <row r="78" spans="1:10" ht="24" customHeight="1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9720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50400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10800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19800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23760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30600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54000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7200</v>
      </c>
      <c r="G86" s="273"/>
      <c r="H86" s="273"/>
      <c r="I86" s="273"/>
      <c r="J86" s="274"/>
    </row>
    <row r="87" spans="1:10" ht="36" customHeight="1" x14ac:dyDescent="0.25">
      <c r="A87" s="7"/>
      <c r="B87" s="62" t="s">
        <v>187</v>
      </c>
      <c r="C87" s="63"/>
      <c r="D87" s="63"/>
      <c r="E87" s="64"/>
      <c r="F87" s="273">
        <v>59760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3060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10800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9360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32400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36000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5400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14400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18000</v>
      </c>
      <c r="G95" s="273"/>
      <c r="H95" s="273"/>
      <c r="I95" s="273"/>
      <c r="J95" s="274"/>
    </row>
    <row r="96" spans="1:10" ht="34.5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13680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70560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15120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28080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33696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43200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75600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10080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4320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45360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50400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17280</v>
      </c>
      <c r="G113" s="241">
        <f>H113*1.1</f>
        <v>15840.000000000002</v>
      </c>
      <c r="H113" s="241">
        <v>14400</v>
      </c>
      <c r="I113" s="241">
        <f>H113*0.75</f>
        <v>10800</v>
      </c>
      <c r="J113" s="242">
        <f>H113*0.5</f>
        <v>7200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32400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23400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24192</v>
      </c>
      <c r="G116" s="241">
        <f>H116*1.1</f>
        <v>22176</v>
      </c>
      <c r="H116" s="241">
        <v>20160</v>
      </c>
      <c r="I116" s="241">
        <f>H116*0.75</f>
        <v>15120</v>
      </c>
      <c r="J116" s="242">
        <f>H116*0.5</f>
        <v>10080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45360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33120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5"/>
      <c r="F119" s="107">
        <f>H119*1.2</f>
        <v>38880</v>
      </c>
      <c r="G119" s="107">
        <f>H119*1.1</f>
        <v>35640</v>
      </c>
      <c r="H119" s="107">
        <v>32400</v>
      </c>
      <c r="I119" s="107">
        <f>H119*0.75</f>
        <v>24300</v>
      </c>
      <c r="J119" s="107">
        <f>H119*0.5</f>
        <v>16200</v>
      </c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23760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47520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59400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720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35640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71280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89280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1080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customHeight="1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14940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21600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"&amp;MIN(F18:F67)&amp;" до "&amp;MAX(F18:F67)</f>
        <v>Цена от 13680 до 348840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13680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20520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27360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34200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41040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47880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54720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61560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68400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75240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82080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88920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95760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102600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109440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116280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123120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129960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136800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143640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150480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157320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164160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171000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177840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184680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191520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198360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205200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267</v>
      </c>
      <c r="C47" s="35"/>
      <c r="D47" s="35"/>
      <c r="E47" s="38"/>
      <c r="F47" s="39">
        <v>212040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273</v>
      </c>
      <c r="C48" s="35"/>
      <c r="D48" s="35"/>
      <c r="E48" s="38"/>
      <c r="F48" s="39">
        <v>218880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274</v>
      </c>
      <c r="C49" s="35"/>
      <c r="D49" s="35"/>
      <c r="E49" s="38"/>
      <c r="F49" s="39">
        <v>225720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275</v>
      </c>
      <c r="C50" s="35"/>
      <c r="D50" s="35"/>
      <c r="E50" s="38"/>
      <c r="F50" s="39">
        <v>232560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276</v>
      </c>
      <c r="C51" s="35"/>
      <c r="D51" s="35"/>
      <c r="E51" s="38"/>
      <c r="F51" s="39">
        <v>239400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277</v>
      </c>
      <c r="C52" s="35"/>
      <c r="D52" s="35"/>
      <c r="E52" s="38"/>
      <c r="F52" s="39">
        <v>246240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278</v>
      </c>
      <c r="C53" s="35"/>
      <c r="D53" s="35"/>
      <c r="E53" s="38"/>
      <c r="F53" s="39">
        <v>253080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279</v>
      </c>
      <c r="C54" s="35"/>
      <c r="D54" s="35"/>
      <c r="E54" s="38"/>
      <c r="F54" s="39">
        <v>259920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280</v>
      </c>
      <c r="C55" s="35"/>
      <c r="D55" s="35"/>
      <c r="E55" s="38"/>
      <c r="F55" s="39">
        <v>266760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281</v>
      </c>
      <c r="C56" s="35"/>
      <c r="D56" s="35"/>
      <c r="E56" s="38"/>
      <c r="F56" s="39">
        <v>273600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282</v>
      </c>
      <c r="C57" s="35"/>
      <c r="D57" s="35"/>
      <c r="E57" s="38"/>
      <c r="F57" s="39">
        <v>280440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307</v>
      </c>
      <c r="C58" s="35"/>
      <c r="D58" s="35"/>
      <c r="E58" s="38"/>
      <c r="F58" s="39">
        <v>287280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308</v>
      </c>
      <c r="C59" s="35"/>
      <c r="D59" s="35"/>
      <c r="E59" s="38"/>
      <c r="F59" s="39">
        <v>294120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309</v>
      </c>
      <c r="C60" s="35"/>
      <c r="D60" s="35"/>
      <c r="E60" s="38"/>
      <c r="F60" s="39">
        <v>300960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310</v>
      </c>
      <c r="C61" s="35"/>
      <c r="D61" s="35"/>
      <c r="E61" s="38"/>
      <c r="F61" s="39">
        <v>307800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311</v>
      </c>
      <c r="C62" s="35"/>
      <c r="D62" s="35"/>
      <c r="E62" s="38"/>
      <c r="F62" s="39">
        <v>314640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312</v>
      </c>
      <c r="C63" s="35"/>
      <c r="D63" s="35"/>
      <c r="E63" s="38"/>
      <c r="F63" s="39">
        <v>321480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313</v>
      </c>
      <c r="C64" s="35"/>
      <c r="D64" s="35"/>
      <c r="E64" s="38"/>
      <c r="F64" s="39">
        <v>328320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314</v>
      </c>
      <c r="C65" s="35"/>
      <c r="D65" s="35"/>
      <c r="E65" s="38"/>
      <c r="F65" s="39">
        <v>335160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315</v>
      </c>
      <c r="C66" s="35"/>
      <c r="D66" s="35"/>
      <c r="E66" s="38"/>
      <c r="F66" s="39">
        <v>342000</v>
      </c>
      <c r="G66" s="40"/>
      <c r="H66" s="40"/>
      <c r="I66" s="40"/>
      <c r="J66" s="41"/>
    </row>
    <row r="67" spans="1:10" ht="36" customHeight="1" outlineLevel="1" thickBot="1" x14ac:dyDescent="0.3">
      <c r="A67" s="7"/>
      <c r="B67" s="34" t="s">
        <v>316</v>
      </c>
      <c r="C67" s="35"/>
      <c r="D67" s="35"/>
      <c r="E67" s="38"/>
      <c r="F67" s="39">
        <v>348840</v>
      </c>
      <c r="G67" s="40"/>
      <c r="H67" s="40"/>
      <c r="I67" s="40"/>
      <c r="J67" s="41"/>
    </row>
    <row r="68" spans="1:10" ht="36" customHeight="1" thickBot="1" x14ac:dyDescent="0.3">
      <c r="A68" s="7"/>
      <c r="B68" s="48" t="s">
        <v>140</v>
      </c>
      <c r="C68" s="49"/>
      <c r="D68" s="49"/>
      <c r="E68" s="50"/>
      <c r="F68" s="51" t="str">
        <f>"Цена от "&amp;MIN(F69:F90)&amp;" до "&amp;MAX(F69:F90)</f>
        <v>Цена от 16740 до 294120</v>
      </c>
      <c r="G68" s="52"/>
      <c r="H68" s="52"/>
      <c r="I68" s="52"/>
      <c r="J68" s="53"/>
    </row>
    <row r="69" spans="1:10" ht="36" customHeight="1" outlineLevel="1" x14ac:dyDescent="0.25">
      <c r="A69" s="7"/>
      <c r="B69" s="54" t="s">
        <v>141</v>
      </c>
      <c r="C69" s="55"/>
      <c r="D69" s="55"/>
      <c r="E69" s="56"/>
      <c r="F69" s="57">
        <v>16740</v>
      </c>
      <c r="G69" s="58"/>
      <c r="H69" s="58"/>
      <c r="I69" s="58"/>
      <c r="J69" s="59"/>
    </row>
    <row r="70" spans="1:10" ht="36" customHeight="1" outlineLevel="1" x14ac:dyDescent="0.25">
      <c r="A70" s="7"/>
      <c r="B70" s="34" t="s">
        <v>142</v>
      </c>
      <c r="C70" s="35"/>
      <c r="D70" s="35"/>
      <c r="E70" s="38"/>
      <c r="F70" s="39">
        <v>23940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143</v>
      </c>
      <c r="C71" s="35"/>
      <c r="D71" s="35"/>
      <c r="E71" s="38"/>
      <c r="F71" s="39">
        <v>34200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144</v>
      </c>
      <c r="C72" s="35"/>
      <c r="D72" s="35"/>
      <c r="E72" s="38"/>
      <c r="F72" s="39">
        <v>47880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145</v>
      </c>
      <c r="C73" s="35"/>
      <c r="D73" s="35"/>
      <c r="E73" s="38"/>
      <c r="F73" s="39">
        <v>61560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146</v>
      </c>
      <c r="C74" s="35"/>
      <c r="D74" s="35"/>
      <c r="E74" s="38"/>
      <c r="F74" s="39">
        <v>75240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147</v>
      </c>
      <c r="C75" s="35"/>
      <c r="D75" s="35"/>
      <c r="E75" s="38"/>
      <c r="F75" s="39">
        <v>88920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148</v>
      </c>
      <c r="C76" s="35"/>
      <c r="D76" s="35"/>
      <c r="E76" s="38"/>
      <c r="F76" s="39">
        <v>102600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149</v>
      </c>
      <c r="C77" s="35"/>
      <c r="D77" s="35"/>
      <c r="E77" s="38"/>
      <c r="F77" s="39">
        <v>116280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150</v>
      </c>
      <c r="C78" s="35"/>
      <c r="D78" s="35"/>
      <c r="E78" s="38"/>
      <c r="F78" s="39">
        <v>129960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151</v>
      </c>
      <c r="C79" s="35"/>
      <c r="D79" s="35"/>
      <c r="E79" s="38"/>
      <c r="F79" s="39">
        <v>143640</v>
      </c>
      <c r="G79" s="40"/>
      <c r="H79" s="40"/>
      <c r="I79" s="40"/>
      <c r="J79" s="41"/>
    </row>
    <row r="80" spans="1:10" ht="36" customHeight="1" outlineLevel="1" x14ac:dyDescent="0.25">
      <c r="A80" s="7"/>
      <c r="B80" s="34" t="s">
        <v>152</v>
      </c>
      <c r="C80" s="35"/>
      <c r="D80" s="35"/>
      <c r="E80" s="38"/>
      <c r="F80" s="39">
        <v>157320</v>
      </c>
      <c r="G80" s="40"/>
      <c r="H80" s="40"/>
      <c r="I80" s="40"/>
      <c r="J80" s="41"/>
    </row>
    <row r="81" spans="1:10" ht="36" customHeight="1" outlineLevel="1" x14ac:dyDescent="0.25">
      <c r="A81" s="7"/>
      <c r="B81" s="34" t="s">
        <v>153</v>
      </c>
      <c r="C81" s="35"/>
      <c r="D81" s="35"/>
      <c r="E81" s="38"/>
      <c r="F81" s="39">
        <v>171000</v>
      </c>
      <c r="G81" s="40"/>
      <c r="H81" s="40"/>
      <c r="I81" s="40"/>
      <c r="J81" s="41"/>
    </row>
    <row r="82" spans="1:10" ht="36" customHeight="1" outlineLevel="1" x14ac:dyDescent="0.25">
      <c r="A82" s="7"/>
      <c r="B82" s="34" t="s">
        <v>154</v>
      </c>
      <c r="C82" s="35"/>
      <c r="D82" s="35"/>
      <c r="E82" s="38"/>
      <c r="F82" s="39">
        <v>184680</v>
      </c>
      <c r="G82" s="40"/>
      <c r="H82" s="40"/>
      <c r="I82" s="40"/>
      <c r="J82" s="41"/>
    </row>
    <row r="83" spans="1:10" ht="36" customHeight="1" outlineLevel="1" x14ac:dyDescent="0.25">
      <c r="A83" s="7"/>
      <c r="B83" s="34" t="s">
        <v>155</v>
      </c>
      <c r="C83" s="35"/>
      <c r="D83" s="35"/>
      <c r="E83" s="38"/>
      <c r="F83" s="39">
        <v>198360</v>
      </c>
      <c r="G83" s="40"/>
      <c r="H83" s="40"/>
      <c r="I83" s="40"/>
      <c r="J83" s="41"/>
    </row>
    <row r="84" spans="1:10" ht="36" customHeight="1" outlineLevel="1" x14ac:dyDescent="0.25">
      <c r="A84" s="7"/>
      <c r="B84" s="34" t="s">
        <v>156</v>
      </c>
      <c r="C84" s="35"/>
      <c r="D84" s="35"/>
      <c r="E84" s="38"/>
      <c r="F84" s="39">
        <v>212040</v>
      </c>
      <c r="G84" s="40"/>
      <c r="H84" s="40"/>
      <c r="I84" s="40"/>
      <c r="J84" s="41"/>
    </row>
    <row r="85" spans="1:10" ht="36" customHeight="1" outlineLevel="1" x14ac:dyDescent="0.25">
      <c r="A85" s="7"/>
      <c r="B85" s="34" t="s">
        <v>157</v>
      </c>
      <c r="C85" s="35"/>
      <c r="D85" s="35"/>
      <c r="E85" s="38"/>
      <c r="F85" s="39">
        <v>225720</v>
      </c>
      <c r="G85" s="40"/>
      <c r="H85" s="40"/>
      <c r="I85" s="40"/>
      <c r="J85" s="41"/>
    </row>
    <row r="86" spans="1:10" ht="36" customHeight="1" outlineLevel="1" x14ac:dyDescent="0.25">
      <c r="A86" s="7"/>
      <c r="B86" s="34" t="s">
        <v>158</v>
      </c>
      <c r="C86" s="35"/>
      <c r="D86" s="35"/>
      <c r="E86" s="38"/>
      <c r="F86" s="39">
        <v>239400</v>
      </c>
      <c r="G86" s="40"/>
      <c r="H86" s="40"/>
      <c r="I86" s="40"/>
      <c r="J86" s="41"/>
    </row>
    <row r="87" spans="1:10" ht="36" customHeight="1" outlineLevel="1" x14ac:dyDescent="0.25">
      <c r="A87" s="7"/>
      <c r="B87" s="34" t="s">
        <v>159</v>
      </c>
      <c r="C87" s="35"/>
      <c r="D87" s="35"/>
      <c r="E87" s="38"/>
      <c r="F87" s="39">
        <v>253080</v>
      </c>
      <c r="G87" s="40"/>
      <c r="H87" s="40"/>
      <c r="I87" s="40"/>
      <c r="J87" s="41"/>
    </row>
    <row r="88" spans="1:10" ht="36" customHeight="1" outlineLevel="1" x14ac:dyDescent="0.25">
      <c r="A88" s="7"/>
      <c r="B88" s="34" t="s">
        <v>160</v>
      </c>
      <c r="C88" s="35"/>
      <c r="D88" s="35"/>
      <c r="E88" s="38"/>
      <c r="F88" s="39">
        <v>266760</v>
      </c>
      <c r="G88" s="40"/>
      <c r="H88" s="40"/>
      <c r="I88" s="40"/>
      <c r="J88" s="41"/>
    </row>
    <row r="89" spans="1:10" ht="36" customHeight="1" outlineLevel="1" x14ac:dyDescent="0.25">
      <c r="A89" s="7"/>
      <c r="B89" s="34" t="s">
        <v>161</v>
      </c>
      <c r="C89" s="35"/>
      <c r="D89" s="35"/>
      <c r="E89" s="38"/>
      <c r="F89" s="39">
        <v>280440</v>
      </c>
      <c r="G89" s="40"/>
      <c r="H89" s="40"/>
      <c r="I89" s="40"/>
      <c r="J89" s="41"/>
    </row>
    <row r="90" spans="1:10" ht="36" customHeight="1" outlineLevel="1" thickBot="1" x14ac:dyDescent="0.3">
      <c r="A90" s="7"/>
      <c r="B90" s="34" t="s">
        <v>162</v>
      </c>
      <c r="C90" s="35"/>
      <c r="D90" s="35"/>
      <c r="E90" s="38"/>
      <c r="F90" s="39">
        <v>294120</v>
      </c>
      <c r="G90" s="40"/>
      <c r="H90" s="40"/>
      <c r="I90" s="40"/>
      <c r="J90" s="41"/>
    </row>
    <row r="91" spans="1:10" ht="36" customHeight="1" thickBot="1" x14ac:dyDescent="0.3">
      <c r="A91" s="7"/>
      <c r="B91" s="48" t="s">
        <v>163</v>
      </c>
      <c r="C91" s="49"/>
      <c r="D91" s="49"/>
      <c r="E91" s="50"/>
      <c r="F91" s="51" t="str">
        <f>"Цена от "&amp;MIN(F92:F102)&amp;" до "&amp;MAX(F92:F102)</f>
        <v>Цена от 2340 до 63540</v>
      </c>
      <c r="G91" s="52"/>
      <c r="H91" s="52"/>
      <c r="I91" s="52"/>
      <c r="J91" s="53"/>
    </row>
    <row r="92" spans="1:10" ht="36" customHeight="1" x14ac:dyDescent="0.25">
      <c r="A92" s="7"/>
      <c r="B92" s="60" t="s">
        <v>164</v>
      </c>
      <c r="C92" s="61"/>
      <c r="D92" s="61"/>
      <c r="E92" s="38"/>
      <c r="F92" s="39">
        <v>8280</v>
      </c>
      <c r="G92" s="40"/>
      <c r="H92" s="40"/>
      <c r="I92" s="40"/>
      <c r="J92" s="41"/>
    </row>
    <row r="93" spans="1:10" ht="36" customHeight="1" x14ac:dyDescent="0.25">
      <c r="A93" s="7"/>
      <c r="B93" s="60" t="s">
        <v>165</v>
      </c>
      <c r="C93" s="61"/>
      <c r="D93" s="61"/>
      <c r="E93" s="38"/>
      <c r="F93" s="39">
        <v>63540</v>
      </c>
      <c r="G93" s="40"/>
      <c r="H93" s="40"/>
      <c r="I93" s="40"/>
      <c r="J93" s="41"/>
    </row>
    <row r="94" spans="1:10" ht="36" customHeight="1" x14ac:dyDescent="0.25">
      <c r="A94" s="7"/>
      <c r="B94" s="60" t="s">
        <v>237</v>
      </c>
      <c r="C94" s="61"/>
      <c r="D94" s="61"/>
      <c r="E94" s="38"/>
      <c r="F94" s="39">
        <v>5040</v>
      </c>
      <c r="G94" s="40"/>
      <c r="H94" s="40"/>
      <c r="I94" s="40"/>
      <c r="J94" s="41"/>
    </row>
    <row r="95" spans="1:10" ht="36" customHeight="1" x14ac:dyDescent="0.25">
      <c r="A95" s="7"/>
      <c r="B95" s="62" t="s">
        <v>167</v>
      </c>
      <c r="C95" s="63"/>
      <c r="D95" s="63"/>
      <c r="E95" s="64"/>
      <c r="F95" s="65">
        <v>61740</v>
      </c>
      <c r="G95" s="66"/>
      <c r="H95" s="66"/>
      <c r="I95" s="66"/>
      <c r="J95" s="67"/>
    </row>
    <row r="96" spans="1:10" ht="36" customHeight="1" x14ac:dyDescent="0.25">
      <c r="A96" s="7"/>
      <c r="B96" s="60" t="s">
        <v>168</v>
      </c>
      <c r="C96" s="61"/>
      <c r="D96" s="61"/>
      <c r="E96" s="38"/>
      <c r="F96" s="39">
        <v>13140</v>
      </c>
      <c r="G96" s="40"/>
      <c r="H96" s="40"/>
      <c r="I96" s="40"/>
      <c r="J96" s="41"/>
    </row>
    <row r="97" spans="1:10" ht="36" customHeight="1" x14ac:dyDescent="0.25">
      <c r="A97" s="7"/>
      <c r="B97" s="60" t="s">
        <v>169</v>
      </c>
      <c r="C97" s="61"/>
      <c r="D97" s="61"/>
      <c r="E97" s="38"/>
      <c r="F97" s="39">
        <v>38340</v>
      </c>
      <c r="G97" s="40"/>
      <c r="H97" s="40"/>
      <c r="I97" s="40"/>
      <c r="J97" s="41"/>
    </row>
    <row r="98" spans="1:10" ht="36" customHeight="1" x14ac:dyDescent="0.25">
      <c r="A98" s="7"/>
      <c r="B98" s="60" t="s">
        <v>170</v>
      </c>
      <c r="C98" s="61"/>
      <c r="D98" s="61"/>
      <c r="E98" s="38"/>
      <c r="F98" s="39">
        <v>2340</v>
      </c>
      <c r="G98" s="40"/>
      <c r="H98" s="40"/>
      <c r="I98" s="40"/>
      <c r="J98" s="41"/>
    </row>
    <row r="99" spans="1:10" ht="36" customHeight="1" x14ac:dyDescent="0.25">
      <c r="A99" s="7"/>
      <c r="B99" s="60" t="s">
        <v>171</v>
      </c>
      <c r="C99" s="61"/>
      <c r="D99" s="61"/>
      <c r="E99" s="38"/>
      <c r="F99" s="39">
        <v>2340</v>
      </c>
      <c r="G99" s="40"/>
      <c r="H99" s="40"/>
      <c r="I99" s="40"/>
      <c r="J99" s="41"/>
    </row>
    <row r="100" spans="1:10" ht="36" customHeight="1" x14ac:dyDescent="0.25">
      <c r="A100" s="7"/>
      <c r="B100" s="60" t="s">
        <v>172</v>
      </c>
      <c r="C100" s="61"/>
      <c r="D100" s="61"/>
      <c r="E100" s="38"/>
      <c r="F100" s="39">
        <v>4680</v>
      </c>
      <c r="G100" s="40"/>
      <c r="H100" s="40"/>
      <c r="I100" s="40"/>
      <c r="J100" s="41"/>
    </row>
    <row r="101" spans="1:10" ht="36" customHeight="1" x14ac:dyDescent="0.25">
      <c r="A101" s="7"/>
      <c r="B101" s="60" t="s">
        <v>173</v>
      </c>
      <c r="C101" s="61"/>
      <c r="D101" s="61"/>
      <c r="E101" s="38"/>
      <c r="F101" s="39">
        <v>7020</v>
      </c>
      <c r="G101" s="40"/>
      <c r="H101" s="40"/>
      <c r="I101" s="40"/>
      <c r="J101" s="41"/>
    </row>
    <row r="102" spans="1:10" ht="36" customHeight="1" thickBot="1" x14ac:dyDescent="0.3">
      <c r="A102" s="7"/>
      <c r="B102" s="60" t="s">
        <v>174</v>
      </c>
      <c r="C102" s="61"/>
      <c r="D102" s="61"/>
      <c r="E102" s="38"/>
      <c r="F102" s="39">
        <v>41940</v>
      </c>
      <c r="G102" s="40"/>
      <c r="H102" s="40"/>
      <c r="I102" s="40"/>
      <c r="J102" s="41"/>
    </row>
    <row r="103" spans="1:10" ht="54" customHeight="1" thickBot="1" x14ac:dyDescent="0.3">
      <c r="A103" s="7"/>
      <c r="B103" s="215" t="s">
        <v>238</v>
      </c>
      <c r="C103" s="216"/>
      <c r="D103" s="216"/>
      <c r="E103" s="217"/>
      <c r="F103" s="234" t="str">
        <f>"Цена от "&amp;MIN(F105,F109:F122)&amp;" до "&amp;MAX(F105,F109:F122)</f>
        <v>Цена от 3240 до 787140</v>
      </c>
      <c r="G103" s="235"/>
      <c r="H103" s="235"/>
      <c r="I103" s="235"/>
      <c r="J103" s="236"/>
    </row>
    <row r="104" spans="1:10" ht="24" customHeight="1" thickBot="1" x14ac:dyDescent="0.3">
      <c r="A104" s="7"/>
      <c r="B104" s="27"/>
      <c r="C104" s="78"/>
      <c r="D104" s="78"/>
      <c r="E104" s="79"/>
      <c r="F104" s="80"/>
      <c r="G104" s="81"/>
      <c r="H104" s="81"/>
      <c r="I104" s="81"/>
      <c r="J104" s="82"/>
    </row>
    <row r="105" spans="1:10" ht="36" customHeight="1" x14ac:dyDescent="0.25">
      <c r="A105" s="7"/>
      <c r="B105" s="60" t="s">
        <v>283</v>
      </c>
      <c r="C105" s="61"/>
      <c r="D105" s="61"/>
      <c r="E105" s="38"/>
      <c r="F105" s="39">
        <v>75600</v>
      </c>
      <c r="G105" s="40"/>
      <c r="H105" s="40"/>
      <c r="I105" s="40"/>
      <c r="J105" s="41"/>
    </row>
    <row r="106" spans="1:10" ht="36" customHeight="1" x14ac:dyDescent="0.25">
      <c r="A106" s="7"/>
      <c r="B106" s="69" t="s">
        <v>177</v>
      </c>
      <c r="C106" s="70"/>
      <c r="D106" s="70"/>
      <c r="E106" s="71"/>
      <c r="F106" s="39">
        <v>7560</v>
      </c>
      <c r="G106" s="40"/>
      <c r="H106" s="40"/>
      <c r="I106" s="40"/>
      <c r="J106" s="41"/>
    </row>
    <row r="107" spans="1:10" ht="36" customHeight="1" thickBot="1" x14ac:dyDescent="0.3">
      <c r="A107" s="7"/>
      <c r="B107" s="69" t="s">
        <v>178</v>
      </c>
      <c r="C107" s="70"/>
      <c r="D107" s="70"/>
      <c r="E107" s="71"/>
      <c r="F107" s="39">
        <v>18900</v>
      </c>
      <c r="G107" s="40"/>
      <c r="H107" s="40"/>
      <c r="I107" s="40"/>
      <c r="J107" s="41"/>
    </row>
    <row r="108" spans="1:10" ht="24" customHeight="1" thickBot="1" x14ac:dyDescent="0.3">
      <c r="A108" s="7"/>
      <c r="B108" s="27"/>
      <c r="C108" s="78"/>
      <c r="D108" s="78"/>
      <c r="E108" s="79"/>
      <c r="F108" s="80"/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62" t="s">
        <v>179</v>
      </c>
      <c r="C109" s="63"/>
      <c r="D109" s="63"/>
      <c r="E109" s="64"/>
      <c r="F109" s="65">
        <v>99540</v>
      </c>
      <c r="G109" s="66"/>
      <c r="H109" s="66"/>
      <c r="I109" s="66"/>
      <c r="J109" s="67"/>
    </row>
    <row r="110" spans="1:10" ht="36" customHeight="1" x14ac:dyDescent="0.25">
      <c r="A110" s="7" t="s">
        <v>111</v>
      </c>
      <c r="B110" s="60" t="s">
        <v>180</v>
      </c>
      <c r="C110" s="61"/>
      <c r="D110" s="61"/>
      <c r="E110" s="38"/>
      <c r="F110" s="208">
        <v>50940</v>
      </c>
      <c r="G110" s="273"/>
      <c r="H110" s="273"/>
      <c r="I110" s="273"/>
      <c r="J110" s="274"/>
    </row>
    <row r="111" spans="1:10" ht="36" customHeight="1" x14ac:dyDescent="0.25">
      <c r="A111" s="7"/>
      <c r="B111" s="34" t="s">
        <v>284</v>
      </c>
      <c r="C111" s="86"/>
      <c r="D111" s="86"/>
      <c r="E111" s="87"/>
      <c r="F111" s="208">
        <v>787140</v>
      </c>
      <c r="G111" s="273"/>
      <c r="H111" s="273"/>
      <c r="I111" s="273"/>
      <c r="J111" s="274"/>
    </row>
    <row r="112" spans="1:10" ht="36" customHeight="1" x14ac:dyDescent="0.25">
      <c r="A112" s="7" t="s">
        <v>111</v>
      </c>
      <c r="B112" s="60" t="s">
        <v>181</v>
      </c>
      <c r="C112" s="61"/>
      <c r="D112" s="61"/>
      <c r="E112" s="38"/>
      <c r="F112" s="208">
        <v>173340</v>
      </c>
      <c r="G112" s="273"/>
      <c r="H112" s="273"/>
      <c r="I112" s="273"/>
      <c r="J112" s="274"/>
    </row>
    <row r="113" spans="1:10" ht="36" customHeight="1" x14ac:dyDescent="0.25">
      <c r="A113" s="7" t="s">
        <v>111</v>
      </c>
      <c r="B113" s="60" t="s">
        <v>182</v>
      </c>
      <c r="C113" s="61"/>
      <c r="D113" s="61"/>
      <c r="E113" s="38"/>
      <c r="F113" s="208">
        <v>61740</v>
      </c>
      <c r="G113" s="273"/>
      <c r="H113" s="273"/>
      <c r="I113" s="273"/>
      <c r="J113" s="274"/>
    </row>
    <row r="114" spans="1:10" ht="36" customHeight="1" x14ac:dyDescent="0.25">
      <c r="A114" s="7" t="s">
        <v>111</v>
      </c>
      <c r="B114" s="60" t="s">
        <v>183</v>
      </c>
      <c r="C114" s="61"/>
      <c r="D114" s="61"/>
      <c r="E114" s="38"/>
      <c r="F114" s="208">
        <v>74088</v>
      </c>
      <c r="G114" s="273"/>
      <c r="H114" s="273"/>
      <c r="I114" s="273"/>
      <c r="J114" s="274"/>
    </row>
    <row r="115" spans="1:10" ht="36" customHeight="1" x14ac:dyDescent="0.25">
      <c r="A115" s="7" t="s">
        <v>111</v>
      </c>
      <c r="B115" s="60" t="s">
        <v>184</v>
      </c>
      <c r="C115" s="61"/>
      <c r="D115" s="61"/>
      <c r="E115" s="38"/>
      <c r="F115" s="208">
        <v>63540</v>
      </c>
      <c r="G115" s="273"/>
      <c r="H115" s="273"/>
      <c r="I115" s="273"/>
      <c r="J115" s="274"/>
    </row>
    <row r="116" spans="1:10" ht="36" customHeight="1" x14ac:dyDescent="0.25">
      <c r="A116" s="7" t="s">
        <v>111</v>
      </c>
      <c r="B116" s="60" t="s">
        <v>185</v>
      </c>
      <c r="C116" s="61"/>
      <c r="D116" s="61"/>
      <c r="E116" s="38"/>
      <c r="F116" s="208">
        <v>88740</v>
      </c>
      <c r="G116" s="273"/>
      <c r="H116" s="273"/>
      <c r="I116" s="273"/>
      <c r="J116" s="274"/>
    </row>
    <row r="117" spans="1:10" ht="36" customHeight="1" x14ac:dyDescent="0.25">
      <c r="A117" s="7" t="s">
        <v>111</v>
      </c>
      <c r="B117" s="34" t="s">
        <v>186</v>
      </c>
      <c r="C117" s="86"/>
      <c r="D117" s="86"/>
      <c r="E117" s="87"/>
      <c r="F117" s="208">
        <v>238140</v>
      </c>
      <c r="G117" s="273"/>
      <c r="H117" s="273"/>
      <c r="I117" s="273"/>
      <c r="J117" s="274"/>
    </row>
    <row r="118" spans="1:10" ht="44.25" customHeight="1" x14ac:dyDescent="0.25">
      <c r="A118" s="7"/>
      <c r="B118" s="34" t="s">
        <v>187</v>
      </c>
      <c r="C118" s="86"/>
      <c r="D118" s="86"/>
      <c r="E118" s="87"/>
      <c r="F118" s="208">
        <v>86040</v>
      </c>
      <c r="G118" s="273"/>
      <c r="H118" s="273"/>
      <c r="I118" s="273"/>
      <c r="J118" s="274"/>
    </row>
    <row r="119" spans="1:10" ht="36" customHeight="1" x14ac:dyDescent="0.25">
      <c r="A119" s="7" t="s">
        <v>111</v>
      </c>
      <c r="B119" s="62" t="s">
        <v>188</v>
      </c>
      <c r="C119" s="63"/>
      <c r="D119" s="63"/>
      <c r="E119" s="64"/>
      <c r="F119" s="208">
        <v>3240</v>
      </c>
      <c r="G119" s="273"/>
      <c r="H119" s="273"/>
      <c r="I119" s="273"/>
      <c r="J119" s="274"/>
    </row>
    <row r="120" spans="1:10" ht="36" customHeight="1" x14ac:dyDescent="0.25">
      <c r="B120" s="34" t="s">
        <v>189</v>
      </c>
      <c r="C120" s="86"/>
      <c r="D120" s="86"/>
      <c r="E120" s="87"/>
      <c r="F120" s="208">
        <v>50940</v>
      </c>
      <c r="G120" s="273"/>
      <c r="H120" s="273"/>
      <c r="I120" s="273"/>
      <c r="J120" s="274"/>
    </row>
    <row r="121" spans="1:10" ht="36" customHeight="1" x14ac:dyDescent="0.25">
      <c r="B121" s="34" t="s">
        <v>190</v>
      </c>
      <c r="C121" s="86"/>
      <c r="D121" s="86"/>
      <c r="E121" s="87"/>
      <c r="F121" s="208">
        <v>41940</v>
      </c>
      <c r="G121" s="273"/>
      <c r="H121" s="273"/>
      <c r="I121" s="273"/>
      <c r="J121" s="274"/>
    </row>
    <row r="122" spans="1:10" ht="36" customHeight="1" x14ac:dyDescent="0.25">
      <c r="A122" s="7" t="s">
        <v>111</v>
      </c>
      <c r="B122" s="34" t="s">
        <v>192</v>
      </c>
      <c r="C122" s="86"/>
      <c r="D122" s="86"/>
      <c r="E122" s="87"/>
      <c r="F122" s="208">
        <v>56340</v>
      </c>
      <c r="G122" s="273"/>
      <c r="H122" s="273"/>
      <c r="I122" s="273"/>
      <c r="J122" s="274"/>
    </row>
    <row r="123" spans="1:10" ht="37.5" customHeight="1" x14ac:dyDescent="0.25">
      <c r="A123" s="7"/>
      <c r="B123" s="60" t="s">
        <v>193</v>
      </c>
      <c r="C123" s="61"/>
      <c r="D123" s="61"/>
      <c r="E123" s="38"/>
      <c r="F123" s="208">
        <v>8280</v>
      </c>
      <c r="G123" s="273"/>
      <c r="H123" s="273"/>
      <c r="I123" s="273"/>
      <c r="J123" s="274"/>
    </row>
    <row r="124" spans="1:10" ht="36" customHeight="1" x14ac:dyDescent="0.25">
      <c r="A124" s="7"/>
      <c r="B124" s="60" t="s">
        <v>194</v>
      </c>
      <c r="C124" s="61"/>
      <c r="D124" s="61"/>
      <c r="E124" s="38"/>
      <c r="F124" s="208">
        <v>90000</v>
      </c>
      <c r="G124" s="273"/>
      <c r="H124" s="273"/>
      <c r="I124" s="273"/>
      <c r="J124" s="274"/>
    </row>
    <row r="125" spans="1:10" ht="36" customHeight="1" x14ac:dyDescent="0.25">
      <c r="A125" s="7"/>
      <c r="B125" s="60" t="s">
        <v>195</v>
      </c>
      <c r="C125" s="61"/>
      <c r="D125" s="61"/>
      <c r="E125" s="35"/>
      <c r="F125" s="208">
        <v>63000</v>
      </c>
      <c r="G125" s="273"/>
      <c r="H125" s="273"/>
      <c r="I125" s="273"/>
      <c r="J125" s="274"/>
    </row>
    <row r="126" spans="1:10" ht="36" customHeight="1" x14ac:dyDescent="0.25">
      <c r="A126" s="7" t="s">
        <v>113</v>
      </c>
      <c r="B126" s="60" t="s">
        <v>196</v>
      </c>
      <c r="C126" s="61"/>
      <c r="D126" s="61"/>
      <c r="E126" s="38"/>
      <c r="F126" s="208">
        <v>139680</v>
      </c>
      <c r="G126" s="273"/>
      <c r="H126" s="273"/>
      <c r="I126" s="273"/>
      <c r="J126" s="274"/>
    </row>
    <row r="127" spans="1:10" ht="36" customHeight="1" x14ac:dyDescent="0.25">
      <c r="A127" s="7" t="s">
        <v>113</v>
      </c>
      <c r="B127" s="60" t="s">
        <v>197</v>
      </c>
      <c r="C127" s="61"/>
      <c r="D127" s="61"/>
      <c r="E127" s="38"/>
      <c r="F127" s="208">
        <v>72000</v>
      </c>
      <c r="G127" s="273"/>
      <c r="H127" s="273"/>
      <c r="I127" s="273"/>
      <c r="J127" s="274"/>
    </row>
    <row r="128" spans="1:10" ht="36" customHeight="1" x14ac:dyDescent="0.25">
      <c r="A128" s="7" t="s">
        <v>113</v>
      </c>
      <c r="B128" s="60" t="s">
        <v>198</v>
      </c>
      <c r="C128" s="61"/>
      <c r="D128" s="61"/>
      <c r="E128" s="38"/>
      <c r="F128" s="208">
        <v>243360</v>
      </c>
      <c r="G128" s="273"/>
      <c r="H128" s="273"/>
      <c r="I128" s="273"/>
      <c r="J128" s="274"/>
    </row>
    <row r="129" spans="1:10" ht="36" customHeight="1" x14ac:dyDescent="0.25">
      <c r="A129" s="7" t="s">
        <v>113</v>
      </c>
      <c r="B129" s="60" t="s">
        <v>199</v>
      </c>
      <c r="C129" s="61"/>
      <c r="D129" s="61"/>
      <c r="E129" s="38"/>
      <c r="F129" s="208">
        <v>87120</v>
      </c>
      <c r="G129" s="273"/>
      <c r="H129" s="273"/>
      <c r="I129" s="273"/>
      <c r="J129" s="274"/>
    </row>
    <row r="130" spans="1:10" ht="36" customHeight="1" x14ac:dyDescent="0.25">
      <c r="A130" s="7" t="s">
        <v>113</v>
      </c>
      <c r="B130" s="60" t="s">
        <v>200</v>
      </c>
      <c r="C130" s="61"/>
      <c r="D130" s="61"/>
      <c r="E130" s="38"/>
      <c r="F130" s="208">
        <v>104544</v>
      </c>
      <c r="G130" s="273"/>
      <c r="H130" s="273"/>
      <c r="I130" s="273"/>
      <c r="J130" s="274"/>
    </row>
    <row r="131" spans="1:10" ht="36" customHeight="1" x14ac:dyDescent="0.25">
      <c r="A131" s="7" t="s">
        <v>113</v>
      </c>
      <c r="B131" s="60" t="s">
        <v>201</v>
      </c>
      <c r="C131" s="61"/>
      <c r="D131" s="61"/>
      <c r="E131" s="38"/>
      <c r="F131" s="208">
        <v>89280</v>
      </c>
      <c r="G131" s="273"/>
      <c r="H131" s="273"/>
      <c r="I131" s="273"/>
      <c r="J131" s="274"/>
    </row>
    <row r="132" spans="1:10" ht="36" customHeight="1" x14ac:dyDescent="0.25">
      <c r="A132" s="7" t="s">
        <v>113</v>
      </c>
      <c r="B132" s="60" t="s">
        <v>202</v>
      </c>
      <c r="C132" s="61"/>
      <c r="D132" s="61"/>
      <c r="E132" s="38"/>
      <c r="F132" s="208">
        <v>124560</v>
      </c>
      <c r="G132" s="273"/>
      <c r="H132" s="273"/>
      <c r="I132" s="273"/>
      <c r="J132" s="274"/>
    </row>
    <row r="133" spans="1:10" ht="36" customHeight="1" x14ac:dyDescent="0.25">
      <c r="A133" s="7" t="s">
        <v>113</v>
      </c>
      <c r="B133" s="60" t="s">
        <v>203</v>
      </c>
      <c r="C133" s="61"/>
      <c r="D133" s="61"/>
      <c r="E133" s="38"/>
      <c r="F133" s="208">
        <v>334080</v>
      </c>
      <c r="G133" s="273"/>
      <c r="H133" s="273"/>
      <c r="I133" s="273"/>
      <c r="J133" s="274"/>
    </row>
    <row r="134" spans="1:10" ht="36" customHeight="1" x14ac:dyDescent="0.25">
      <c r="A134" s="7" t="s">
        <v>113</v>
      </c>
      <c r="B134" s="62" t="s">
        <v>204</v>
      </c>
      <c r="C134" s="63"/>
      <c r="D134" s="63"/>
      <c r="E134" s="64"/>
      <c r="F134" s="208">
        <v>5040</v>
      </c>
      <c r="G134" s="273"/>
      <c r="H134" s="273"/>
      <c r="I134" s="273"/>
      <c r="J134" s="274"/>
    </row>
    <row r="135" spans="1:10" ht="36" customHeight="1" thickBot="1" x14ac:dyDescent="0.3">
      <c r="A135" s="7" t="s">
        <v>113</v>
      </c>
      <c r="B135" s="60" t="s">
        <v>206</v>
      </c>
      <c r="C135" s="61"/>
      <c r="D135" s="61"/>
      <c r="E135" s="38"/>
      <c r="F135" s="208">
        <v>79200</v>
      </c>
      <c r="G135" s="273"/>
      <c r="H135" s="273"/>
      <c r="I135" s="273"/>
      <c r="J135" s="274"/>
    </row>
    <row r="136" spans="1:10" ht="22.5" customHeight="1" x14ac:dyDescent="0.25">
      <c r="A136" s="7" t="s">
        <v>111</v>
      </c>
      <c r="B136" s="95" t="s">
        <v>208</v>
      </c>
      <c r="C136" s="96"/>
      <c r="D136" s="96"/>
      <c r="E136" s="96"/>
      <c r="F136" s="96"/>
      <c r="G136" s="96"/>
      <c r="H136" s="96"/>
      <c r="I136" s="96"/>
      <c r="J136" s="97"/>
    </row>
    <row r="137" spans="1:10" ht="36" customHeight="1" thickBot="1" x14ac:dyDescent="0.3">
      <c r="A137" s="7"/>
      <c r="B137" s="34" t="s">
        <v>191</v>
      </c>
      <c r="C137" s="86"/>
      <c r="D137" s="86"/>
      <c r="E137" s="87"/>
      <c r="F137" s="39">
        <v>40</v>
      </c>
      <c r="G137" s="40"/>
      <c r="H137" s="40"/>
      <c r="I137" s="40"/>
      <c r="J137" s="41"/>
    </row>
    <row r="138" spans="1:10" ht="36" customHeight="1" thickBot="1" x14ac:dyDescent="0.3">
      <c r="A138" s="7"/>
      <c r="B138" s="89" t="s">
        <v>207</v>
      </c>
      <c r="C138" s="90"/>
      <c r="D138" s="90"/>
      <c r="E138" s="91"/>
      <c r="F138" s="92"/>
      <c r="G138" s="93"/>
      <c r="H138" s="93"/>
      <c r="I138" s="93"/>
      <c r="J138" s="94"/>
    </row>
    <row r="139" spans="1:10" ht="36" customHeight="1" thickBot="1" x14ac:dyDescent="0.3">
      <c r="A139" s="7"/>
      <c r="B139" s="174" t="s">
        <v>208</v>
      </c>
      <c r="C139" s="175"/>
      <c r="D139" s="175"/>
      <c r="E139" s="175"/>
      <c r="F139" s="175"/>
      <c r="G139" s="175"/>
      <c r="H139" s="175"/>
      <c r="I139" s="175"/>
      <c r="J139" s="176"/>
    </row>
    <row r="140" spans="1:10" ht="36" customHeight="1" x14ac:dyDescent="0.25">
      <c r="A140" s="7"/>
      <c r="B140" s="54" t="s">
        <v>209</v>
      </c>
      <c r="C140" s="98"/>
      <c r="D140" s="98"/>
      <c r="E140" s="99"/>
      <c r="F140" s="39">
        <v>60</v>
      </c>
      <c r="G140" s="40"/>
      <c r="H140" s="40"/>
      <c r="I140" s="40"/>
      <c r="J140" s="41"/>
    </row>
    <row r="141" spans="1:10" ht="36" customHeight="1" x14ac:dyDescent="0.25">
      <c r="A141" s="7"/>
      <c r="B141" s="60" t="s">
        <v>210</v>
      </c>
      <c r="C141" s="61"/>
      <c r="D141" s="61"/>
      <c r="E141" s="38"/>
      <c r="F141" s="39">
        <v>99</v>
      </c>
      <c r="G141" s="40"/>
      <c r="H141" s="40"/>
      <c r="I141" s="40"/>
      <c r="J141" s="41"/>
    </row>
    <row r="142" spans="1:10" ht="36" customHeight="1" thickBot="1" x14ac:dyDescent="0.3">
      <c r="A142" s="7"/>
      <c r="B142" s="60" t="s">
        <v>211</v>
      </c>
      <c r="C142" s="61"/>
      <c r="D142" s="61"/>
      <c r="E142" s="38"/>
      <c r="F142" s="39">
        <v>150</v>
      </c>
      <c r="G142" s="40"/>
      <c r="H142" s="40"/>
      <c r="I142" s="40"/>
      <c r="J142" s="41"/>
    </row>
    <row r="143" spans="1:10" ht="36" customHeight="1" thickBot="1" x14ac:dyDescent="0.3">
      <c r="A143" s="7"/>
      <c r="B143" s="18" t="s">
        <v>212</v>
      </c>
      <c r="C143" s="19"/>
      <c r="D143" s="19"/>
      <c r="E143" s="20"/>
      <c r="F143" s="234"/>
      <c r="G143" s="235"/>
      <c r="H143" s="235"/>
      <c r="I143" s="235"/>
      <c r="J143" s="236"/>
    </row>
    <row r="144" spans="1:10" ht="36" customHeight="1" x14ac:dyDescent="0.25">
      <c r="A144" s="7" t="s">
        <v>111</v>
      </c>
      <c r="B144" s="60" t="s">
        <v>269</v>
      </c>
      <c r="C144" s="61"/>
      <c r="D144" s="61"/>
      <c r="E144" s="38"/>
      <c r="F144" s="39">
        <v>59940</v>
      </c>
      <c r="G144" s="40"/>
      <c r="H144" s="40"/>
      <c r="I144" s="40"/>
      <c r="J144" s="41"/>
    </row>
    <row r="145" spans="1:10" ht="36" customHeight="1" x14ac:dyDescent="0.25">
      <c r="A145" s="7" t="s">
        <v>111</v>
      </c>
      <c r="B145" s="60" t="s">
        <v>214</v>
      </c>
      <c r="C145" s="61"/>
      <c r="D145" s="61"/>
      <c r="E145" s="38"/>
      <c r="F145" s="39">
        <v>59940</v>
      </c>
      <c r="G145" s="40"/>
      <c r="H145" s="40"/>
      <c r="I145" s="40"/>
      <c r="J145" s="41"/>
    </row>
    <row r="146" spans="1:10" ht="36" customHeight="1" x14ac:dyDescent="0.25">
      <c r="A146" s="7" t="s">
        <v>111</v>
      </c>
      <c r="B146" s="60" t="s">
        <v>215</v>
      </c>
      <c r="C146" s="61"/>
      <c r="D146" s="61"/>
      <c r="E146" s="38"/>
      <c r="F146" s="39">
        <v>43740</v>
      </c>
      <c r="G146" s="40"/>
      <c r="H146" s="40"/>
      <c r="I146" s="40"/>
      <c r="J146" s="41"/>
    </row>
    <row r="147" spans="1:10" ht="36" customHeight="1" x14ac:dyDescent="0.25">
      <c r="A147" s="7" t="s">
        <v>113</v>
      </c>
      <c r="B147" s="60" t="s">
        <v>286</v>
      </c>
      <c r="C147" s="61"/>
      <c r="D147" s="61"/>
      <c r="E147" s="38"/>
      <c r="F147" s="39">
        <v>84240</v>
      </c>
      <c r="G147" s="40"/>
      <c r="H147" s="40"/>
      <c r="I147" s="40"/>
      <c r="J147" s="41"/>
    </row>
    <row r="148" spans="1:10" ht="36" customHeight="1" x14ac:dyDescent="0.25">
      <c r="A148" s="7" t="s">
        <v>113</v>
      </c>
      <c r="B148" s="60" t="s">
        <v>217</v>
      </c>
      <c r="C148" s="61"/>
      <c r="D148" s="61"/>
      <c r="E148" s="38"/>
      <c r="F148" s="39">
        <v>84240</v>
      </c>
      <c r="G148" s="40"/>
      <c r="H148" s="40"/>
      <c r="I148" s="40"/>
      <c r="J148" s="41"/>
    </row>
    <row r="149" spans="1:10" ht="36" customHeight="1" x14ac:dyDescent="0.25">
      <c r="A149" s="7" t="s">
        <v>113</v>
      </c>
      <c r="B149" s="60" t="s">
        <v>218</v>
      </c>
      <c r="C149" s="61"/>
      <c r="D149" s="61"/>
      <c r="E149" s="38"/>
      <c r="F149" s="39">
        <v>61920</v>
      </c>
      <c r="G149" s="40"/>
      <c r="H149" s="40"/>
      <c r="I149" s="40"/>
      <c r="J149" s="41"/>
    </row>
    <row r="150" spans="1:10" ht="36" customHeight="1" thickBot="1" x14ac:dyDescent="0.3">
      <c r="A150" s="7"/>
      <c r="B150" s="60" t="s">
        <v>195</v>
      </c>
      <c r="C150" s="61"/>
      <c r="D150" s="61"/>
      <c r="E150" s="35"/>
      <c r="F150" s="39">
        <v>0</v>
      </c>
      <c r="G150" s="40"/>
      <c r="H150" s="40"/>
      <c r="I150" s="40"/>
      <c r="J150" s="41"/>
    </row>
    <row r="151" spans="1:10" ht="54" customHeight="1" thickBot="1" x14ac:dyDescent="0.3">
      <c r="A151" s="7"/>
      <c r="B151" s="18" t="s">
        <v>220</v>
      </c>
      <c r="C151" s="19"/>
      <c r="D151" s="19"/>
      <c r="E151" s="20"/>
      <c r="F151" s="100"/>
      <c r="G151" s="101"/>
      <c r="H151" s="101"/>
      <c r="I151" s="101"/>
      <c r="J151" s="102"/>
    </row>
    <row r="152" spans="1:10" ht="36" customHeight="1" x14ac:dyDescent="0.25">
      <c r="A152" s="7"/>
      <c r="B152" s="62" t="s">
        <v>221</v>
      </c>
      <c r="C152" s="63"/>
      <c r="D152" s="63"/>
      <c r="E152" s="64"/>
      <c r="F152" s="65">
        <v>45540</v>
      </c>
      <c r="G152" s="66"/>
      <c r="H152" s="66"/>
      <c r="I152" s="66"/>
      <c r="J152" s="67"/>
    </row>
    <row r="153" spans="1:10" ht="36" customHeight="1" x14ac:dyDescent="0.25">
      <c r="A153" s="7"/>
      <c r="B153" s="60" t="s">
        <v>222</v>
      </c>
      <c r="C153" s="61"/>
      <c r="D153" s="61"/>
      <c r="E153" s="38"/>
      <c r="F153" s="39">
        <v>92340</v>
      </c>
      <c r="G153" s="40"/>
      <c r="H153" s="40"/>
      <c r="I153" s="40"/>
      <c r="J153" s="41"/>
    </row>
    <row r="154" spans="1:10" ht="36" customHeight="1" x14ac:dyDescent="0.25">
      <c r="A154" s="7"/>
      <c r="B154" s="60" t="s">
        <v>223</v>
      </c>
      <c r="C154" s="61"/>
      <c r="D154" s="61"/>
      <c r="E154" s="38"/>
      <c r="F154" s="39">
        <v>110340</v>
      </c>
      <c r="G154" s="40"/>
      <c r="H154" s="40"/>
      <c r="I154" s="40"/>
      <c r="J154" s="41"/>
    </row>
    <row r="155" spans="1:10" ht="36" customHeight="1" x14ac:dyDescent="0.25">
      <c r="A155" s="7"/>
      <c r="B155" s="60" t="s">
        <v>224</v>
      </c>
      <c r="C155" s="61"/>
      <c r="D155" s="61"/>
      <c r="E155" s="38"/>
      <c r="F155" s="39">
        <v>1080</v>
      </c>
      <c r="G155" s="40"/>
      <c r="H155" s="40"/>
      <c r="I155" s="40"/>
      <c r="J155" s="41"/>
    </row>
    <row r="156" spans="1:10" ht="36" customHeight="1" x14ac:dyDescent="0.25">
      <c r="A156" s="7"/>
      <c r="B156" s="60" t="s">
        <v>225</v>
      </c>
      <c r="C156" s="61"/>
      <c r="D156" s="61"/>
      <c r="E156" s="38"/>
      <c r="F156" s="39">
        <v>63540</v>
      </c>
      <c r="G156" s="40"/>
      <c r="H156" s="40"/>
      <c r="I156" s="40"/>
      <c r="J156" s="41"/>
    </row>
    <row r="157" spans="1:10" ht="36" customHeight="1" x14ac:dyDescent="0.25">
      <c r="A157" s="7"/>
      <c r="B157" s="60" t="s">
        <v>226</v>
      </c>
      <c r="C157" s="61"/>
      <c r="D157" s="61"/>
      <c r="E157" s="38"/>
      <c r="F157" s="39">
        <v>131940</v>
      </c>
      <c r="G157" s="40"/>
      <c r="H157" s="40"/>
      <c r="I157" s="40"/>
      <c r="J157" s="41"/>
    </row>
    <row r="158" spans="1:10" ht="36" customHeight="1" x14ac:dyDescent="0.25">
      <c r="A158" s="7"/>
      <c r="B158" s="60" t="s">
        <v>227</v>
      </c>
      <c r="C158" s="61"/>
      <c r="D158" s="61"/>
      <c r="E158" s="38"/>
      <c r="F158" s="39">
        <v>158940</v>
      </c>
      <c r="G158" s="40"/>
      <c r="H158" s="40"/>
      <c r="I158" s="40"/>
      <c r="J158" s="41"/>
    </row>
    <row r="159" spans="1:10" ht="36" customHeight="1" thickBot="1" x14ac:dyDescent="0.3">
      <c r="A159" s="7"/>
      <c r="B159" s="108" t="s">
        <v>228</v>
      </c>
      <c r="C159" s="109"/>
      <c r="D159" s="109"/>
      <c r="E159" s="110"/>
      <c r="F159" s="111">
        <v>1800</v>
      </c>
      <c r="G159" s="112"/>
      <c r="H159" s="112"/>
      <c r="I159" s="112"/>
      <c r="J159" s="113"/>
    </row>
    <row r="160" spans="1:10" ht="36" customHeight="1" x14ac:dyDescent="0.25">
      <c r="A160" s="7"/>
      <c r="B160" s="267" t="s">
        <v>208</v>
      </c>
      <c r="C160" s="268"/>
      <c r="D160" s="268"/>
      <c r="E160" s="268"/>
      <c r="F160" s="268"/>
      <c r="G160" s="268"/>
      <c r="H160" s="268"/>
      <c r="I160" s="268"/>
      <c r="J160" s="269"/>
    </row>
    <row r="161" spans="1:10" ht="36" customHeight="1" thickBot="1" x14ac:dyDescent="0.3">
      <c r="A161" s="7"/>
      <c r="B161" s="290" t="s">
        <v>229</v>
      </c>
      <c r="C161" s="290"/>
      <c r="D161" s="290"/>
      <c r="E161" s="290"/>
      <c r="F161" s="279">
        <v>150</v>
      </c>
      <c r="G161" s="279"/>
      <c r="H161" s="279"/>
      <c r="I161" s="279"/>
      <c r="J161" s="280"/>
    </row>
    <row r="162" spans="1:10" ht="24" customHeight="1" thickBot="1" x14ac:dyDescent="0.3">
      <c r="A162" s="7" t="s">
        <v>111</v>
      </c>
      <c r="B162" s="27"/>
      <c r="C162" s="78"/>
      <c r="D162" s="78"/>
      <c r="E162" s="79"/>
      <c r="F162" s="80"/>
      <c r="G162" s="81"/>
      <c r="H162" s="81"/>
      <c r="I162" s="81"/>
      <c r="J162" s="82"/>
    </row>
    <row r="163" spans="1:10" ht="21" customHeight="1" x14ac:dyDescent="0.25">
      <c r="A163" s="7"/>
      <c r="B163" s="117"/>
      <c r="C163" s="118"/>
      <c r="D163" s="118"/>
      <c r="E163" s="118"/>
      <c r="F163" s="119"/>
      <c r="G163" s="119"/>
      <c r="H163" s="119"/>
      <c r="I163" s="119"/>
      <c r="J163" s="119"/>
    </row>
    <row r="164" spans="1:10" ht="67.5" customHeight="1" x14ac:dyDescent="0.25">
      <c r="A164" s="7"/>
      <c r="B164" s="120" t="s">
        <v>291</v>
      </c>
      <c r="C164" s="120"/>
      <c r="D164" s="120"/>
      <c r="E164" s="120"/>
      <c r="F164" s="120"/>
      <c r="G164" s="120"/>
      <c r="H164" s="120"/>
      <c r="I164" s="120"/>
      <c r="J164" s="120"/>
    </row>
    <row r="165" spans="1:10" ht="21" x14ac:dyDescent="0.25">
      <c r="A165" s="7" t="s">
        <v>113</v>
      </c>
      <c r="B165" s="122" t="s">
        <v>232</v>
      </c>
      <c r="C165" s="122"/>
      <c r="D165" s="122"/>
      <c r="E165" s="122"/>
      <c r="F165" s="122"/>
      <c r="G165" s="122"/>
      <c r="H165" s="122"/>
      <c r="I165" s="122"/>
      <c r="J165" s="122"/>
    </row>
    <row r="166" spans="1:10" s="191" customFormat="1" ht="20.100000000000001" customHeight="1" x14ac:dyDescent="0.25">
      <c r="B166" s="368"/>
      <c r="F166" s="369"/>
      <c r="G166" s="369"/>
      <c r="H166" s="369"/>
      <c r="I166" s="369"/>
      <c r="J166" s="369"/>
    </row>
    <row r="167" spans="1:10" s="312" customFormat="1" ht="36" customHeight="1" thickBot="1" x14ac:dyDescent="0.3">
      <c r="B167" s="313" t="s">
        <v>292</v>
      </c>
      <c r="C167" s="313"/>
      <c r="D167" s="313"/>
      <c r="E167" s="313"/>
      <c r="F167" s="313"/>
      <c r="G167" s="313"/>
      <c r="H167" s="313"/>
      <c r="I167" s="313"/>
    </row>
    <row r="168" spans="1:10" s="125" customFormat="1" ht="36" customHeight="1" thickBot="1" x14ac:dyDescent="0.3">
      <c r="B168" s="314" t="s">
        <v>293</v>
      </c>
      <c r="C168" s="315"/>
      <c r="D168" s="315"/>
      <c r="E168" s="315"/>
      <c r="F168" s="315"/>
      <c r="G168" s="315"/>
      <c r="H168" s="315"/>
      <c r="I168" s="316"/>
    </row>
    <row r="169" spans="1:10" ht="79.5" customHeight="1" thickBot="1" x14ac:dyDescent="0.3">
      <c r="B169" s="317" t="s">
        <v>294</v>
      </c>
      <c r="C169" s="318"/>
      <c r="D169" s="319" t="s">
        <v>295</v>
      </c>
      <c r="E169" s="320"/>
      <c r="F169" s="321"/>
      <c r="G169" s="320" t="s">
        <v>296</v>
      </c>
      <c r="H169" s="320"/>
      <c r="I169" s="321"/>
      <c r="J169" s="9"/>
    </row>
    <row r="170" spans="1:10" ht="36" customHeight="1" x14ac:dyDescent="0.25">
      <c r="B170" s="322" t="s">
        <v>297</v>
      </c>
      <c r="C170" s="323"/>
      <c r="D170" s="324" t="s">
        <v>298</v>
      </c>
      <c r="E170" s="324"/>
      <c r="F170" s="324"/>
      <c r="G170" s="325">
        <v>2190</v>
      </c>
      <c r="H170" s="324"/>
      <c r="I170" s="326"/>
      <c r="J170" s="9"/>
    </row>
    <row r="171" spans="1:10" ht="36" customHeight="1" x14ac:dyDescent="0.25">
      <c r="B171" s="327" t="s">
        <v>299</v>
      </c>
      <c r="C171" s="328"/>
      <c r="D171" s="329"/>
      <c r="E171" s="329"/>
      <c r="F171" s="329"/>
      <c r="G171" s="330">
        <v>1590</v>
      </c>
      <c r="H171" s="329"/>
      <c r="I171" s="331"/>
      <c r="J171" s="9"/>
    </row>
    <row r="172" spans="1:10" ht="36" customHeight="1" x14ac:dyDescent="0.25">
      <c r="B172" s="327" t="s">
        <v>300</v>
      </c>
      <c r="C172" s="328"/>
      <c r="D172" s="329"/>
      <c r="E172" s="329"/>
      <c r="F172" s="329"/>
      <c r="G172" s="330">
        <v>1440</v>
      </c>
      <c r="H172" s="329"/>
      <c r="I172" s="331"/>
      <c r="J172" s="9"/>
    </row>
    <row r="173" spans="1:10" ht="54" customHeight="1" x14ac:dyDescent="0.25">
      <c r="B173" s="327" t="s">
        <v>301</v>
      </c>
      <c r="C173" s="328"/>
      <c r="D173" s="329"/>
      <c r="E173" s="329"/>
      <c r="F173" s="329"/>
      <c r="G173" s="330">
        <v>1290</v>
      </c>
      <c r="H173" s="329"/>
      <c r="I173" s="331"/>
      <c r="J173" s="9"/>
    </row>
    <row r="174" spans="1:10" ht="21" customHeight="1" x14ac:dyDescent="0.25">
      <c r="B174" s="332"/>
      <c r="C174" s="332"/>
      <c r="D174" s="333"/>
      <c r="E174" s="333"/>
      <c r="F174" s="333"/>
      <c r="G174" s="334"/>
      <c r="H174" s="333"/>
      <c r="I174" s="333"/>
      <c r="J174" s="9"/>
    </row>
    <row r="175" spans="1:10" ht="40.5" customHeight="1" x14ac:dyDescent="0.25">
      <c r="A175" s="7"/>
      <c r="B175" s="124" t="s">
        <v>233</v>
      </c>
      <c r="C175" s="124"/>
      <c r="D175" s="124"/>
      <c r="E175" s="124"/>
      <c r="F175" s="124"/>
      <c r="G175" s="124"/>
      <c r="H175" s="124"/>
      <c r="I175" s="124"/>
      <c r="J175" s="124"/>
    </row>
    <row r="176" spans="1:10" ht="18" customHeight="1" x14ac:dyDescent="0.25">
      <c r="A176" s="7"/>
    </row>
  </sheetData>
  <sheetProtection selectLockedCells="1" selectUnlockedCells="1"/>
  <mergeCells count="330">
    <mergeCell ref="B175:J175"/>
    <mergeCell ref="B170:C170"/>
    <mergeCell ref="D170:F173"/>
    <mergeCell ref="G170:I170"/>
    <mergeCell ref="B171:C171"/>
    <mergeCell ref="G171:I171"/>
    <mergeCell ref="B172:C172"/>
    <mergeCell ref="G172:I172"/>
    <mergeCell ref="B173:C173"/>
    <mergeCell ref="G173:I173"/>
    <mergeCell ref="B165:J165"/>
    <mergeCell ref="B167:I167"/>
    <mergeCell ref="B168:I168"/>
    <mergeCell ref="B169:C169"/>
    <mergeCell ref="D169:F169"/>
    <mergeCell ref="G169:I169"/>
    <mergeCell ref="B160:J160"/>
    <mergeCell ref="B161:E161"/>
    <mergeCell ref="F161:J161"/>
    <mergeCell ref="B162:E162"/>
    <mergeCell ref="F162:J162"/>
    <mergeCell ref="B164:J164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J139"/>
    <mergeCell ref="B140:E140"/>
    <mergeCell ref="F140:J140"/>
    <mergeCell ref="B141:E141"/>
    <mergeCell ref="F141:J141"/>
    <mergeCell ref="B134:E134"/>
    <mergeCell ref="F134:J134"/>
    <mergeCell ref="B135:E135"/>
    <mergeCell ref="F135:J135"/>
    <mergeCell ref="B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24" customHeight="1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6048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8640</v>
      </c>
      <c r="G12" s="183"/>
      <c r="H12" s="183"/>
      <c r="I12" s="183"/>
      <c r="J12" s="184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thickBot="1" x14ac:dyDescent="0.3">
      <c r="A14" s="7"/>
      <c r="B14" s="42" t="s">
        <v>119</v>
      </c>
      <c r="C14" s="43"/>
      <c r="D14" s="43"/>
      <c r="E14" s="44"/>
      <c r="F14" s="45" t="str">
        <f>"Цена от "&amp;MIN(F15:F34)&amp;" до "&amp;MAX(F15:F34)</f>
        <v>Цена от 720 до 27360</v>
      </c>
      <c r="G14" s="46"/>
      <c r="H14" s="46"/>
      <c r="I14" s="46"/>
      <c r="J14" s="47"/>
    </row>
    <row r="15" spans="1:10" ht="36" customHeight="1" outlineLevel="1" x14ac:dyDescent="0.25">
      <c r="A15" s="7"/>
      <c r="B15" s="34" t="s">
        <v>120</v>
      </c>
      <c r="C15" s="35"/>
      <c r="D15" s="35"/>
      <c r="E15" s="38"/>
      <c r="F15" s="39">
        <v>720</v>
      </c>
      <c r="G15" s="40"/>
      <c r="H15" s="40"/>
      <c r="I15" s="40"/>
      <c r="J15" s="41"/>
    </row>
    <row r="16" spans="1:10" ht="36" customHeight="1" outlineLevel="1" x14ac:dyDescent="0.25">
      <c r="A16" s="7"/>
      <c r="B16" s="34" t="s">
        <v>121</v>
      </c>
      <c r="C16" s="35"/>
      <c r="D16" s="35"/>
      <c r="E16" s="38"/>
      <c r="F16" s="39">
        <v>1440</v>
      </c>
      <c r="G16" s="40"/>
      <c r="H16" s="40"/>
      <c r="I16" s="40"/>
      <c r="J16" s="41"/>
    </row>
    <row r="17" spans="1:10" ht="36" customHeight="1" outlineLevel="1" x14ac:dyDescent="0.25">
      <c r="A17" s="7"/>
      <c r="B17" s="34" t="s">
        <v>122</v>
      </c>
      <c r="C17" s="35"/>
      <c r="D17" s="35"/>
      <c r="E17" s="38"/>
      <c r="F17" s="39">
        <v>2880</v>
      </c>
      <c r="G17" s="40"/>
      <c r="H17" s="40"/>
      <c r="I17" s="40"/>
      <c r="J17" s="41"/>
    </row>
    <row r="18" spans="1:10" ht="36" customHeight="1" outlineLevel="1" x14ac:dyDescent="0.25">
      <c r="A18" s="7"/>
      <c r="B18" s="34" t="s">
        <v>123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124</v>
      </c>
      <c r="C19" s="35"/>
      <c r="D19" s="35"/>
      <c r="E19" s="38"/>
      <c r="F19" s="39">
        <v>5760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125</v>
      </c>
      <c r="C20" s="35"/>
      <c r="D20" s="35"/>
      <c r="E20" s="38"/>
      <c r="F20" s="39">
        <v>7200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126</v>
      </c>
      <c r="C21" s="35"/>
      <c r="D21" s="35"/>
      <c r="E21" s="38"/>
      <c r="F21" s="39">
        <v>8640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127</v>
      </c>
      <c r="C22" s="35"/>
      <c r="D22" s="35"/>
      <c r="E22" s="38"/>
      <c r="F22" s="39">
        <v>10080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128</v>
      </c>
      <c r="C23" s="35"/>
      <c r="D23" s="35"/>
      <c r="E23" s="38"/>
      <c r="F23" s="39">
        <v>11520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129</v>
      </c>
      <c r="C24" s="35"/>
      <c r="D24" s="35"/>
      <c r="E24" s="38"/>
      <c r="F24" s="39">
        <v>12960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130</v>
      </c>
      <c r="C25" s="35"/>
      <c r="D25" s="35"/>
      <c r="E25" s="38"/>
      <c r="F25" s="39">
        <v>14400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131</v>
      </c>
      <c r="C26" s="35"/>
      <c r="D26" s="35"/>
      <c r="E26" s="38"/>
      <c r="F26" s="39">
        <v>15840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132</v>
      </c>
      <c r="C27" s="35"/>
      <c r="D27" s="35"/>
      <c r="E27" s="38"/>
      <c r="F27" s="39">
        <v>17280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133</v>
      </c>
      <c r="C28" s="35"/>
      <c r="D28" s="35"/>
      <c r="E28" s="38"/>
      <c r="F28" s="39">
        <v>18720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134</v>
      </c>
      <c r="C29" s="35"/>
      <c r="D29" s="35"/>
      <c r="E29" s="38"/>
      <c r="F29" s="39">
        <v>20160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135</v>
      </c>
      <c r="C30" s="35"/>
      <c r="D30" s="35"/>
      <c r="E30" s="38"/>
      <c r="F30" s="39">
        <v>21600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136</v>
      </c>
      <c r="C31" s="35"/>
      <c r="D31" s="35"/>
      <c r="E31" s="38"/>
      <c r="F31" s="39">
        <v>23040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137</v>
      </c>
      <c r="C32" s="35"/>
      <c r="D32" s="35"/>
      <c r="E32" s="38"/>
      <c r="F32" s="39">
        <v>24480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138</v>
      </c>
      <c r="C33" s="35"/>
      <c r="D33" s="35"/>
      <c r="E33" s="38"/>
      <c r="F33" s="39">
        <v>25920</v>
      </c>
      <c r="G33" s="40"/>
      <c r="H33" s="40"/>
      <c r="I33" s="40"/>
      <c r="J33" s="41"/>
    </row>
    <row r="34" spans="1:10" ht="36" customHeight="1" outlineLevel="1" thickBot="1" x14ac:dyDescent="0.3">
      <c r="A34" s="7"/>
      <c r="B34" s="34" t="s">
        <v>139</v>
      </c>
      <c r="C34" s="35"/>
      <c r="D34" s="35"/>
      <c r="E34" s="38"/>
      <c r="F34" s="39">
        <v>27360</v>
      </c>
      <c r="G34" s="40"/>
      <c r="H34" s="40"/>
      <c r="I34" s="40"/>
      <c r="J34" s="41"/>
    </row>
    <row r="35" spans="1:10" ht="36" customHeight="1" thickBot="1" x14ac:dyDescent="0.3">
      <c r="A35" s="7"/>
      <c r="B35" s="48" t="s">
        <v>140</v>
      </c>
      <c r="C35" s="49"/>
      <c r="D35" s="49"/>
      <c r="E35" s="50"/>
      <c r="F35" s="51" t="str">
        <f>"Цена от "&amp;MIN(F36:F57)&amp;" до "&amp;MAX(F36:F57)</f>
        <v>Цена от 2160 до 29520</v>
      </c>
      <c r="G35" s="52"/>
      <c r="H35" s="52"/>
      <c r="I35" s="52"/>
      <c r="J35" s="53"/>
    </row>
    <row r="36" spans="1:10" ht="36" customHeight="1" outlineLevel="1" x14ac:dyDescent="0.25">
      <c r="A36" s="7"/>
      <c r="B36" s="54" t="s">
        <v>141</v>
      </c>
      <c r="C36" s="55"/>
      <c r="D36" s="55"/>
      <c r="E36" s="56"/>
      <c r="F36" s="57">
        <v>7812</v>
      </c>
      <c r="G36" s="58"/>
      <c r="H36" s="58"/>
      <c r="I36" s="58"/>
      <c r="J36" s="59"/>
    </row>
    <row r="37" spans="1:10" ht="36" customHeight="1" outlineLevel="1" x14ac:dyDescent="0.25">
      <c r="A37" s="7"/>
      <c r="B37" s="34" t="s">
        <v>142</v>
      </c>
      <c r="C37" s="35"/>
      <c r="D37" s="35"/>
      <c r="E37" s="38"/>
      <c r="F37" s="39">
        <v>12060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143</v>
      </c>
      <c r="C38" s="35"/>
      <c r="D38" s="35"/>
      <c r="E38" s="38"/>
      <c r="F38" s="39">
        <v>2160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144</v>
      </c>
      <c r="C39" s="35"/>
      <c r="D39" s="35"/>
      <c r="E39" s="38"/>
      <c r="F39" s="39">
        <v>3600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145</v>
      </c>
      <c r="C40" s="35"/>
      <c r="D40" s="35"/>
      <c r="E40" s="38"/>
      <c r="F40" s="39">
        <v>5040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146</v>
      </c>
      <c r="C41" s="35"/>
      <c r="D41" s="35"/>
      <c r="E41" s="38"/>
      <c r="F41" s="39">
        <v>6480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147</v>
      </c>
      <c r="C42" s="35"/>
      <c r="D42" s="35"/>
      <c r="E42" s="38"/>
      <c r="F42" s="39">
        <v>7920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148</v>
      </c>
      <c r="C43" s="35"/>
      <c r="D43" s="35"/>
      <c r="E43" s="38"/>
      <c r="F43" s="39">
        <v>9360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149</v>
      </c>
      <c r="C44" s="35"/>
      <c r="D44" s="35"/>
      <c r="E44" s="38"/>
      <c r="F44" s="39">
        <v>10800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150</v>
      </c>
      <c r="C45" s="35"/>
      <c r="D45" s="35"/>
      <c r="E45" s="38"/>
      <c r="F45" s="39">
        <v>12240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151</v>
      </c>
      <c r="C46" s="35"/>
      <c r="D46" s="35"/>
      <c r="E46" s="38"/>
      <c r="F46" s="39">
        <v>13680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152</v>
      </c>
      <c r="C47" s="35"/>
      <c r="D47" s="35"/>
      <c r="E47" s="38"/>
      <c r="F47" s="39">
        <v>15120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153</v>
      </c>
      <c r="C48" s="35"/>
      <c r="D48" s="35"/>
      <c r="E48" s="38"/>
      <c r="F48" s="39">
        <v>16560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154</v>
      </c>
      <c r="C49" s="35"/>
      <c r="D49" s="35"/>
      <c r="E49" s="38"/>
      <c r="F49" s="39">
        <v>18000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155</v>
      </c>
      <c r="C50" s="35"/>
      <c r="D50" s="35"/>
      <c r="E50" s="38"/>
      <c r="F50" s="39">
        <v>19440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156</v>
      </c>
      <c r="C51" s="35"/>
      <c r="D51" s="35"/>
      <c r="E51" s="38"/>
      <c r="F51" s="39">
        <v>20880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157</v>
      </c>
      <c r="C52" s="35"/>
      <c r="D52" s="35"/>
      <c r="E52" s="38"/>
      <c r="F52" s="39">
        <v>22320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158</v>
      </c>
      <c r="C53" s="35"/>
      <c r="D53" s="35"/>
      <c r="E53" s="38"/>
      <c r="F53" s="39">
        <v>23760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159</v>
      </c>
      <c r="C54" s="35"/>
      <c r="D54" s="35"/>
      <c r="E54" s="38"/>
      <c r="F54" s="39">
        <v>25200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160</v>
      </c>
      <c r="C55" s="35"/>
      <c r="D55" s="35"/>
      <c r="E55" s="38"/>
      <c r="F55" s="39">
        <v>26640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161</v>
      </c>
      <c r="C56" s="35"/>
      <c r="D56" s="35"/>
      <c r="E56" s="38"/>
      <c r="F56" s="39">
        <v>28080</v>
      </c>
      <c r="G56" s="40"/>
      <c r="H56" s="40"/>
      <c r="I56" s="40"/>
      <c r="J56" s="41"/>
    </row>
    <row r="57" spans="1:10" ht="36" customHeight="1" outlineLevel="1" thickBot="1" x14ac:dyDescent="0.3">
      <c r="A57" s="7"/>
      <c r="B57" s="34" t="s">
        <v>162</v>
      </c>
      <c r="C57" s="35"/>
      <c r="D57" s="35"/>
      <c r="E57" s="38"/>
      <c r="F57" s="39">
        <v>29520</v>
      </c>
      <c r="G57" s="40"/>
      <c r="H57" s="40"/>
      <c r="I57" s="40"/>
      <c r="J57" s="41"/>
    </row>
    <row r="58" spans="1:10" ht="36" customHeight="1" thickBot="1" x14ac:dyDescent="0.3">
      <c r="A58" s="7"/>
      <c r="B58" s="48" t="s">
        <v>163</v>
      </c>
      <c r="C58" s="49"/>
      <c r="D58" s="49"/>
      <c r="E58" s="50"/>
      <c r="F58" s="51" t="str">
        <f>"Цена от "&amp;MIN(F59:F69)&amp;" до "&amp;MAX(F59:F69)</f>
        <v>Цена от 1440 до 23724</v>
      </c>
      <c r="G58" s="52"/>
      <c r="H58" s="52"/>
      <c r="I58" s="52"/>
      <c r="J58" s="53"/>
    </row>
    <row r="59" spans="1:10" ht="36" customHeight="1" x14ac:dyDescent="0.25">
      <c r="A59" s="7"/>
      <c r="B59" s="60" t="s">
        <v>164</v>
      </c>
      <c r="C59" s="61"/>
      <c r="D59" s="61"/>
      <c r="E59" s="38"/>
      <c r="F59" s="39">
        <v>3204</v>
      </c>
      <c r="G59" s="40"/>
      <c r="H59" s="40"/>
      <c r="I59" s="40"/>
      <c r="J59" s="41"/>
    </row>
    <row r="60" spans="1:10" ht="36" customHeight="1" x14ac:dyDescent="0.25">
      <c r="A60" s="7"/>
      <c r="B60" s="60" t="s">
        <v>165</v>
      </c>
      <c r="C60" s="61"/>
      <c r="D60" s="61"/>
      <c r="E60" s="38"/>
      <c r="F60" s="39">
        <v>6372</v>
      </c>
      <c r="G60" s="40"/>
      <c r="H60" s="40"/>
      <c r="I60" s="40"/>
      <c r="J60" s="41"/>
    </row>
    <row r="61" spans="1:10" ht="36" customHeight="1" x14ac:dyDescent="0.25">
      <c r="A61" s="7"/>
      <c r="B61" s="60" t="s">
        <v>237</v>
      </c>
      <c r="C61" s="61"/>
      <c r="D61" s="61"/>
      <c r="E61" s="38"/>
      <c r="F61" s="39">
        <v>2124</v>
      </c>
      <c r="G61" s="40"/>
      <c r="H61" s="40"/>
      <c r="I61" s="40"/>
      <c r="J61" s="41"/>
    </row>
    <row r="62" spans="1:10" ht="36" customHeight="1" x14ac:dyDescent="0.25">
      <c r="A62" s="7"/>
      <c r="B62" s="62" t="s">
        <v>167</v>
      </c>
      <c r="C62" s="63"/>
      <c r="D62" s="63"/>
      <c r="E62" s="64"/>
      <c r="F62" s="65">
        <v>12060</v>
      </c>
      <c r="G62" s="66"/>
      <c r="H62" s="66"/>
      <c r="I62" s="66"/>
      <c r="J62" s="67"/>
    </row>
    <row r="63" spans="1:10" ht="36" customHeight="1" x14ac:dyDescent="0.25">
      <c r="A63" s="7"/>
      <c r="B63" s="60" t="s">
        <v>168</v>
      </c>
      <c r="C63" s="61"/>
      <c r="D63" s="61"/>
      <c r="E63" s="38"/>
      <c r="F63" s="39">
        <v>6732</v>
      </c>
      <c r="G63" s="40"/>
      <c r="H63" s="40"/>
      <c r="I63" s="40"/>
      <c r="J63" s="41"/>
    </row>
    <row r="64" spans="1:10" ht="36" customHeight="1" x14ac:dyDescent="0.25">
      <c r="A64" s="7"/>
      <c r="B64" s="60" t="s">
        <v>169</v>
      </c>
      <c r="C64" s="61"/>
      <c r="D64" s="61"/>
      <c r="E64" s="38"/>
      <c r="F64" s="39">
        <v>9216</v>
      </c>
      <c r="G64" s="40"/>
      <c r="H64" s="40"/>
      <c r="I64" s="40"/>
      <c r="J64" s="41"/>
    </row>
    <row r="65" spans="1:10" ht="36" customHeight="1" x14ac:dyDescent="0.25">
      <c r="A65" s="7"/>
      <c r="B65" s="60" t="s">
        <v>170</v>
      </c>
      <c r="C65" s="61"/>
      <c r="D65" s="61"/>
      <c r="E65" s="38"/>
      <c r="F65" s="39">
        <v>1440</v>
      </c>
      <c r="G65" s="40"/>
      <c r="H65" s="40"/>
      <c r="I65" s="40"/>
      <c r="J65" s="41"/>
    </row>
    <row r="66" spans="1:10" ht="36" customHeight="1" x14ac:dyDescent="0.25">
      <c r="A66" s="7"/>
      <c r="B66" s="60" t="s">
        <v>171</v>
      </c>
      <c r="C66" s="61"/>
      <c r="D66" s="61"/>
      <c r="E66" s="38"/>
      <c r="F66" s="39">
        <v>1440</v>
      </c>
      <c r="G66" s="40"/>
      <c r="H66" s="40"/>
      <c r="I66" s="40"/>
      <c r="J66" s="41"/>
    </row>
    <row r="67" spans="1:10" ht="36" customHeight="1" x14ac:dyDescent="0.25">
      <c r="A67" s="7"/>
      <c r="B67" s="60" t="s">
        <v>172</v>
      </c>
      <c r="C67" s="61"/>
      <c r="D67" s="61"/>
      <c r="E67" s="38"/>
      <c r="F67" s="39">
        <v>2880</v>
      </c>
      <c r="G67" s="40"/>
      <c r="H67" s="40"/>
      <c r="I67" s="40"/>
      <c r="J67" s="41"/>
    </row>
    <row r="68" spans="1:10" ht="36" customHeight="1" x14ac:dyDescent="0.25">
      <c r="A68" s="7"/>
      <c r="B68" s="60" t="s">
        <v>173</v>
      </c>
      <c r="C68" s="61"/>
      <c r="D68" s="61"/>
      <c r="E68" s="38"/>
      <c r="F68" s="39">
        <v>4320</v>
      </c>
      <c r="G68" s="40"/>
      <c r="H68" s="40"/>
      <c r="I68" s="40"/>
      <c r="J68" s="41"/>
    </row>
    <row r="69" spans="1:10" ht="36" customHeight="1" thickBot="1" x14ac:dyDescent="0.3">
      <c r="A69" s="7"/>
      <c r="B69" s="60" t="s">
        <v>174</v>
      </c>
      <c r="C69" s="61"/>
      <c r="D69" s="61"/>
      <c r="E69" s="38"/>
      <c r="F69" s="39">
        <v>23724</v>
      </c>
      <c r="G69" s="40"/>
      <c r="H69" s="40"/>
      <c r="I69" s="40"/>
      <c r="J69" s="41"/>
    </row>
    <row r="70" spans="1:10" ht="54" customHeight="1" thickBot="1" x14ac:dyDescent="0.3">
      <c r="A70" s="7"/>
      <c r="B70" s="215" t="s">
        <v>238</v>
      </c>
      <c r="C70" s="216"/>
      <c r="D70" s="216"/>
      <c r="E70" s="217"/>
      <c r="F70" s="234" t="str">
        <f>"Цена от "&amp;MIN(F72,F76:J77,H110,F78:J89)&amp;" до "&amp;MAX(F72,F76:J77,H110,F78:J89)</f>
        <v>Цена от 3024 до 36108</v>
      </c>
      <c r="G70" s="235"/>
      <c r="H70" s="235"/>
      <c r="I70" s="235"/>
      <c r="J70" s="236"/>
    </row>
    <row r="71" spans="1:10" ht="24" customHeight="1" thickBot="1" x14ac:dyDescent="0.3">
      <c r="A71" s="7"/>
      <c r="B71" s="27"/>
      <c r="C71" s="78"/>
      <c r="D71" s="78"/>
      <c r="E71" s="79"/>
      <c r="F71" s="80"/>
      <c r="G71" s="81"/>
      <c r="H71" s="81"/>
      <c r="I71" s="81"/>
      <c r="J71" s="82"/>
    </row>
    <row r="72" spans="1:10" ht="36" customHeight="1" x14ac:dyDescent="0.25">
      <c r="A72" s="7"/>
      <c r="B72" s="60" t="s">
        <v>176</v>
      </c>
      <c r="C72" s="61"/>
      <c r="D72" s="61"/>
      <c r="E72" s="38"/>
      <c r="F72" s="39">
        <v>5400</v>
      </c>
      <c r="G72" s="40"/>
      <c r="H72" s="40"/>
      <c r="I72" s="40"/>
      <c r="J72" s="41"/>
    </row>
    <row r="73" spans="1:10" ht="36" customHeight="1" x14ac:dyDescent="0.25">
      <c r="A73" s="7"/>
      <c r="B73" s="69" t="s">
        <v>177</v>
      </c>
      <c r="C73" s="70"/>
      <c r="D73" s="70"/>
      <c r="E73" s="71"/>
      <c r="F73" s="83">
        <v>540</v>
      </c>
      <c r="G73" s="84"/>
      <c r="H73" s="84"/>
      <c r="I73" s="84"/>
      <c r="J73" s="85"/>
    </row>
    <row r="74" spans="1:10" ht="36" customHeight="1" thickBot="1" x14ac:dyDescent="0.3">
      <c r="A74" s="7"/>
      <c r="B74" s="69" t="s">
        <v>178</v>
      </c>
      <c r="C74" s="70"/>
      <c r="D74" s="70"/>
      <c r="E74" s="71"/>
      <c r="F74" s="83">
        <v>2700</v>
      </c>
      <c r="G74" s="84"/>
      <c r="H74" s="84"/>
      <c r="I74" s="84"/>
      <c r="J74" s="85"/>
    </row>
    <row r="75" spans="1:10" ht="24" customHeight="1" thickBot="1" x14ac:dyDescent="0.3">
      <c r="A75" s="7"/>
      <c r="B75" s="27"/>
      <c r="C75" s="78"/>
      <c r="D75" s="78"/>
      <c r="E75" s="79"/>
      <c r="F75" s="80"/>
      <c r="G75" s="81"/>
      <c r="H75" s="81"/>
      <c r="I75" s="81"/>
      <c r="J75" s="82"/>
    </row>
    <row r="76" spans="1:10" ht="36" customHeight="1" x14ac:dyDescent="0.25">
      <c r="A76" s="7" t="s">
        <v>111</v>
      </c>
      <c r="B76" s="62" t="s">
        <v>179</v>
      </c>
      <c r="C76" s="63"/>
      <c r="D76" s="63"/>
      <c r="E76" s="64"/>
      <c r="F76" s="65">
        <v>15840</v>
      </c>
      <c r="G76" s="66"/>
      <c r="H76" s="66"/>
      <c r="I76" s="66"/>
      <c r="J76" s="67"/>
    </row>
    <row r="77" spans="1:10" ht="36" customHeight="1" x14ac:dyDescent="0.25">
      <c r="A77" s="7" t="s">
        <v>111</v>
      </c>
      <c r="B77" s="34" t="s">
        <v>180</v>
      </c>
      <c r="C77" s="86"/>
      <c r="D77" s="86"/>
      <c r="E77" s="87"/>
      <c r="F77" s="208">
        <v>14868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60" t="s">
        <v>181</v>
      </c>
      <c r="C78" s="61"/>
      <c r="D78" s="61"/>
      <c r="E78" s="38"/>
      <c r="F78" s="208">
        <v>30096</v>
      </c>
      <c r="G78" s="273"/>
      <c r="H78" s="273"/>
      <c r="I78" s="273"/>
      <c r="J78" s="274"/>
    </row>
    <row r="79" spans="1:10" ht="36" customHeight="1" x14ac:dyDescent="0.25">
      <c r="A79" s="7" t="s">
        <v>111</v>
      </c>
      <c r="B79" s="60" t="s">
        <v>182</v>
      </c>
      <c r="C79" s="61"/>
      <c r="D79" s="61"/>
      <c r="E79" s="38"/>
      <c r="F79" s="208">
        <v>23760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60" t="s">
        <v>183</v>
      </c>
      <c r="C80" s="61"/>
      <c r="D80" s="61"/>
      <c r="E80" s="38"/>
      <c r="F80" s="208">
        <v>28512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60" t="s">
        <v>184</v>
      </c>
      <c r="C81" s="61"/>
      <c r="D81" s="61"/>
      <c r="E81" s="38"/>
      <c r="F81" s="208">
        <v>14868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60" t="s">
        <v>185</v>
      </c>
      <c r="C82" s="61"/>
      <c r="D82" s="61"/>
      <c r="E82" s="38"/>
      <c r="F82" s="208">
        <v>14868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34" t="s">
        <v>186</v>
      </c>
      <c r="C83" s="86"/>
      <c r="D83" s="86"/>
      <c r="E83" s="87"/>
      <c r="F83" s="208">
        <v>36108</v>
      </c>
      <c r="G83" s="273"/>
      <c r="H83" s="273"/>
      <c r="I83" s="273"/>
      <c r="J83" s="274"/>
    </row>
    <row r="84" spans="1:10" ht="36" customHeight="1" x14ac:dyDescent="0.25">
      <c r="A84" s="7"/>
      <c r="B84" s="62" t="s">
        <v>187</v>
      </c>
      <c r="C84" s="63"/>
      <c r="D84" s="63"/>
      <c r="E84" s="64"/>
      <c r="F84" s="208">
        <v>24120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62" t="s">
        <v>188</v>
      </c>
      <c r="C85" s="63"/>
      <c r="D85" s="63"/>
      <c r="E85" s="64"/>
      <c r="F85" s="208">
        <v>3024</v>
      </c>
      <c r="G85" s="273"/>
      <c r="H85" s="273"/>
      <c r="I85" s="273"/>
      <c r="J85" s="274"/>
    </row>
    <row r="86" spans="1:10" ht="36" customHeight="1" x14ac:dyDescent="0.25">
      <c r="A86" s="7"/>
      <c r="B86" s="34" t="s">
        <v>189</v>
      </c>
      <c r="C86" s="86"/>
      <c r="D86" s="86"/>
      <c r="E86" s="87"/>
      <c r="F86" s="208">
        <v>10620</v>
      </c>
      <c r="G86" s="273"/>
      <c r="H86" s="273"/>
      <c r="I86" s="273"/>
      <c r="J86" s="274"/>
    </row>
    <row r="87" spans="1:10" ht="36" customHeight="1" x14ac:dyDescent="0.25">
      <c r="B87" s="34" t="s">
        <v>190</v>
      </c>
      <c r="C87" s="86"/>
      <c r="D87" s="86"/>
      <c r="E87" s="87"/>
      <c r="F87" s="208">
        <v>7092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34" t="s">
        <v>191</v>
      </c>
      <c r="C88" s="86"/>
      <c r="D88" s="86"/>
      <c r="E88" s="87"/>
      <c r="F88" s="208">
        <v>23760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34" t="s">
        <v>192</v>
      </c>
      <c r="C89" s="86"/>
      <c r="D89" s="86"/>
      <c r="E89" s="87"/>
      <c r="F89" s="208">
        <v>8856</v>
      </c>
      <c r="G89" s="273"/>
      <c r="H89" s="273"/>
      <c r="I89" s="273"/>
      <c r="J89" s="274"/>
    </row>
    <row r="90" spans="1:10" ht="37.5" customHeight="1" x14ac:dyDescent="0.25">
      <c r="A90" s="7"/>
      <c r="B90" s="60" t="s">
        <v>193</v>
      </c>
      <c r="C90" s="61"/>
      <c r="D90" s="61"/>
      <c r="E90" s="38"/>
      <c r="F90" s="208">
        <v>3240</v>
      </c>
      <c r="G90" s="273"/>
      <c r="H90" s="273"/>
      <c r="I90" s="273"/>
      <c r="J90" s="274"/>
    </row>
    <row r="91" spans="1:10" ht="36" customHeight="1" x14ac:dyDescent="0.25">
      <c r="A91" s="7"/>
      <c r="B91" s="60" t="s">
        <v>194</v>
      </c>
      <c r="C91" s="61"/>
      <c r="D91" s="61"/>
      <c r="E91" s="38"/>
      <c r="F91" s="208">
        <v>12060</v>
      </c>
      <c r="G91" s="273"/>
      <c r="H91" s="273"/>
      <c r="I91" s="273"/>
      <c r="J91" s="274"/>
    </row>
    <row r="92" spans="1:10" ht="36" customHeight="1" x14ac:dyDescent="0.25">
      <c r="A92" s="7"/>
      <c r="B92" s="60" t="s">
        <v>195</v>
      </c>
      <c r="C92" s="61"/>
      <c r="D92" s="61"/>
      <c r="E92" s="35"/>
      <c r="F92" s="208">
        <v>6030</v>
      </c>
      <c r="G92" s="273"/>
      <c r="H92" s="273"/>
      <c r="I92" s="273"/>
      <c r="J92" s="274"/>
    </row>
    <row r="93" spans="1:10" ht="36" customHeight="1" x14ac:dyDescent="0.25">
      <c r="A93" s="7" t="s">
        <v>113</v>
      </c>
      <c r="B93" s="60" t="s">
        <v>196</v>
      </c>
      <c r="C93" s="61"/>
      <c r="D93" s="61"/>
      <c r="E93" s="38"/>
      <c r="F93" s="208">
        <v>22320</v>
      </c>
      <c r="G93" s="273"/>
      <c r="H93" s="273"/>
      <c r="I93" s="273"/>
      <c r="J93" s="274"/>
    </row>
    <row r="94" spans="1:10" ht="36" customHeight="1" x14ac:dyDescent="0.25">
      <c r="A94" s="7" t="s">
        <v>113</v>
      </c>
      <c r="B94" s="60" t="s">
        <v>197</v>
      </c>
      <c r="C94" s="61"/>
      <c r="D94" s="61"/>
      <c r="E94" s="38"/>
      <c r="F94" s="208">
        <v>20880</v>
      </c>
      <c r="G94" s="273"/>
      <c r="H94" s="273"/>
      <c r="I94" s="273"/>
      <c r="J94" s="274"/>
    </row>
    <row r="95" spans="1:10" ht="36" customHeight="1" x14ac:dyDescent="0.25">
      <c r="A95" s="7" t="s">
        <v>113</v>
      </c>
      <c r="B95" s="60" t="s">
        <v>198</v>
      </c>
      <c r="C95" s="61"/>
      <c r="D95" s="61"/>
      <c r="E95" s="38"/>
      <c r="F95" s="208">
        <v>42480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60" t="s">
        <v>199</v>
      </c>
      <c r="C96" s="61"/>
      <c r="D96" s="61"/>
      <c r="E96" s="38"/>
      <c r="F96" s="208">
        <v>33840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69" t="s">
        <v>200</v>
      </c>
      <c r="C97" s="70"/>
      <c r="D97" s="70"/>
      <c r="E97" s="71"/>
      <c r="F97" s="208">
        <v>40608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60" t="s">
        <v>201</v>
      </c>
      <c r="C98" s="61"/>
      <c r="D98" s="61"/>
      <c r="E98" s="38"/>
      <c r="F98" s="208">
        <v>20880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60" t="s">
        <v>202</v>
      </c>
      <c r="C99" s="61"/>
      <c r="D99" s="61"/>
      <c r="E99" s="38"/>
      <c r="F99" s="208">
        <v>20880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60" t="s">
        <v>203</v>
      </c>
      <c r="C100" s="61"/>
      <c r="D100" s="61"/>
      <c r="E100" s="38"/>
      <c r="F100" s="208">
        <v>51120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60" t="s">
        <v>204</v>
      </c>
      <c r="C101" s="61"/>
      <c r="D101" s="61"/>
      <c r="E101" s="38"/>
      <c r="F101" s="208">
        <v>4320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60" t="s">
        <v>205</v>
      </c>
      <c r="C102" s="61"/>
      <c r="D102" s="61"/>
      <c r="E102" s="38"/>
      <c r="F102" s="208">
        <v>33840</v>
      </c>
      <c r="G102" s="273"/>
      <c r="H102" s="273"/>
      <c r="I102" s="273"/>
      <c r="J102" s="274"/>
    </row>
    <row r="103" spans="1:10" ht="36" customHeight="1" thickBot="1" x14ac:dyDescent="0.3">
      <c r="A103" s="7" t="s">
        <v>113</v>
      </c>
      <c r="B103" s="60" t="s">
        <v>206</v>
      </c>
      <c r="C103" s="61"/>
      <c r="D103" s="61"/>
      <c r="E103" s="38"/>
      <c r="F103" s="208">
        <v>12960</v>
      </c>
      <c r="G103" s="273"/>
      <c r="H103" s="273"/>
      <c r="I103" s="273"/>
      <c r="J103" s="274"/>
    </row>
    <row r="104" spans="1:10" ht="36" customHeight="1" thickBot="1" x14ac:dyDescent="0.3">
      <c r="A104" s="7"/>
      <c r="B104" s="237" t="s">
        <v>207</v>
      </c>
      <c r="C104" s="238"/>
      <c r="D104" s="238"/>
      <c r="E104" s="239"/>
      <c r="F104" s="234"/>
      <c r="G104" s="235"/>
      <c r="H104" s="235"/>
      <c r="I104" s="235"/>
      <c r="J104" s="236"/>
    </row>
    <row r="105" spans="1:10" ht="22.5" customHeight="1" thickBot="1" x14ac:dyDescent="0.3">
      <c r="A105" s="7" t="s">
        <v>111</v>
      </c>
      <c r="B105" s="174" t="s">
        <v>208</v>
      </c>
      <c r="C105" s="175"/>
      <c r="D105" s="175"/>
      <c r="E105" s="175"/>
      <c r="F105" s="175"/>
      <c r="G105" s="175"/>
      <c r="H105" s="175"/>
      <c r="I105" s="175"/>
      <c r="J105" s="176"/>
    </row>
    <row r="106" spans="1:10" ht="36" customHeight="1" x14ac:dyDescent="0.25">
      <c r="A106" s="7"/>
      <c r="B106" s="30" t="s">
        <v>209</v>
      </c>
      <c r="C106" s="177"/>
      <c r="D106" s="177"/>
      <c r="E106" s="178"/>
      <c r="F106" s="65">
        <v>60</v>
      </c>
      <c r="G106" s="66"/>
      <c r="H106" s="66"/>
      <c r="I106" s="66"/>
      <c r="J106" s="67"/>
    </row>
    <row r="107" spans="1:10" ht="36" customHeight="1" x14ac:dyDescent="0.25">
      <c r="A107" s="7"/>
      <c r="B107" s="60" t="s">
        <v>210</v>
      </c>
      <c r="C107" s="61"/>
      <c r="D107" s="61"/>
      <c r="E107" s="38"/>
      <c r="F107" s="39">
        <v>60</v>
      </c>
      <c r="G107" s="40"/>
      <c r="H107" s="40"/>
      <c r="I107" s="40"/>
      <c r="J107" s="41"/>
    </row>
    <row r="108" spans="1:10" ht="36" customHeight="1" thickBot="1" x14ac:dyDescent="0.3">
      <c r="A108" s="7"/>
      <c r="B108" s="60" t="s">
        <v>211</v>
      </c>
      <c r="C108" s="61"/>
      <c r="D108" s="61"/>
      <c r="E108" s="38"/>
      <c r="F108" s="39">
        <v>120</v>
      </c>
      <c r="G108" s="40"/>
      <c r="H108" s="40"/>
      <c r="I108" s="40"/>
      <c r="J108" s="41"/>
    </row>
    <row r="109" spans="1:10" ht="36" customHeight="1" thickBot="1" x14ac:dyDescent="0.3">
      <c r="A109" s="7"/>
      <c r="B109" s="18" t="s">
        <v>212</v>
      </c>
      <c r="C109" s="19"/>
      <c r="D109" s="19"/>
      <c r="E109" s="20"/>
      <c r="F109" s="234"/>
      <c r="G109" s="235"/>
      <c r="H109" s="235"/>
      <c r="I109" s="235"/>
      <c r="J109" s="236"/>
    </row>
    <row r="110" spans="1:10" ht="36" customHeight="1" x14ac:dyDescent="0.25">
      <c r="A110" s="7" t="s">
        <v>111</v>
      </c>
      <c r="B110" s="60" t="s">
        <v>213</v>
      </c>
      <c r="C110" s="61"/>
      <c r="D110" s="61"/>
      <c r="E110" s="38"/>
      <c r="F110" s="240">
        <f>H110*1.2</f>
        <v>10195.199999999999</v>
      </c>
      <c r="G110" s="241">
        <f>H110*1.1</f>
        <v>9345.6</v>
      </c>
      <c r="H110" s="241">
        <v>8496</v>
      </c>
      <c r="I110" s="241">
        <f>H110*0.75</f>
        <v>6372</v>
      </c>
      <c r="J110" s="242">
        <f>H110*0.5</f>
        <v>4248</v>
      </c>
    </row>
    <row r="111" spans="1:10" ht="36" customHeight="1" x14ac:dyDescent="0.25">
      <c r="A111" s="7" t="s">
        <v>111</v>
      </c>
      <c r="B111" s="60" t="s">
        <v>214</v>
      </c>
      <c r="C111" s="61"/>
      <c r="D111" s="61"/>
      <c r="E111" s="38"/>
      <c r="F111" s="39">
        <v>8496</v>
      </c>
      <c r="G111" s="40"/>
      <c r="H111" s="40"/>
      <c r="I111" s="40"/>
      <c r="J111" s="41"/>
    </row>
    <row r="112" spans="1:10" ht="36" customHeight="1" x14ac:dyDescent="0.25">
      <c r="A112" s="7" t="s">
        <v>111</v>
      </c>
      <c r="B112" s="60" t="s">
        <v>215</v>
      </c>
      <c r="C112" s="61"/>
      <c r="D112" s="61"/>
      <c r="E112" s="38"/>
      <c r="F112" s="39">
        <v>2844</v>
      </c>
      <c r="G112" s="40"/>
      <c r="H112" s="40"/>
      <c r="I112" s="40"/>
      <c r="J112" s="41"/>
    </row>
    <row r="113" spans="1:10" ht="36" customHeight="1" x14ac:dyDescent="0.25">
      <c r="A113" s="7" t="s">
        <v>113</v>
      </c>
      <c r="B113" s="60" t="s">
        <v>216</v>
      </c>
      <c r="C113" s="61"/>
      <c r="D113" s="61"/>
      <c r="E113" s="38"/>
      <c r="F113" s="240">
        <f>H113*1.2</f>
        <v>14688</v>
      </c>
      <c r="G113" s="241">
        <f>H113*1.1</f>
        <v>13464.000000000002</v>
      </c>
      <c r="H113" s="241">
        <v>12240</v>
      </c>
      <c r="I113" s="241">
        <f>H113*0.75</f>
        <v>9180</v>
      </c>
      <c r="J113" s="242">
        <f>H113*0.5</f>
        <v>6120</v>
      </c>
    </row>
    <row r="114" spans="1:10" ht="36" customHeight="1" x14ac:dyDescent="0.25">
      <c r="A114" s="7" t="s">
        <v>113</v>
      </c>
      <c r="B114" s="60" t="s">
        <v>217</v>
      </c>
      <c r="C114" s="61"/>
      <c r="D114" s="61"/>
      <c r="E114" s="38"/>
      <c r="F114" s="39">
        <v>12240</v>
      </c>
      <c r="G114" s="40"/>
      <c r="H114" s="40"/>
      <c r="I114" s="40"/>
      <c r="J114" s="41"/>
    </row>
    <row r="115" spans="1:10" ht="36" customHeight="1" x14ac:dyDescent="0.25">
      <c r="A115" s="7" t="s">
        <v>113</v>
      </c>
      <c r="B115" s="60" t="s">
        <v>218</v>
      </c>
      <c r="C115" s="61"/>
      <c r="D115" s="61"/>
      <c r="E115" s="38"/>
      <c r="F115" s="39">
        <v>4320</v>
      </c>
      <c r="G115" s="40"/>
      <c r="H115" s="40"/>
      <c r="I115" s="40"/>
      <c r="J115" s="41"/>
    </row>
    <row r="116" spans="1:10" ht="36" customHeight="1" thickBot="1" x14ac:dyDescent="0.3">
      <c r="A116" s="7"/>
      <c r="B116" s="60" t="s">
        <v>219</v>
      </c>
      <c r="C116" s="61"/>
      <c r="D116" s="61"/>
      <c r="E116" s="35"/>
      <c r="F116" s="107">
        <f>H116*1.2</f>
        <v>8640</v>
      </c>
      <c r="G116" s="107">
        <f>H116*1.1</f>
        <v>7920.0000000000009</v>
      </c>
      <c r="H116" s="107">
        <v>7200</v>
      </c>
      <c r="I116" s="107">
        <f>H116*0.75</f>
        <v>5400</v>
      </c>
      <c r="J116" s="107">
        <f>H116*0.5</f>
        <v>3600</v>
      </c>
    </row>
    <row r="117" spans="1:10" ht="54" customHeight="1" thickBot="1" x14ac:dyDescent="0.3">
      <c r="A117" s="7"/>
      <c r="B117" s="18" t="s">
        <v>220</v>
      </c>
      <c r="C117" s="19"/>
      <c r="D117" s="19"/>
      <c r="E117" s="20"/>
      <c r="F117" s="100"/>
      <c r="G117" s="101"/>
      <c r="H117" s="101"/>
      <c r="I117" s="101"/>
      <c r="J117" s="102"/>
    </row>
    <row r="118" spans="1:10" ht="36" customHeight="1" x14ac:dyDescent="0.25">
      <c r="A118" s="7"/>
      <c r="B118" s="62" t="s">
        <v>221</v>
      </c>
      <c r="C118" s="63"/>
      <c r="D118" s="63"/>
      <c r="E118" s="64"/>
      <c r="F118" s="65">
        <v>16992</v>
      </c>
      <c r="G118" s="66"/>
      <c r="H118" s="66"/>
      <c r="I118" s="66"/>
      <c r="J118" s="67"/>
    </row>
    <row r="119" spans="1:10" ht="36" customHeight="1" x14ac:dyDescent="0.25">
      <c r="A119" s="7"/>
      <c r="B119" s="60" t="s">
        <v>222</v>
      </c>
      <c r="C119" s="61"/>
      <c r="D119" s="61"/>
      <c r="E119" s="38"/>
      <c r="F119" s="39">
        <v>33984</v>
      </c>
      <c r="G119" s="40"/>
      <c r="H119" s="40"/>
      <c r="I119" s="40"/>
      <c r="J119" s="41"/>
    </row>
    <row r="120" spans="1:10" ht="36" customHeight="1" x14ac:dyDescent="0.25">
      <c r="A120" s="7"/>
      <c r="B120" s="60" t="s">
        <v>223</v>
      </c>
      <c r="C120" s="61"/>
      <c r="D120" s="61"/>
      <c r="E120" s="38"/>
      <c r="F120" s="39">
        <v>42480</v>
      </c>
      <c r="G120" s="40"/>
      <c r="H120" s="40"/>
      <c r="I120" s="40"/>
      <c r="J120" s="41"/>
    </row>
    <row r="121" spans="1:10" ht="36" customHeight="1" x14ac:dyDescent="0.25">
      <c r="A121" s="7"/>
      <c r="B121" s="60" t="s">
        <v>224</v>
      </c>
      <c r="C121" s="61"/>
      <c r="D121" s="61"/>
      <c r="E121" s="38"/>
      <c r="F121" s="39">
        <v>720</v>
      </c>
      <c r="G121" s="40"/>
      <c r="H121" s="40"/>
      <c r="I121" s="40"/>
      <c r="J121" s="41"/>
    </row>
    <row r="122" spans="1:10" ht="36" customHeight="1" x14ac:dyDescent="0.25">
      <c r="A122" s="7"/>
      <c r="B122" s="60" t="s">
        <v>225</v>
      </c>
      <c r="C122" s="61"/>
      <c r="D122" s="61"/>
      <c r="E122" s="38"/>
      <c r="F122" s="39">
        <v>25488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226</v>
      </c>
      <c r="C123" s="61"/>
      <c r="D123" s="61"/>
      <c r="E123" s="38"/>
      <c r="F123" s="39">
        <v>50976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227</v>
      </c>
      <c r="C124" s="61"/>
      <c r="D124" s="61"/>
      <c r="E124" s="38"/>
      <c r="F124" s="39">
        <v>63720</v>
      </c>
      <c r="G124" s="40"/>
      <c r="H124" s="40"/>
      <c r="I124" s="40"/>
      <c r="J124" s="41"/>
    </row>
    <row r="125" spans="1:10" ht="36" customHeight="1" thickBot="1" x14ac:dyDescent="0.3">
      <c r="A125" s="7"/>
      <c r="B125" s="108" t="s">
        <v>228</v>
      </c>
      <c r="C125" s="109"/>
      <c r="D125" s="109"/>
      <c r="E125" s="110"/>
      <c r="F125" s="111">
        <v>900</v>
      </c>
      <c r="G125" s="112"/>
      <c r="H125" s="112"/>
      <c r="I125" s="112"/>
      <c r="J125" s="113"/>
    </row>
    <row r="126" spans="1:10" ht="36" customHeight="1" x14ac:dyDescent="0.25">
      <c r="A126" s="7"/>
      <c r="B126" s="267" t="s">
        <v>208</v>
      </c>
      <c r="C126" s="268"/>
      <c r="D126" s="268"/>
      <c r="E126" s="268"/>
      <c r="F126" s="268"/>
      <c r="G126" s="268"/>
      <c r="H126" s="268"/>
      <c r="I126" s="268"/>
      <c r="J126" s="269"/>
    </row>
    <row r="127" spans="1:10" ht="36" customHeight="1" thickBot="1" x14ac:dyDescent="0.3">
      <c r="A127" s="7"/>
      <c r="B127" s="290" t="s">
        <v>229</v>
      </c>
      <c r="C127" s="290"/>
      <c r="D127" s="290"/>
      <c r="E127" s="290"/>
      <c r="F127" s="279">
        <v>90</v>
      </c>
      <c r="G127" s="279"/>
      <c r="H127" s="279"/>
      <c r="I127" s="279"/>
      <c r="J127" s="280"/>
    </row>
    <row r="128" spans="1:10" ht="24" thickBot="1" x14ac:dyDescent="0.3">
      <c r="A128" s="7"/>
      <c r="B128" s="27"/>
      <c r="C128" s="28"/>
      <c r="D128" s="28"/>
      <c r="E128" s="29"/>
      <c r="F128" s="196"/>
      <c r="G128" s="265"/>
      <c r="H128" s="265"/>
      <c r="I128" s="265"/>
      <c r="J128" s="266"/>
    </row>
    <row r="129" spans="1:10" ht="21" customHeight="1" x14ac:dyDescent="0.25">
      <c r="A129" s="7"/>
      <c r="B129" s="117"/>
      <c r="C129" s="118"/>
      <c r="D129" s="118"/>
      <c r="E129" s="118"/>
      <c r="F129" s="119"/>
      <c r="G129" s="119"/>
      <c r="H129" s="119"/>
      <c r="I129" s="119"/>
      <c r="J129" s="119"/>
    </row>
    <row r="130" spans="1:10" ht="56.25" customHeight="1" x14ac:dyDescent="0.25">
      <c r="A130" s="7"/>
      <c r="B130" s="120" t="s">
        <v>268</v>
      </c>
      <c r="C130" s="120"/>
      <c r="D130" s="120"/>
      <c r="E130" s="120"/>
      <c r="F130" s="120"/>
      <c r="G130" s="120"/>
      <c r="H130" s="120"/>
      <c r="I130" s="120"/>
      <c r="J130" s="120"/>
    </row>
    <row r="131" spans="1:10" ht="41.25" customHeight="1" x14ac:dyDescent="0.25">
      <c r="A131" s="7"/>
      <c r="B131" s="120" t="s">
        <v>231</v>
      </c>
      <c r="C131" s="120"/>
      <c r="D131" s="120"/>
      <c r="E131" s="120"/>
      <c r="F131" s="120"/>
      <c r="G131" s="120"/>
      <c r="H131" s="120"/>
      <c r="I131" s="120"/>
      <c r="J131" s="120"/>
    </row>
    <row r="132" spans="1:10" ht="21" x14ac:dyDescent="0.25">
      <c r="A132" s="7" t="s">
        <v>113</v>
      </c>
      <c r="B132" s="122" t="s">
        <v>272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42" customHeight="1" x14ac:dyDescent="0.25">
      <c r="A133" s="7"/>
      <c r="B133" s="124" t="s">
        <v>233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21" x14ac:dyDescent="0.25">
      <c r="A134" s="7"/>
    </row>
  </sheetData>
  <sheetProtection selectLockedCells="1" selectUnlockedCells="1"/>
  <mergeCells count="247">
    <mergeCell ref="B131:J131"/>
    <mergeCell ref="B132:J132"/>
    <mergeCell ref="B133:J133"/>
    <mergeCell ref="B126:J126"/>
    <mergeCell ref="B127:E127"/>
    <mergeCell ref="F127:J127"/>
    <mergeCell ref="B128:E128"/>
    <mergeCell ref="F128:J128"/>
    <mergeCell ref="B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B110:E110"/>
    <mergeCell ref="B111:E111"/>
    <mergeCell ref="F111:J111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270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11700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16560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1116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1584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"&amp;MIN(F18:F42)&amp;" до "&amp;MAX(F18:F42)</f>
        <v>Цена от 12510 до 312750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12510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25020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37530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50040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62550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75060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87570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100080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112590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125100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137610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150120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162630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175140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187650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200160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212670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225180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237690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250200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262710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275220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287730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300240</v>
      </c>
      <c r="G41" s="40"/>
      <c r="H41" s="40"/>
      <c r="I41" s="40"/>
      <c r="J41" s="41"/>
    </row>
    <row r="42" spans="1:10" ht="36" customHeight="1" outlineLevel="1" thickBot="1" x14ac:dyDescent="0.3">
      <c r="A42" s="7"/>
      <c r="B42" s="34" t="s">
        <v>262</v>
      </c>
      <c r="C42" s="35"/>
      <c r="D42" s="35"/>
      <c r="E42" s="38"/>
      <c r="F42" s="39">
        <v>312750</v>
      </c>
      <c r="G42" s="40"/>
      <c r="H42" s="40"/>
      <c r="I42" s="40"/>
      <c r="J42" s="41"/>
    </row>
    <row r="43" spans="1:10" ht="36" customHeight="1" thickBot="1" x14ac:dyDescent="0.3">
      <c r="A43" s="7"/>
      <c r="B43" s="48" t="s">
        <v>140</v>
      </c>
      <c r="C43" s="49"/>
      <c r="D43" s="49"/>
      <c r="E43" s="50"/>
      <c r="F43" s="51" t="str">
        <f>"Цена от "&amp;MIN(F44:F65)&amp;" до "&amp;MAX(F44:F65)</f>
        <v>Цена от 10800 до 268965</v>
      </c>
      <c r="G43" s="52"/>
      <c r="H43" s="52"/>
      <c r="I43" s="52"/>
      <c r="J43" s="53"/>
    </row>
    <row r="44" spans="1:10" ht="36" customHeight="1" outlineLevel="1" x14ac:dyDescent="0.25">
      <c r="A44" s="7"/>
      <c r="B44" s="54" t="s">
        <v>141</v>
      </c>
      <c r="C44" s="55"/>
      <c r="D44" s="55"/>
      <c r="E44" s="56"/>
      <c r="F44" s="57">
        <v>10800</v>
      </c>
      <c r="G44" s="58"/>
      <c r="H44" s="58"/>
      <c r="I44" s="58"/>
      <c r="J44" s="59"/>
    </row>
    <row r="45" spans="1:10" ht="36" customHeight="1" outlineLevel="1" x14ac:dyDescent="0.25">
      <c r="A45" s="7"/>
      <c r="B45" s="34" t="s">
        <v>142</v>
      </c>
      <c r="C45" s="35"/>
      <c r="D45" s="35"/>
      <c r="E45" s="38"/>
      <c r="F45" s="39">
        <v>16380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143</v>
      </c>
      <c r="C46" s="35"/>
      <c r="D46" s="35"/>
      <c r="E46" s="38"/>
      <c r="F46" s="39">
        <v>31275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144</v>
      </c>
      <c r="C47" s="35"/>
      <c r="D47" s="35"/>
      <c r="E47" s="38"/>
      <c r="F47" s="39">
        <v>43785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145</v>
      </c>
      <c r="C48" s="35"/>
      <c r="D48" s="35"/>
      <c r="E48" s="38"/>
      <c r="F48" s="39">
        <v>56295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146</v>
      </c>
      <c r="C49" s="35"/>
      <c r="D49" s="35"/>
      <c r="E49" s="38"/>
      <c r="F49" s="39">
        <v>68805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147</v>
      </c>
      <c r="C50" s="35"/>
      <c r="D50" s="35"/>
      <c r="E50" s="38"/>
      <c r="F50" s="39">
        <v>81315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148</v>
      </c>
      <c r="C51" s="35"/>
      <c r="D51" s="35"/>
      <c r="E51" s="38"/>
      <c r="F51" s="39">
        <v>93825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149</v>
      </c>
      <c r="C52" s="35"/>
      <c r="D52" s="35"/>
      <c r="E52" s="38"/>
      <c r="F52" s="39">
        <v>106335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150</v>
      </c>
      <c r="C53" s="35"/>
      <c r="D53" s="35"/>
      <c r="E53" s="38"/>
      <c r="F53" s="39">
        <v>118845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151</v>
      </c>
      <c r="C54" s="35"/>
      <c r="D54" s="35"/>
      <c r="E54" s="38"/>
      <c r="F54" s="39">
        <v>131355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152</v>
      </c>
      <c r="C55" s="35"/>
      <c r="D55" s="35"/>
      <c r="E55" s="38"/>
      <c r="F55" s="39">
        <v>143865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153</v>
      </c>
      <c r="C56" s="35"/>
      <c r="D56" s="35"/>
      <c r="E56" s="38"/>
      <c r="F56" s="39">
        <v>156375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154</v>
      </c>
      <c r="C57" s="35"/>
      <c r="D57" s="35"/>
      <c r="E57" s="38"/>
      <c r="F57" s="39">
        <v>168885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155</v>
      </c>
      <c r="C58" s="35"/>
      <c r="D58" s="35"/>
      <c r="E58" s="38"/>
      <c r="F58" s="39">
        <v>181395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156</v>
      </c>
      <c r="C59" s="35"/>
      <c r="D59" s="35"/>
      <c r="E59" s="38"/>
      <c r="F59" s="39">
        <v>193905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157</v>
      </c>
      <c r="C60" s="35"/>
      <c r="D60" s="35"/>
      <c r="E60" s="38"/>
      <c r="F60" s="39">
        <v>206415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158</v>
      </c>
      <c r="C61" s="35"/>
      <c r="D61" s="35"/>
      <c r="E61" s="38"/>
      <c r="F61" s="39">
        <v>218925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159</v>
      </c>
      <c r="C62" s="35"/>
      <c r="D62" s="35"/>
      <c r="E62" s="38"/>
      <c r="F62" s="39">
        <v>231435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160</v>
      </c>
      <c r="C63" s="35"/>
      <c r="D63" s="35"/>
      <c r="E63" s="38"/>
      <c r="F63" s="39">
        <v>243945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161</v>
      </c>
      <c r="C64" s="35"/>
      <c r="D64" s="35"/>
      <c r="E64" s="38"/>
      <c r="F64" s="39">
        <v>256455</v>
      </c>
      <c r="G64" s="40"/>
      <c r="H64" s="40"/>
      <c r="I64" s="40"/>
      <c r="J64" s="41"/>
    </row>
    <row r="65" spans="1:10" ht="36" customHeight="1" outlineLevel="1" thickBot="1" x14ac:dyDescent="0.3">
      <c r="A65" s="7"/>
      <c r="B65" s="34" t="s">
        <v>162</v>
      </c>
      <c r="C65" s="35"/>
      <c r="D65" s="35"/>
      <c r="E65" s="38"/>
      <c r="F65" s="39">
        <v>268965</v>
      </c>
      <c r="G65" s="40"/>
      <c r="H65" s="40"/>
      <c r="I65" s="40"/>
      <c r="J65" s="41"/>
    </row>
    <row r="66" spans="1:10" ht="36" customHeight="1" thickBot="1" x14ac:dyDescent="0.3">
      <c r="A66" s="7"/>
      <c r="B66" s="48" t="s">
        <v>163</v>
      </c>
      <c r="C66" s="49"/>
      <c r="D66" s="49"/>
      <c r="E66" s="50"/>
      <c r="F66" s="51" t="str">
        <f>"Цена от "&amp;MIN(F67:F77)&amp;" до "&amp;MAX(F67:F77)</f>
        <v>Цена от 1854 до 52020</v>
      </c>
      <c r="G66" s="52"/>
      <c r="H66" s="52"/>
      <c r="I66" s="52"/>
      <c r="J66" s="53"/>
    </row>
    <row r="67" spans="1:10" ht="36" customHeight="1" x14ac:dyDescent="0.25">
      <c r="A67" s="7"/>
      <c r="B67" s="60" t="s">
        <v>164</v>
      </c>
      <c r="C67" s="61"/>
      <c r="D67" s="61"/>
      <c r="E67" s="38"/>
      <c r="F67" s="39">
        <v>9720</v>
      </c>
      <c r="G67" s="40"/>
      <c r="H67" s="40"/>
      <c r="I67" s="40"/>
      <c r="J67" s="41"/>
    </row>
    <row r="68" spans="1:10" ht="36" customHeight="1" x14ac:dyDescent="0.25">
      <c r="A68" s="7"/>
      <c r="B68" s="62" t="s">
        <v>165</v>
      </c>
      <c r="C68" s="63"/>
      <c r="D68" s="63"/>
      <c r="E68" s="64"/>
      <c r="F68" s="39">
        <v>14580</v>
      </c>
      <c r="G68" s="40"/>
      <c r="H68" s="40"/>
      <c r="I68" s="40"/>
      <c r="J68" s="41"/>
    </row>
    <row r="69" spans="1:10" ht="36" customHeight="1" x14ac:dyDescent="0.25">
      <c r="A69" s="7"/>
      <c r="B69" s="60" t="s">
        <v>237</v>
      </c>
      <c r="C69" s="61"/>
      <c r="D69" s="61"/>
      <c r="E69" s="38"/>
      <c r="F69" s="39">
        <v>3348</v>
      </c>
      <c r="G69" s="40"/>
      <c r="H69" s="40"/>
      <c r="I69" s="40"/>
      <c r="J69" s="41"/>
    </row>
    <row r="70" spans="1:10" ht="36" customHeight="1" x14ac:dyDescent="0.25">
      <c r="A70" s="7"/>
      <c r="B70" s="62" t="s">
        <v>167</v>
      </c>
      <c r="C70" s="63"/>
      <c r="D70" s="63"/>
      <c r="E70" s="64"/>
      <c r="F70" s="65">
        <v>52020</v>
      </c>
      <c r="G70" s="66"/>
      <c r="H70" s="66"/>
      <c r="I70" s="66"/>
      <c r="J70" s="67"/>
    </row>
    <row r="71" spans="1:10" ht="36" customHeight="1" x14ac:dyDescent="0.25">
      <c r="A71" s="7"/>
      <c r="B71" s="60" t="s">
        <v>168</v>
      </c>
      <c r="C71" s="61"/>
      <c r="D71" s="61"/>
      <c r="E71" s="38"/>
      <c r="F71" s="39">
        <v>10404</v>
      </c>
      <c r="G71" s="40"/>
      <c r="H71" s="40"/>
      <c r="I71" s="40"/>
      <c r="J71" s="41"/>
    </row>
    <row r="72" spans="1:10" ht="36" customHeight="1" x14ac:dyDescent="0.25">
      <c r="A72" s="7"/>
      <c r="B72" s="60" t="s">
        <v>169</v>
      </c>
      <c r="C72" s="61"/>
      <c r="D72" s="61"/>
      <c r="E72" s="38"/>
      <c r="F72" s="39">
        <v>31230</v>
      </c>
      <c r="G72" s="40"/>
      <c r="H72" s="40"/>
      <c r="I72" s="40"/>
      <c r="J72" s="41"/>
    </row>
    <row r="73" spans="1:10" ht="36" customHeight="1" x14ac:dyDescent="0.25">
      <c r="A73" s="7"/>
      <c r="B73" s="60" t="s">
        <v>170</v>
      </c>
      <c r="C73" s="61"/>
      <c r="D73" s="61"/>
      <c r="E73" s="38"/>
      <c r="F73" s="39">
        <v>1854</v>
      </c>
      <c r="G73" s="40"/>
      <c r="H73" s="40"/>
      <c r="I73" s="40"/>
      <c r="J73" s="41"/>
    </row>
    <row r="74" spans="1:10" ht="36" customHeight="1" x14ac:dyDescent="0.25">
      <c r="A74" s="7"/>
      <c r="B74" s="60" t="s">
        <v>171</v>
      </c>
      <c r="C74" s="61"/>
      <c r="D74" s="61"/>
      <c r="E74" s="38"/>
      <c r="F74" s="39">
        <v>1854</v>
      </c>
      <c r="G74" s="40"/>
      <c r="H74" s="40"/>
      <c r="I74" s="40"/>
      <c r="J74" s="41"/>
    </row>
    <row r="75" spans="1:10" ht="36" customHeight="1" x14ac:dyDescent="0.25">
      <c r="A75" s="7"/>
      <c r="B75" s="60" t="s">
        <v>172</v>
      </c>
      <c r="C75" s="61"/>
      <c r="D75" s="61"/>
      <c r="E75" s="38"/>
      <c r="F75" s="39">
        <v>3708</v>
      </c>
      <c r="G75" s="40"/>
      <c r="H75" s="40"/>
      <c r="I75" s="40"/>
      <c r="J75" s="41"/>
    </row>
    <row r="76" spans="1:10" ht="36" customHeight="1" x14ac:dyDescent="0.25">
      <c r="A76" s="7"/>
      <c r="B76" s="60" t="s">
        <v>173</v>
      </c>
      <c r="C76" s="61"/>
      <c r="D76" s="61"/>
      <c r="E76" s="38"/>
      <c r="F76" s="39">
        <v>5562</v>
      </c>
      <c r="G76" s="40"/>
      <c r="H76" s="40"/>
      <c r="I76" s="40"/>
      <c r="J76" s="41"/>
    </row>
    <row r="77" spans="1:10" ht="36" customHeight="1" thickBot="1" x14ac:dyDescent="0.3">
      <c r="A77" s="7"/>
      <c r="B77" s="60" t="s">
        <v>174</v>
      </c>
      <c r="C77" s="61"/>
      <c r="D77" s="61"/>
      <c r="E77" s="38"/>
      <c r="F77" s="39">
        <v>28980</v>
      </c>
      <c r="G77" s="40"/>
      <c r="H77" s="40"/>
      <c r="I77" s="40"/>
      <c r="J77" s="41"/>
    </row>
    <row r="78" spans="1:10" ht="54" customHeight="1" thickBot="1" x14ac:dyDescent="0.3">
      <c r="A78" s="7"/>
      <c r="B78" s="215" t="s">
        <v>238</v>
      </c>
      <c r="C78" s="216"/>
      <c r="D78" s="216"/>
      <c r="E78" s="217"/>
      <c r="F78" s="234" t="str">
        <f>"Цена от "&amp;MIN(F80,F84:J85,H118,F86:J97)&amp;" до "&amp;MAX(F80,F84:J85,H118,F86:J97)</f>
        <v>Цена от 3168 до 155520</v>
      </c>
      <c r="G78" s="235"/>
      <c r="H78" s="235"/>
      <c r="I78" s="235"/>
      <c r="J78" s="236"/>
    </row>
    <row r="79" spans="1:10" ht="24" thickBot="1" x14ac:dyDescent="0.3">
      <c r="A79" s="7"/>
      <c r="B79" s="27"/>
      <c r="C79" s="78"/>
      <c r="D79" s="78"/>
      <c r="E79" s="79"/>
      <c r="F79" s="80"/>
      <c r="G79" s="81"/>
      <c r="H79" s="81"/>
      <c r="I79" s="81"/>
      <c r="J79" s="82"/>
    </row>
    <row r="80" spans="1:10" ht="36" customHeight="1" x14ac:dyDescent="0.25">
      <c r="A80" s="7"/>
      <c r="B80" s="60" t="s">
        <v>176</v>
      </c>
      <c r="C80" s="61"/>
      <c r="D80" s="61"/>
      <c r="E80" s="38"/>
      <c r="F80" s="39">
        <v>31536</v>
      </c>
      <c r="G80" s="40"/>
      <c r="H80" s="40"/>
      <c r="I80" s="40"/>
      <c r="J80" s="41"/>
    </row>
    <row r="81" spans="1:10" ht="36" customHeight="1" x14ac:dyDescent="0.25">
      <c r="A81" s="7"/>
      <c r="B81" s="69" t="s">
        <v>177</v>
      </c>
      <c r="C81" s="70"/>
      <c r="D81" s="70"/>
      <c r="E81" s="71"/>
      <c r="F81" s="83">
        <v>3153.6000000000004</v>
      </c>
      <c r="G81" s="84"/>
      <c r="H81" s="84"/>
      <c r="I81" s="84"/>
      <c r="J81" s="85"/>
    </row>
    <row r="82" spans="1:10" ht="36" customHeight="1" thickBot="1" x14ac:dyDescent="0.3">
      <c r="A82" s="7"/>
      <c r="B82" s="69" t="s">
        <v>178</v>
      </c>
      <c r="C82" s="70"/>
      <c r="D82" s="70"/>
      <c r="E82" s="71"/>
      <c r="F82" s="83">
        <v>7884</v>
      </c>
      <c r="G82" s="84"/>
      <c r="H82" s="84"/>
      <c r="I82" s="84"/>
      <c r="J82" s="85"/>
    </row>
    <row r="83" spans="1:10" ht="24" thickBot="1" x14ac:dyDescent="0.3">
      <c r="A83" s="7"/>
      <c r="B83" s="133"/>
      <c r="C83" s="134"/>
      <c r="D83" s="134"/>
      <c r="E83" s="135"/>
      <c r="F83" s="80"/>
      <c r="G83" s="81"/>
      <c r="H83" s="81"/>
      <c r="I83" s="81"/>
      <c r="J83" s="82"/>
    </row>
    <row r="84" spans="1:10" ht="36" customHeight="1" x14ac:dyDescent="0.25">
      <c r="A84" s="7" t="s">
        <v>111</v>
      </c>
      <c r="B84" s="463" t="s">
        <v>179</v>
      </c>
      <c r="C84" s="464"/>
      <c r="D84" s="464"/>
      <c r="E84" s="465"/>
      <c r="F84" s="204">
        <v>42372</v>
      </c>
      <c r="G84" s="231"/>
      <c r="H84" s="231"/>
      <c r="I84" s="231"/>
      <c r="J84" s="232"/>
    </row>
    <row r="85" spans="1:10" ht="36" customHeight="1" x14ac:dyDescent="0.25">
      <c r="A85" s="7" t="s">
        <v>111</v>
      </c>
      <c r="B85" s="251" t="s">
        <v>180</v>
      </c>
      <c r="C85" s="252"/>
      <c r="D85" s="252"/>
      <c r="E85" s="253"/>
      <c r="F85" s="273">
        <v>47520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181</v>
      </c>
      <c r="C86" s="252"/>
      <c r="D86" s="252"/>
      <c r="E86" s="253"/>
      <c r="F86" s="273">
        <v>56880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251" t="s">
        <v>182</v>
      </c>
      <c r="C87" s="252"/>
      <c r="D87" s="252"/>
      <c r="E87" s="253"/>
      <c r="F87" s="273">
        <v>37440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183</v>
      </c>
      <c r="C88" s="252"/>
      <c r="D88" s="252"/>
      <c r="E88" s="253"/>
      <c r="F88" s="273">
        <v>44928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251" t="s">
        <v>184</v>
      </c>
      <c r="C89" s="252"/>
      <c r="D89" s="252"/>
      <c r="E89" s="253"/>
      <c r="F89" s="273">
        <v>34596</v>
      </c>
      <c r="G89" s="273"/>
      <c r="H89" s="273"/>
      <c r="I89" s="273"/>
      <c r="J89" s="274"/>
    </row>
    <row r="90" spans="1:10" ht="36" customHeight="1" x14ac:dyDescent="0.25">
      <c r="A90" s="7" t="s">
        <v>111</v>
      </c>
      <c r="B90" s="251" t="s">
        <v>185</v>
      </c>
      <c r="C90" s="252"/>
      <c r="D90" s="252"/>
      <c r="E90" s="253"/>
      <c r="F90" s="273">
        <v>50580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186</v>
      </c>
      <c r="C91" s="252"/>
      <c r="D91" s="252"/>
      <c r="E91" s="253"/>
      <c r="F91" s="273">
        <v>56952</v>
      </c>
      <c r="G91" s="273"/>
      <c r="H91" s="273"/>
      <c r="I91" s="273"/>
      <c r="J91" s="274"/>
    </row>
    <row r="92" spans="1:10" ht="36" customHeight="1" x14ac:dyDescent="0.25">
      <c r="A92" s="7"/>
      <c r="B92" s="251" t="s">
        <v>187</v>
      </c>
      <c r="C92" s="252"/>
      <c r="D92" s="252"/>
      <c r="E92" s="253"/>
      <c r="F92" s="273">
        <v>43200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251" t="s">
        <v>188</v>
      </c>
      <c r="C93" s="252"/>
      <c r="D93" s="252"/>
      <c r="E93" s="253"/>
      <c r="F93" s="273">
        <v>3168</v>
      </c>
      <c r="G93" s="273"/>
      <c r="H93" s="273"/>
      <c r="I93" s="273"/>
      <c r="J93" s="274"/>
    </row>
    <row r="94" spans="1:10" ht="36" customHeight="1" x14ac:dyDescent="0.25">
      <c r="A94" s="7"/>
      <c r="B94" s="251" t="s">
        <v>189</v>
      </c>
      <c r="C94" s="252"/>
      <c r="D94" s="252"/>
      <c r="E94" s="253"/>
      <c r="F94" s="273">
        <v>18216</v>
      </c>
      <c r="G94" s="273"/>
      <c r="H94" s="273"/>
      <c r="I94" s="273"/>
      <c r="J94" s="274"/>
    </row>
    <row r="95" spans="1:10" ht="36" customHeight="1" x14ac:dyDescent="0.25">
      <c r="B95" s="251" t="s">
        <v>190</v>
      </c>
      <c r="C95" s="252"/>
      <c r="D95" s="252"/>
      <c r="E95" s="253"/>
      <c r="F95" s="273">
        <v>15228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251" t="s">
        <v>191</v>
      </c>
      <c r="C96" s="252"/>
      <c r="D96" s="252"/>
      <c r="E96" s="253"/>
      <c r="F96" s="273">
        <v>155520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251" t="s">
        <v>192</v>
      </c>
      <c r="C97" s="252"/>
      <c r="D97" s="252"/>
      <c r="E97" s="253"/>
      <c r="F97" s="273">
        <v>44244</v>
      </c>
      <c r="G97" s="273"/>
      <c r="H97" s="273"/>
      <c r="I97" s="273"/>
      <c r="J97" s="274"/>
    </row>
    <row r="98" spans="1:10" ht="37.5" customHeight="1" x14ac:dyDescent="0.25">
      <c r="A98" s="7"/>
      <c r="B98" s="60" t="s">
        <v>193</v>
      </c>
      <c r="C98" s="61"/>
      <c r="D98" s="61"/>
      <c r="E98" s="38"/>
      <c r="F98" s="273">
        <v>9720</v>
      </c>
      <c r="G98" s="273"/>
      <c r="H98" s="273"/>
      <c r="I98" s="273"/>
      <c r="J98" s="274"/>
    </row>
    <row r="99" spans="1:10" ht="36" customHeight="1" x14ac:dyDescent="0.25">
      <c r="A99" s="7"/>
      <c r="B99" s="60" t="s">
        <v>194</v>
      </c>
      <c r="C99" s="61"/>
      <c r="D99" s="61"/>
      <c r="E99" s="38"/>
      <c r="F99" s="273">
        <v>60030</v>
      </c>
      <c r="G99" s="273"/>
      <c r="H99" s="273"/>
      <c r="I99" s="273"/>
      <c r="J99" s="274"/>
    </row>
    <row r="100" spans="1:10" ht="36" customHeight="1" x14ac:dyDescent="0.25">
      <c r="A100" s="7"/>
      <c r="B100" s="60" t="s">
        <v>195</v>
      </c>
      <c r="C100" s="61"/>
      <c r="D100" s="61"/>
      <c r="E100" s="35"/>
      <c r="F100" s="273">
        <v>36000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251" t="s">
        <v>196</v>
      </c>
      <c r="C101" s="252"/>
      <c r="D101" s="252"/>
      <c r="E101" s="253"/>
      <c r="F101" s="273">
        <v>59760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251" t="s">
        <v>197</v>
      </c>
      <c r="C102" s="252"/>
      <c r="D102" s="252"/>
      <c r="E102" s="253"/>
      <c r="F102" s="273">
        <v>66960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251" t="s">
        <v>198</v>
      </c>
      <c r="C103" s="252"/>
      <c r="D103" s="252"/>
      <c r="E103" s="253"/>
      <c r="F103" s="466">
        <v>79920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199</v>
      </c>
      <c r="C104" s="252"/>
      <c r="D104" s="252"/>
      <c r="E104" s="253"/>
      <c r="F104" s="466">
        <v>52560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200</v>
      </c>
      <c r="C105" s="252"/>
      <c r="D105" s="252"/>
      <c r="E105" s="253"/>
      <c r="F105" s="466">
        <v>63072</v>
      </c>
      <c r="G105" s="88"/>
      <c r="H105" s="88"/>
      <c r="I105" s="88"/>
      <c r="J105" s="149"/>
    </row>
    <row r="106" spans="1:10" ht="36" customHeight="1" x14ac:dyDescent="0.25">
      <c r="A106" s="7" t="s">
        <v>113</v>
      </c>
      <c r="B106" s="251" t="s">
        <v>201</v>
      </c>
      <c r="C106" s="252"/>
      <c r="D106" s="252"/>
      <c r="E106" s="253"/>
      <c r="F106" s="466">
        <v>48960</v>
      </c>
      <c r="G106" s="88"/>
      <c r="H106" s="88"/>
      <c r="I106" s="88"/>
      <c r="J106" s="149"/>
    </row>
    <row r="107" spans="1:10" ht="36" customHeight="1" x14ac:dyDescent="0.25">
      <c r="A107" s="7" t="s">
        <v>113</v>
      </c>
      <c r="B107" s="251" t="s">
        <v>202</v>
      </c>
      <c r="C107" s="252"/>
      <c r="D107" s="252"/>
      <c r="E107" s="253"/>
      <c r="F107" s="466">
        <v>71280</v>
      </c>
      <c r="G107" s="88"/>
      <c r="H107" s="88"/>
      <c r="I107" s="88"/>
      <c r="J107" s="149"/>
    </row>
    <row r="108" spans="1:10" ht="36" customHeight="1" x14ac:dyDescent="0.25">
      <c r="A108" s="7" t="s">
        <v>113</v>
      </c>
      <c r="B108" s="251" t="s">
        <v>203</v>
      </c>
      <c r="C108" s="252"/>
      <c r="D108" s="252"/>
      <c r="E108" s="253"/>
      <c r="F108" s="466">
        <v>79920</v>
      </c>
      <c r="G108" s="88"/>
      <c r="H108" s="88"/>
      <c r="I108" s="88"/>
      <c r="J108" s="149"/>
    </row>
    <row r="109" spans="1:10" ht="36" customHeight="1" x14ac:dyDescent="0.25">
      <c r="A109" s="7" t="s">
        <v>113</v>
      </c>
      <c r="B109" s="251" t="s">
        <v>204</v>
      </c>
      <c r="C109" s="252"/>
      <c r="D109" s="252"/>
      <c r="E109" s="253"/>
      <c r="F109" s="466">
        <v>5040</v>
      </c>
      <c r="G109" s="88"/>
      <c r="H109" s="88"/>
      <c r="I109" s="88"/>
      <c r="J109" s="149"/>
    </row>
    <row r="110" spans="1:10" ht="36" customHeight="1" x14ac:dyDescent="0.25">
      <c r="A110" s="7" t="s">
        <v>113</v>
      </c>
      <c r="B110" s="251" t="s">
        <v>205</v>
      </c>
      <c r="C110" s="252"/>
      <c r="D110" s="252"/>
      <c r="E110" s="253"/>
      <c r="F110" s="466">
        <v>218160</v>
      </c>
      <c r="G110" s="88"/>
      <c r="H110" s="88"/>
      <c r="I110" s="88"/>
      <c r="J110" s="149"/>
    </row>
    <row r="111" spans="1:10" ht="36" customHeight="1" thickBot="1" x14ac:dyDescent="0.3">
      <c r="A111" s="7" t="s">
        <v>113</v>
      </c>
      <c r="B111" s="467" t="s">
        <v>206</v>
      </c>
      <c r="C111" s="468"/>
      <c r="D111" s="468"/>
      <c r="E111" s="469"/>
      <c r="F111" s="161">
        <v>62640</v>
      </c>
      <c r="G111" s="112"/>
      <c r="H111" s="112"/>
      <c r="I111" s="112"/>
      <c r="J111" s="113"/>
    </row>
    <row r="112" spans="1:10" ht="36" customHeight="1" thickBot="1" x14ac:dyDescent="0.3">
      <c r="A112" s="7"/>
      <c r="B112" s="237" t="s">
        <v>207</v>
      </c>
      <c r="C112" s="238"/>
      <c r="D112" s="238"/>
      <c r="E112" s="239"/>
      <c r="F112" s="234"/>
      <c r="G112" s="235"/>
      <c r="H112" s="235"/>
      <c r="I112" s="235"/>
      <c r="J112" s="236"/>
    </row>
    <row r="113" spans="1:10" ht="22.5" customHeight="1" thickBot="1" x14ac:dyDescent="0.3">
      <c r="A113" s="7" t="s">
        <v>111</v>
      </c>
      <c r="B113" s="174" t="s">
        <v>208</v>
      </c>
      <c r="C113" s="175"/>
      <c r="D113" s="175"/>
      <c r="E113" s="175"/>
      <c r="F113" s="175"/>
      <c r="G113" s="175"/>
      <c r="H113" s="175"/>
      <c r="I113" s="175"/>
      <c r="J113" s="176"/>
    </row>
    <row r="114" spans="1:10" ht="36" customHeight="1" x14ac:dyDescent="0.25">
      <c r="A114" s="7"/>
      <c r="B114" s="30" t="s">
        <v>209</v>
      </c>
      <c r="C114" s="177"/>
      <c r="D114" s="177"/>
      <c r="E114" s="178"/>
      <c r="F114" s="65">
        <v>60</v>
      </c>
      <c r="G114" s="66"/>
      <c r="H114" s="66"/>
      <c r="I114" s="66"/>
      <c r="J114" s="67"/>
    </row>
    <row r="115" spans="1:10" ht="36" customHeight="1" x14ac:dyDescent="0.25">
      <c r="A115" s="7"/>
      <c r="B115" s="60" t="s">
        <v>210</v>
      </c>
      <c r="C115" s="61"/>
      <c r="D115" s="61"/>
      <c r="E115" s="38"/>
      <c r="F115" s="39">
        <v>60</v>
      </c>
      <c r="G115" s="40"/>
      <c r="H115" s="40"/>
      <c r="I115" s="40"/>
      <c r="J115" s="41"/>
    </row>
    <row r="116" spans="1:10" ht="36" customHeight="1" thickBot="1" x14ac:dyDescent="0.3">
      <c r="A116" s="7"/>
      <c r="B116" s="60" t="s">
        <v>211</v>
      </c>
      <c r="C116" s="61"/>
      <c r="D116" s="61"/>
      <c r="E116" s="38"/>
      <c r="F116" s="39">
        <v>120</v>
      </c>
      <c r="G116" s="40"/>
      <c r="H116" s="40"/>
      <c r="I116" s="40"/>
      <c r="J116" s="41"/>
    </row>
    <row r="117" spans="1:10" ht="36" customHeight="1" thickBot="1" x14ac:dyDescent="0.3">
      <c r="A117" s="7"/>
      <c r="B117" s="18" t="s">
        <v>212</v>
      </c>
      <c r="C117" s="19"/>
      <c r="D117" s="19"/>
      <c r="E117" s="20"/>
      <c r="F117" s="234"/>
      <c r="G117" s="235"/>
      <c r="H117" s="235"/>
      <c r="I117" s="235"/>
      <c r="J117" s="236"/>
    </row>
    <row r="118" spans="1:10" ht="36" customHeight="1" x14ac:dyDescent="0.25">
      <c r="A118" s="7" t="s">
        <v>111</v>
      </c>
      <c r="B118" s="251" t="s">
        <v>213</v>
      </c>
      <c r="C118" s="252"/>
      <c r="D118" s="252"/>
      <c r="E118" s="253"/>
      <c r="F118" s="240">
        <f>H118*1.2</f>
        <v>31320</v>
      </c>
      <c r="G118" s="241">
        <f>H118*1.1</f>
        <v>28710.000000000004</v>
      </c>
      <c r="H118" s="241">
        <v>26100</v>
      </c>
      <c r="I118" s="241">
        <f>H118*0.75</f>
        <v>19575</v>
      </c>
      <c r="J118" s="242">
        <f>H118*0.5</f>
        <v>13050</v>
      </c>
    </row>
    <row r="119" spans="1:10" ht="36" customHeight="1" x14ac:dyDescent="0.25">
      <c r="A119" s="7" t="s">
        <v>111</v>
      </c>
      <c r="B119" s="251" t="s">
        <v>214</v>
      </c>
      <c r="C119" s="252"/>
      <c r="D119" s="252"/>
      <c r="E119" s="253"/>
      <c r="F119" s="39">
        <v>18954</v>
      </c>
      <c r="G119" s="40"/>
      <c r="H119" s="40"/>
      <c r="I119" s="40"/>
      <c r="J119" s="41"/>
    </row>
    <row r="120" spans="1:10" ht="36" customHeight="1" x14ac:dyDescent="0.25">
      <c r="A120" s="7" t="s">
        <v>111</v>
      </c>
      <c r="B120" s="251" t="s">
        <v>215</v>
      </c>
      <c r="C120" s="252"/>
      <c r="D120" s="252"/>
      <c r="E120" s="253"/>
      <c r="F120" s="39">
        <v>49788</v>
      </c>
      <c r="G120" s="40"/>
      <c r="H120" s="40"/>
      <c r="I120" s="40"/>
      <c r="J120" s="41"/>
    </row>
    <row r="121" spans="1:10" ht="36" customHeight="1" x14ac:dyDescent="0.25">
      <c r="A121" s="7" t="s">
        <v>113</v>
      </c>
      <c r="B121" s="251" t="s">
        <v>216</v>
      </c>
      <c r="C121" s="252"/>
      <c r="D121" s="252"/>
      <c r="E121" s="253"/>
      <c r="F121" s="240">
        <f>H121*1.2</f>
        <v>44064</v>
      </c>
      <c r="G121" s="241">
        <f>H121*1.1</f>
        <v>40392</v>
      </c>
      <c r="H121" s="241">
        <v>36720</v>
      </c>
      <c r="I121" s="241">
        <f>H121*0.75</f>
        <v>27540</v>
      </c>
      <c r="J121" s="242">
        <f>H121*0.5</f>
        <v>18360</v>
      </c>
    </row>
    <row r="122" spans="1:10" ht="36" customHeight="1" x14ac:dyDescent="0.25">
      <c r="A122" s="7" t="s">
        <v>113</v>
      </c>
      <c r="B122" s="251" t="s">
        <v>217</v>
      </c>
      <c r="C122" s="252"/>
      <c r="D122" s="252"/>
      <c r="E122" s="253"/>
      <c r="F122" s="466">
        <v>26640</v>
      </c>
      <c r="G122" s="88"/>
      <c r="H122" s="88"/>
      <c r="I122" s="88"/>
      <c r="J122" s="149"/>
    </row>
    <row r="123" spans="1:10" ht="36" customHeight="1" x14ac:dyDescent="0.25">
      <c r="A123" s="7" t="s">
        <v>113</v>
      </c>
      <c r="B123" s="251" t="s">
        <v>218</v>
      </c>
      <c r="C123" s="252"/>
      <c r="D123" s="252"/>
      <c r="E123" s="253"/>
      <c r="F123" s="466">
        <v>69840</v>
      </c>
      <c r="G123" s="88"/>
      <c r="H123" s="88"/>
      <c r="I123" s="88"/>
      <c r="J123" s="149"/>
    </row>
    <row r="124" spans="1:10" ht="36" customHeight="1" x14ac:dyDescent="0.25">
      <c r="A124" s="7"/>
      <c r="B124" s="60" t="s">
        <v>219</v>
      </c>
      <c r="C124" s="61"/>
      <c r="D124" s="61"/>
      <c r="E124" s="35"/>
      <c r="F124" s="107">
        <f>H124*1.2</f>
        <v>22680</v>
      </c>
      <c r="G124" s="107">
        <f>H124*1.1</f>
        <v>20790</v>
      </c>
      <c r="H124" s="107">
        <v>18900</v>
      </c>
      <c r="I124" s="107">
        <f>H124*0.75</f>
        <v>14175</v>
      </c>
      <c r="J124" s="107">
        <f>H124*0.5</f>
        <v>9450</v>
      </c>
    </row>
    <row r="125" spans="1:10" ht="54" customHeight="1" thickBot="1" x14ac:dyDescent="0.3">
      <c r="A125" s="7"/>
      <c r="B125" s="301" t="s">
        <v>220</v>
      </c>
      <c r="C125" s="302"/>
      <c r="D125" s="302"/>
      <c r="E125" s="303"/>
      <c r="F125" s="436"/>
      <c r="G125" s="437"/>
      <c r="H125" s="437"/>
      <c r="I125" s="437"/>
      <c r="J125" s="438"/>
    </row>
    <row r="126" spans="1:10" ht="36" customHeight="1" x14ac:dyDescent="0.25">
      <c r="A126" s="7"/>
      <c r="B126" s="62" t="s">
        <v>221</v>
      </c>
      <c r="C126" s="63"/>
      <c r="D126" s="63"/>
      <c r="E126" s="64"/>
      <c r="F126" s="65">
        <v>55404</v>
      </c>
      <c r="G126" s="66"/>
      <c r="H126" s="66"/>
      <c r="I126" s="66"/>
      <c r="J126" s="67"/>
    </row>
    <row r="127" spans="1:10" ht="36" customHeight="1" x14ac:dyDescent="0.25">
      <c r="A127" s="7"/>
      <c r="B127" s="60" t="s">
        <v>222</v>
      </c>
      <c r="C127" s="61"/>
      <c r="D127" s="61"/>
      <c r="E127" s="38"/>
      <c r="F127" s="39">
        <v>110772</v>
      </c>
      <c r="G127" s="40"/>
      <c r="H127" s="40"/>
      <c r="I127" s="40"/>
      <c r="J127" s="41"/>
    </row>
    <row r="128" spans="1:10" ht="36" customHeight="1" x14ac:dyDescent="0.25">
      <c r="A128" s="7"/>
      <c r="B128" s="60" t="s">
        <v>223</v>
      </c>
      <c r="C128" s="61"/>
      <c r="D128" s="61"/>
      <c r="E128" s="38"/>
      <c r="F128" s="39">
        <v>138600</v>
      </c>
      <c r="G128" s="40"/>
      <c r="H128" s="40"/>
      <c r="I128" s="40"/>
      <c r="J128" s="41"/>
    </row>
    <row r="129" spans="1:10" ht="36" customHeight="1" x14ac:dyDescent="0.25">
      <c r="A129" s="7"/>
      <c r="B129" s="60" t="s">
        <v>224</v>
      </c>
      <c r="C129" s="61"/>
      <c r="D129" s="61"/>
      <c r="E129" s="38"/>
      <c r="F129" s="39">
        <v>1854</v>
      </c>
      <c r="G129" s="40"/>
      <c r="H129" s="40"/>
      <c r="I129" s="40"/>
      <c r="J129" s="41"/>
    </row>
    <row r="130" spans="1:10" ht="36" customHeight="1" x14ac:dyDescent="0.25">
      <c r="A130" s="7"/>
      <c r="B130" s="60" t="s">
        <v>225</v>
      </c>
      <c r="C130" s="61"/>
      <c r="D130" s="61"/>
      <c r="E130" s="38"/>
      <c r="F130" s="39">
        <v>83268</v>
      </c>
      <c r="G130" s="40"/>
      <c r="H130" s="40"/>
      <c r="I130" s="40"/>
      <c r="J130" s="41"/>
    </row>
    <row r="131" spans="1:10" ht="36" customHeight="1" x14ac:dyDescent="0.25">
      <c r="A131" s="7"/>
      <c r="B131" s="60" t="s">
        <v>226</v>
      </c>
      <c r="C131" s="61"/>
      <c r="D131" s="61"/>
      <c r="E131" s="38"/>
      <c r="F131" s="39">
        <v>166176</v>
      </c>
      <c r="G131" s="40"/>
      <c r="H131" s="40"/>
      <c r="I131" s="40"/>
      <c r="J131" s="41"/>
    </row>
    <row r="132" spans="1:10" ht="36" customHeight="1" x14ac:dyDescent="0.25">
      <c r="A132" s="7"/>
      <c r="B132" s="60" t="s">
        <v>227</v>
      </c>
      <c r="C132" s="61"/>
      <c r="D132" s="61"/>
      <c r="E132" s="38"/>
      <c r="F132" s="39">
        <v>207792</v>
      </c>
      <c r="G132" s="40"/>
      <c r="H132" s="40"/>
      <c r="I132" s="40"/>
      <c r="J132" s="41"/>
    </row>
    <row r="133" spans="1:10" ht="36" customHeight="1" thickBot="1" x14ac:dyDescent="0.3">
      <c r="A133" s="7"/>
      <c r="B133" s="108" t="s">
        <v>228</v>
      </c>
      <c r="C133" s="109"/>
      <c r="D133" s="109"/>
      <c r="E133" s="110"/>
      <c r="F133" s="111">
        <v>2610</v>
      </c>
      <c r="G133" s="112"/>
      <c r="H133" s="112"/>
      <c r="I133" s="112"/>
      <c r="J133" s="113"/>
    </row>
    <row r="134" spans="1:10" ht="36" customHeight="1" x14ac:dyDescent="0.25">
      <c r="A134" s="7"/>
      <c r="B134" s="267" t="s">
        <v>208</v>
      </c>
      <c r="C134" s="268"/>
      <c r="D134" s="268"/>
      <c r="E134" s="268"/>
      <c r="F134" s="268"/>
      <c r="G134" s="268"/>
      <c r="H134" s="268"/>
      <c r="I134" s="268"/>
      <c r="J134" s="269"/>
    </row>
    <row r="135" spans="1:10" ht="36" customHeight="1" thickBot="1" x14ac:dyDescent="0.3">
      <c r="A135" s="7"/>
      <c r="B135" s="290" t="s">
        <v>229</v>
      </c>
      <c r="C135" s="290"/>
      <c r="D135" s="290"/>
      <c r="E135" s="290"/>
      <c r="F135" s="279">
        <v>90</v>
      </c>
      <c r="G135" s="279"/>
      <c r="H135" s="279"/>
      <c r="I135" s="279"/>
      <c r="J135" s="280"/>
    </row>
    <row r="136" spans="1:10" ht="24" thickBot="1" x14ac:dyDescent="0.3">
      <c r="A136" s="7"/>
      <c r="B136" s="27"/>
      <c r="C136" s="78"/>
      <c r="D136" s="78"/>
      <c r="E136" s="79"/>
      <c r="F136" s="80"/>
      <c r="G136" s="81"/>
      <c r="H136" s="81"/>
      <c r="I136" s="81"/>
      <c r="J136" s="82"/>
    </row>
    <row r="137" spans="1:10" ht="21" customHeight="1" x14ac:dyDescent="0.25">
      <c r="A137" s="7"/>
      <c r="B137" s="117"/>
      <c r="C137" s="118"/>
      <c r="D137" s="118"/>
      <c r="E137" s="118"/>
      <c r="F137" s="119"/>
      <c r="G137" s="119"/>
      <c r="H137" s="119"/>
      <c r="I137" s="119"/>
      <c r="J137" s="119"/>
    </row>
    <row r="138" spans="1:10" ht="56.25" customHeight="1" x14ac:dyDescent="0.25">
      <c r="A138" s="7"/>
      <c r="B138" s="120" t="s">
        <v>268</v>
      </c>
      <c r="C138" s="120"/>
      <c r="D138" s="120"/>
      <c r="E138" s="120"/>
      <c r="F138" s="120"/>
      <c r="G138" s="120"/>
      <c r="H138" s="120"/>
      <c r="I138" s="120"/>
      <c r="J138" s="120"/>
    </row>
    <row r="139" spans="1:10" ht="41.25" customHeight="1" x14ac:dyDescent="0.25">
      <c r="A139" s="7"/>
      <c r="B139" s="120" t="s">
        <v>231</v>
      </c>
      <c r="C139" s="120"/>
      <c r="D139" s="120"/>
      <c r="E139" s="120"/>
      <c r="F139" s="120"/>
      <c r="G139" s="120"/>
      <c r="H139" s="120"/>
      <c r="I139" s="120"/>
      <c r="J139" s="120"/>
    </row>
    <row r="140" spans="1:10" ht="21" x14ac:dyDescent="0.25">
      <c r="A140" s="7" t="s">
        <v>113</v>
      </c>
      <c r="B140" s="122" t="s">
        <v>272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42" customHeight="1" x14ac:dyDescent="0.25">
      <c r="A141" s="7"/>
      <c r="B141" s="124" t="s">
        <v>233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1" x14ac:dyDescent="0.25">
      <c r="A142" s="7"/>
    </row>
  </sheetData>
  <sheetProtection selectLockedCells="1" selectUnlockedCells="1"/>
  <mergeCells count="263">
    <mergeCell ref="B139:J139"/>
    <mergeCell ref="B140:J140"/>
    <mergeCell ref="B141:J141"/>
    <mergeCell ref="B134:J134"/>
    <mergeCell ref="B135:E135"/>
    <mergeCell ref="F135:J135"/>
    <mergeCell ref="B136:E136"/>
    <mergeCell ref="F136:J136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B117:E117"/>
    <mergeCell ref="F117:J117"/>
    <mergeCell ref="B118:E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0:E110"/>
    <mergeCell ref="F110:J110"/>
    <mergeCell ref="B111:E111"/>
    <mergeCell ref="F111:J111"/>
    <mergeCell ref="F112:J112"/>
    <mergeCell ref="B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17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3" t="s">
        <v>107</v>
      </c>
      <c r="H6" s="263" t="s">
        <v>108</v>
      </c>
      <c r="I6" s="263" t="s">
        <v>109</v>
      </c>
      <c r="J6" s="264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4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24" thickBot="1" x14ac:dyDescent="0.3">
      <c r="A10" s="7"/>
      <c r="B10" s="162"/>
      <c r="C10" s="163"/>
      <c r="D10" s="163"/>
      <c r="E10" s="164"/>
      <c r="F10" s="165"/>
      <c r="G10" s="166"/>
      <c r="H10" s="166"/>
      <c r="I10" s="166"/>
      <c r="J10" s="167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8"/>
      <c r="F11" s="230">
        <v>5400</v>
      </c>
      <c r="G11" s="231"/>
      <c r="H11" s="231"/>
      <c r="I11" s="231"/>
      <c r="J11" s="232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6"/>
      <c r="F12" s="233">
        <v>7920</v>
      </c>
      <c r="G12" s="183"/>
      <c r="H12" s="183"/>
      <c r="I12" s="183"/>
      <c r="J12" s="184"/>
    </row>
    <row r="13" spans="1:10" ht="24" thickBot="1" x14ac:dyDescent="0.3">
      <c r="A13" s="7"/>
      <c r="B13" s="27"/>
      <c r="C13" s="28"/>
      <c r="D13" s="28"/>
      <c r="E13" s="29"/>
      <c r="F13" s="196"/>
      <c r="G13" s="265"/>
      <c r="H13" s="265"/>
      <c r="I13" s="265"/>
      <c r="J13" s="266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720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1008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"&amp;MIN($F$18:F37)&amp;" до "&amp;MAX($F$18:F37)</f>
        <v>Цена от 3600 до 37800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3600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5400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7200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9000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10800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12600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14400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16200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18000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19800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21600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23400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25200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27000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28800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30600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32400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34200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36000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37800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5400 до 39600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7812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10620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5400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7200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9000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10800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12600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14400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16200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18000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19800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21600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23400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25200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27000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28800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30600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32400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34200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36000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37800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39600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1080 до 7776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4464</v>
      </c>
      <c r="G62" s="40"/>
      <c r="H62" s="40"/>
      <c r="I62" s="40"/>
      <c r="J62" s="41"/>
    </row>
    <row r="63" spans="1:10" ht="36" customHeight="1" x14ac:dyDescent="0.25">
      <c r="A63" s="7"/>
      <c r="B63" s="60" t="s">
        <v>165</v>
      </c>
      <c r="C63" s="61"/>
      <c r="D63" s="61"/>
      <c r="E63" s="38"/>
      <c r="F63" s="39">
        <v>7776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1080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7200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3600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5400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1440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1440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2880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4320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3600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2880 до 32400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9432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943.19999999999993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4680</v>
      </c>
      <c r="G77" s="84"/>
      <c r="H77" s="84"/>
      <c r="I77" s="84"/>
      <c r="J77" s="85"/>
    </row>
    <row r="78" spans="1:10" ht="24" thickBot="1" x14ac:dyDescent="0.3">
      <c r="A78" s="7"/>
      <c r="B78" s="27"/>
      <c r="C78" s="78"/>
      <c r="D78" s="78"/>
      <c r="E78" s="79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62" t="s">
        <v>179</v>
      </c>
      <c r="C79" s="63"/>
      <c r="D79" s="63"/>
      <c r="E79" s="64"/>
      <c r="F79" s="65">
        <v>12960</v>
      </c>
      <c r="G79" s="66"/>
      <c r="H79" s="66"/>
      <c r="I79" s="66"/>
      <c r="J79" s="67"/>
    </row>
    <row r="80" spans="1:10" ht="36" customHeight="1" x14ac:dyDescent="0.25">
      <c r="A80" s="7" t="s">
        <v>111</v>
      </c>
      <c r="B80" s="34" t="s">
        <v>180</v>
      </c>
      <c r="C80" s="86"/>
      <c r="D80" s="86"/>
      <c r="E80" s="87"/>
      <c r="F80" s="39">
        <v>4320</v>
      </c>
      <c r="G80" s="40"/>
      <c r="H80" s="40"/>
      <c r="I80" s="40"/>
      <c r="J80" s="41"/>
    </row>
    <row r="81" spans="1:10" ht="36" customHeight="1" x14ac:dyDescent="0.25">
      <c r="A81" s="7" t="s">
        <v>111</v>
      </c>
      <c r="B81" s="60" t="s">
        <v>181</v>
      </c>
      <c r="C81" s="61"/>
      <c r="D81" s="61"/>
      <c r="E81" s="38"/>
      <c r="F81" s="39">
        <v>12960</v>
      </c>
      <c r="G81" s="40"/>
      <c r="H81" s="40"/>
      <c r="I81" s="40"/>
      <c r="J81" s="41"/>
    </row>
    <row r="82" spans="1:10" ht="36" customHeight="1" x14ac:dyDescent="0.25">
      <c r="A82" s="7" t="s">
        <v>111</v>
      </c>
      <c r="B82" s="60" t="s">
        <v>182</v>
      </c>
      <c r="C82" s="61"/>
      <c r="D82" s="61"/>
      <c r="E82" s="38"/>
      <c r="F82" s="39">
        <v>27000</v>
      </c>
      <c r="G82" s="40"/>
      <c r="H82" s="40"/>
      <c r="I82" s="40"/>
      <c r="J82" s="41"/>
    </row>
    <row r="83" spans="1:10" ht="36" customHeight="1" x14ac:dyDescent="0.25">
      <c r="A83" s="7" t="s">
        <v>111</v>
      </c>
      <c r="B83" s="60" t="s">
        <v>183</v>
      </c>
      <c r="C83" s="61"/>
      <c r="D83" s="61"/>
      <c r="E83" s="38"/>
      <c r="F83" s="39">
        <v>32400</v>
      </c>
      <c r="G83" s="40"/>
      <c r="H83" s="40"/>
      <c r="I83" s="40"/>
      <c r="J83" s="41"/>
    </row>
    <row r="84" spans="1:10" ht="36" customHeight="1" x14ac:dyDescent="0.25">
      <c r="A84" s="7" t="s">
        <v>111</v>
      </c>
      <c r="B84" s="60" t="s">
        <v>184</v>
      </c>
      <c r="C84" s="61"/>
      <c r="D84" s="61"/>
      <c r="E84" s="38"/>
      <c r="F84" s="39">
        <v>2880</v>
      </c>
      <c r="G84" s="40"/>
      <c r="H84" s="40"/>
      <c r="I84" s="40"/>
      <c r="J84" s="41"/>
    </row>
    <row r="85" spans="1:10" ht="36" customHeight="1" x14ac:dyDescent="0.25">
      <c r="A85" s="7" t="s">
        <v>111</v>
      </c>
      <c r="B85" s="60" t="s">
        <v>185</v>
      </c>
      <c r="C85" s="61"/>
      <c r="D85" s="61"/>
      <c r="E85" s="38"/>
      <c r="F85" s="39">
        <v>2880</v>
      </c>
      <c r="G85" s="40"/>
      <c r="H85" s="40"/>
      <c r="I85" s="40"/>
      <c r="J85" s="41"/>
    </row>
    <row r="86" spans="1:10" ht="36" customHeight="1" x14ac:dyDescent="0.25">
      <c r="A86" s="7" t="s">
        <v>111</v>
      </c>
      <c r="B86" s="60" t="s">
        <v>186</v>
      </c>
      <c r="C86" s="61"/>
      <c r="D86" s="61"/>
      <c r="E86" s="38"/>
      <c r="F86" s="39">
        <v>3600</v>
      </c>
      <c r="G86" s="40"/>
      <c r="H86" s="40"/>
      <c r="I86" s="40"/>
      <c r="J86" s="41"/>
    </row>
    <row r="87" spans="1:10" ht="36" customHeight="1" x14ac:dyDescent="0.25">
      <c r="A87" s="7"/>
      <c r="B87" s="62" t="s">
        <v>187</v>
      </c>
      <c r="C87" s="63"/>
      <c r="D87" s="63"/>
      <c r="E87" s="64"/>
      <c r="F87" s="39">
        <v>24120</v>
      </c>
      <c r="G87" s="40"/>
      <c r="H87" s="40"/>
      <c r="I87" s="40"/>
      <c r="J87" s="41"/>
    </row>
    <row r="88" spans="1:10" ht="36" customHeight="1" x14ac:dyDescent="0.25">
      <c r="A88" s="7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0"/>
      <c r="J88" s="41"/>
    </row>
    <row r="89" spans="1:10" ht="36" customHeight="1" x14ac:dyDescent="0.25">
      <c r="A89" s="7"/>
      <c r="B89" s="34" t="s">
        <v>189</v>
      </c>
      <c r="C89" s="86"/>
      <c r="D89" s="86"/>
      <c r="E89" s="87"/>
      <c r="F89" s="39">
        <v>10620</v>
      </c>
      <c r="G89" s="40"/>
      <c r="H89" s="40"/>
      <c r="I89" s="40"/>
      <c r="J89" s="41"/>
    </row>
    <row r="90" spans="1:10" ht="36" customHeight="1" x14ac:dyDescent="0.25">
      <c r="A90" s="7"/>
      <c r="B90" s="34" t="s">
        <v>190</v>
      </c>
      <c r="C90" s="86"/>
      <c r="D90" s="86"/>
      <c r="E90" s="87"/>
      <c r="F90" s="39">
        <v>7092</v>
      </c>
      <c r="G90" s="40"/>
      <c r="H90" s="40"/>
      <c r="I90" s="40"/>
      <c r="J90" s="41"/>
    </row>
    <row r="91" spans="1:10" ht="36" customHeight="1" x14ac:dyDescent="0.25">
      <c r="A91" s="7" t="s">
        <v>111</v>
      </c>
      <c r="B91" s="34" t="s">
        <v>191</v>
      </c>
      <c r="C91" s="86"/>
      <c r="D91" s="86"/>
      <c r="E91" s="87"/>
      <c r="F91" s="39">
        <v>24120</v>
      </c>
      <c r="G91" s="40"/>
      <c r="H91" s="40"/>
      <c r="I91" s="40"/>
      <c r="J91" s="41"/>
    </row>
    <row r="92" spans="1:10" ht="36" customHeight="1" x14ac:dyDescent="0.25">
      <c r="A92" s="7" t="s">
        <v>111</v>
      </c>
      <c r="B92" s="60" t="s">
        <v>192</v>
      </c>
      <c r="C92" s="61"/>
      <c r="D92" s="61"/>
      <c r="E92" s="38"/>
      <c r="F92" s="39">
        <v>2880</v>
      </c>
      <c r="G92" s="40"/>
      <c r="H92" s="40"/>
      <c r="I92" s="40"/>
      <c r="J92" s="41"/>
    </row>
    <row r="93" spans="1:10" ht="37.5" customHeight="1" x14ac:dyDescent="0.25">
      <c r="A93" s="7"/>
      <c r="B93" s="60" t="s">
        <v>193</v>
      </c>
      <c r="C93" s="61"/>
      <c r="D93" s="61"/>
      <c r="E93" s="38"/>
      <c r="F93" s="39">
        <v>4464</v>
      </c>
      <c r="G93" s="40"/>
      <c r="H93" s="40"/>
      <c r="I93" s="40"/>
      <c r="J93" s="41"/>
    </row>
    <row r="94" spans="1:10" ht="36" customHeight="1" x14ac:dyDescent="0.25">
      <c r="A94" s="7"/>
      <c r="B94" s="60" t="s">
        <v>194</v>
      </c>
      <c r="C94" s="61"/>
      <c r="D94" s="61"/>
      <c r="E94" s="38"/>
      <c r="F94" s="39">
        <v>18000</v>
      </c>
      <c r="G94" s="40"/>
      <c r="H94" s="40"/>
      <c r="I94" s="40"/>
      <c r="J94" s="41"/>
    </row>
    <row r="95" spans="1:10" ht="36" customHeight="1" x14ac:dyDescent="0.25">
      <c r="A95" s="7"/>
      <c r="B95" s="60" t="s">
        <v>195</v>
      </c>
      <c r="C95" s="61"/>
      <c r="D95" s="61"/>
      <c r="E95" s="35"/>
      <c r="F95" s="39">
        <v>6030</v>
      </c>
      <c r="G95" s="40"/>
      <c r="H95" s="40"/>
      <c r="I95" s="40"/>
      <c r="J95" s="41"/>
    </row>
    <row r="96" spans="1:10" ht="36" customHeight="1" x14ac:dyDescent="0.25">
      <c r="A96" s="7" t="s">
        <v>113</v>
      </c>
      <c r="B96" s="60" t="s">
        <v>196</v>
      </c>
      <c r="C96" s="61"/>
      <c r="D96" s="61"/>
      <c r="E96" s="38"/>
      <c r="F96" s="39">
        <v>18720</v>
      </c>
      <c r="G96" s="40"/>
      <c r="H96" s="40"/>
      <c r="I96" s="40"/>
      <c r="J96" s="41"/>
    </row>
    <row r="97" spans="1:10" ht="36" customHeight="1" x14ac:dyDescent="0.25">
      <c r="A97" s="7" t="s">
        <v>113</v>
      </c>
      <c r="B97" s="60" t="s">
        <v>197</v>
      </c>
      <c r="C97" s="61"/>
      <c r="D97" s="61"/>
      <c r="E97" s="38"/>
      <c r="F97" s="39">
        <v>6480</v>
      </c>
      <c r="G97" s="40"/>
      <c r="H97" s="40"/>
      <c r="I97" s="40"/>
      <c r="J97" s="41"/>
    </row>
    <row r="98" spans="1:10" ht="36" customHeight="1" x14ac:dyDescent="0.25">
      <c r="A98" s="7" t="s">
        <v>113</v>
      </c>
      <c r="B98" s="60" t="s">
        <v>198</v>
      </c>
      <c r="C98" s="61"/>
      <c r="D98" s="61"/>
      <c r="E98" s="38"/>
      <c r="F98" s="39">
        <v>18720</v>
      </c>
      <c r="G98" s="40"/>
      <c r="H98" s="40"/>
      <c r="I98" s="40"/>
      <c r="J98" s="41"/>
    </row>
    <row r="99" spans="1:10" ht="36" customHeight="1" x14ac:dyDescent="0.25">
      <c r="A99" s="7" t="s">
        <v>113</v>
      </c>
      <c r="B99" s="60" t="s">
        <v>199</v>
      </c>
      <c r="C99" s="61"/>
      <c r="D99" s="61"/>
      <c r="E99" s="38"/>
      <c r="F99" s="39">
        <v>38160</v>
      </c>
      <c r="G99" s="40"/>
      <c r="H99" s="40"/>
      <c r="I99" s="40"/>
      <c r="J99" s="41"/>
    </row>
    <row r="100" spans="1:10" ht="36" customHeight="1" x14ac:dyDescent="0.25">
      <c r="A100" s="7" t="s">
        <v>113</v>
      </c>
      <c r="B100" s="69" t="s">
        <v>200</v>
      </c>
      <c r="C100" s="70"/>
      <c r="D100" s="70"/>
      <c r="E100" s="71"/>
      <c r="F100" s="83">
        <v>45792</v>
      </c>
      <c r="G100" s="84"/>
      <c r="H100" s="84"/>
      <c r="I100" s="84"/>
      <c r="J100" s="85"/>
    </row>
    <row r="101" spans="1:10" ht="36" customHeight="1" x14ac:dyDescent="0.25">
      <c r="A101" s="7" t="s">
        <v>113</v>
      </c>
      <c r="B101" s="60" t="s">
        <v>201</v>
      </c>
      <c r="C101" s="61"/>
      <c r="D101" s="61"/>
      <c r="E101" s="38"/>
      <c r="F101" s="39">
        <v>4320</v>
      </c>
      <c r="G101" s="40"/>
      <c r="H101" s="40"/>
      <c r="I101" s="40"/>
      <c r="J101" s="41"/>
    </row>
    <row r="102" spans="1:10" ht="36" customHeight="1" x14ac:dyDescent="0.25">
      <c r="A102" s="7" t="s">
        <v>113</v>
      </c>
      <c r="B102" s="60" t="s">
        <v>202</v>
      </c>
      <c r="C102" s="61"/>
      <c r="D102" s="61"/>
      <c r="E102" s="38"/>
      <c r="F102" s="39">
        <v>4320</v>
      </c>
      <c r="G102" s="40"/>
      <c r="H102" s="40"/>
      <c r="I102" s="40"/>
      <c r="J102" s="41"/>
    </row>
    <row r="103" spans="1:10" ht="36" customHeight="1" x14ac:dyDescent="0.25">
      <c r="A103" s="7" t="s">
        <v>113</v>
      </c>
      <c r="B103" s="60" t="s">
        <v>203</v>
      </c>
      <c r="C103" s="61"/>
      <c r="D103" s="61"/>
      <c r="E103" s="38"/>
      <c r="F103" s="39">
        <v>5040</v>
      </c>
      <c r="G103" s="40"/>
      <c r="H103" s="40"/>
      <c r="I103" s="40"/>
      <c r="J103" s="41"/>
    </row>
    <row r="104" spans="1:10" ht="36" customHeight="1" x14ac:dyDescent="0.25">
      <c r="A104" s="7" t="s">
        <v>113</v>
      </c>
      <c r="B104" s="60" t="s">
        <v>204</v>
      </c>
      <c r="C104" s="61"/>
      <c r="D104" s="61"/>
      <c r="E104" s="38"/>
      <c r="F104" s="39">
        <v>4320</v>
      </c>
      <c r="G104" s="40"/>
      <c r="H104" s="40"/>
      <c r="I104" s="40"/>
      <c r="J104" s="41"/>
    </row>
    <row r="105" spans="1:10" ht="36" customHeight="1" x14ac:dyDescent="0.25">
      <c r="A105" s="7" t="s">
        <v>113</v>
      </c>
      <c r="B105" s="60" t="s">
        <v>205</v>
      </c>
      <c r="C105" s="61"/>
      <c r="D105" s="61"/>
      <c r="E105" s="38"/>
      <c r="F105" s="39">
        <v>33840</v>
      </c>
      <c r="G105" s="40"/>
      <c r="H105" s="40"/>
      <c r="I105" s="40"/>
      <c r="J105" s="41"/>
    </row>
    <row r="106" spans="1:10" ht="36" customHeight="1" thickBot="1" x14ac:dyDescent="0.3">
      <c r="A106" s="7" t="s">
        <v>113</v>
      </c>
      <c r="B106" s="60" t="s">
        <v>206</v>
      </c>
      <c r="C106" s="61"/>
      <c r="D106" s="61"/>
      <c r="E106" s="38"/>
      <c r="F106" s="39">
        <v>4320</v>
      </c>
      <c r="G106" s="40"/>
      <c r="H106" s="40"/>
      <c r="I106" s="40"/>
      <c r="J106" s="41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60" t="s">
        <v>213</v>
      </c>
      <c r="C113" s="61"/>
      <c r="D113" s="61"/>
      <c r="E113" s="38"/>
      <c r="F113" s="240">
        <f>H113*1.2</f>
        <v>11059.199999999999</v>
      </c>
      <c r="G113" s="241">
        <f>H113*1.1</f>
        <v>10137.6</v>
      </c>
      <c r="H113" s="241">
        <v>9216</v>
      </c>
      <c r="I113" s="241">
        <f>H113*0.75</f>
        <v>6912</v>
      </c>
      <c r="J113" s="242">
        <f>H113*0.5</f>
        <v>4608</v>
      </c>
    </row>
    <row r="114" spans="1:10" ht="36" customHeight="1" x14ac:dyDescent="0.25">
      <c r="A114" s="7" t="s">
        <v>111</v>
      </c>
      <c r="B114" s="60" t="s">
        <v>214</v>
      </c>
      <c r="C114" s="61"/>
      <c r="D114" s="61"/>
      <c r="E114" s="38"/>
      <c r="F114" s="39">
        <v>7812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60" t="s">
        <v>215</v>
      </c>
      <c r="C115" s="61"/>
      <c r="D115" s="61"/>
      <c r="E115" s="38"/>
      <c r="F115" s="39">
        <v>3600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60" t="s">
        <v>216</v>
      </c>
      <c r="C116" s="61"/>
      <c r="D116" s="61"/>
      <c r="E116" s="38"/>
      <c r="F116" s="240">
        <f>H116*1.2</f>
        <v>15552</v>
      </c>
      <c r="G116" s="241">
        <f>H116*1.1</f>
        <v>14256.000000000002</v>
      </c>
      <c r="H116" s="241">
        <v>12960</v>
      </c>
      <c r="I116" s="241">
        <f>H116*0.75</f>
        <v>9720</v>
      </c>
      <c r="J116" s="242">
        <f>H116*0.5</f>
        <v>6480</v>
      </c>
    </row>
    <row r="117" spans="1:10" ht="36" customHeight="1" x14ac:dyDescent="0.25">
      <c r="A117" s="7" t="s">
        <v>113</v>
      </c>
      <c r="B117" s="60" t="s">
        <v>217</v>
      </c>
      <c r="C117" s="61"/>
      <c r="D117" s="61"/>
      <c r="E117" s="38"/>
      <c r="F117" s="39">
        <v>11520</v>
      </c>
      <c r="G117" s="40"/>
      <c r="H117" s="40"/>
      <c r="I117" s="40"/>
      <c r="J117" s="41"/>
    </row>
    <row r="118" spans="1:10" ht="36" customHeight="1" x14ac:dyDescent="0.25">
      <c r="A118" s="7" t="s">
        <v>113</v>
      </c>
      <c r="B118" s="60" t="s">
        <v>218</v>
      </c>
      <c r="C118" s="61"/>
      <c r="D118" s="61"/>
      <c r="E118" s="38"/>
      <c r="F118" s="39">
        <v>5040</v>
      </c>
      <c r="G118" s="40"/>
      <c r="H118" s="40"/>
      <c r="I118" s="40"/>
      <c r="J118" s="41"/>
    </row>
    <row r="119" spans="1:10" ht="36" customHeight="1" thickBot="1" x14ac:dyDescent="0.3">
      <c r="A119" s="7"/>
      <c r="B119" s="60" t="s">
        <v>219</v>
      </c>
      <c r="C119" s="61"/>
      <c r="D119" s="61"/>
      <c r="E119" s="35"/>
      <c r="F119" s="107">
        <f>H119*1.2</f>
        <v>8640</v>
      </c>
      <c r="G119" s="107">
        <f>H119*1.1</f>
        <v>7920.0000000000009</v>
      </c>
      <c r="H119" s="107">
        <v>7200</v>
      </c>
      <c r="I119" s="107">
        <f>H119*0.75</f>
        <v>5400</v>
      </c>
      <c r="J119" s="107">
        <f>H119*0.5</f>
        <v>3600</v>
      </c>
    </row>
    <row r="120" spans="1:10" ht="54" customHeight="1" thickBot="1" x14ac:dyDescent="0.3">
      <c r="A120" s="7"/>
      <c r="B120" s="18" t="s">
        <v>220</v>
      </c>
      <c r="C120" s="19"/>
      <c r="D120" s="19"/>
      <c r="E120" s="20"/>
      <c r="F120" s="100"/>
      <c r="G120" s="101"/>
      <c r="H120" s="101"/>
      <c r="I120" s="101"/>
      <c r="J120" s="102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29016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58140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72576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1080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43560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87084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109008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1440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78"/>
      <c r="D131" s="78"/>
      <c r="E131" s="79"/>
      <c r="F131" s="80"/>
      <c r="G131" s="81"/>
      <c r="H131" s="81"/>
      <c r="I131" s="81"/>
      <c r="J131" s="82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5076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7200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1440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2016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3024 до 90720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3024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6048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9072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12096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15120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18144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21168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24192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27216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30240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33264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36288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39312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42336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45360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48384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51408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54432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57456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60480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63504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66528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69552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72576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75600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78624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81648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84672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87696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90720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1080 до 65016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1080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1440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7560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10584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13608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16632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19656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22680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25704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28728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31752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34776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37800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40824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43848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46872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49896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52920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55944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58968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61992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65016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360 до 10980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4968</v>
      </c>
      <c r="G72" s="40"/>
      <c r="H72" s="40"/>
      <c r="I72" s="40"/>
      <c r="J72" s="41"/>
    </row>
    <row r="73" spans="1:10" ht="36" customHeight="1" x14ac:dyDescent="0.25">
      <c r="A73" s="7"/>
      <c r="B73" s="62" t="s">
        <v>165</v>
      </c>
      <c r="C73" s="63"/>
      <c r="D73" s="63"/>
      <c r="E73" s="64"/>
      <c r="F73" s="39">
        <v>10980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360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3204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2124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2844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720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720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1440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2160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5580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1170 до 64800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30780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3078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15372</v>
      </c>
      <c r="G87" s="84"/>
      <c r="H87" s="84"/>
      <c r="I87" s="84"/>
      <c r="J87" s="85"/>
    </row>
    <row r="88" spans="1:10" ht="24" thickBot="1" x14ac:dyDescent="0.3">
      <c r="A88" s="7"/>
      <c r="B88" s="133"/>
      <c r="C88" s="134"/>
      <c r="D88" s="134"/>
      <c r="E88" s="135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463" t="s">
        <v>179</v>
      </c>
      <c r="C89" s="464"/>
      <c r="D89" s="464"/>
      <c r="E89" s="465"/>
      <c r="F89" s="204">
        <v>10800</v>
      </c>
      <c r="G89" s="231"/>
      <c r="H89" s="231"/>
      <c r="I89" s="231"/>
      <c r="J89" s="232"/>
    </row>
    <row r="90" spans="1:10" ht="36" customHeight="1" x14ac:dyDescent="0.25">
      <c r="A90" s="7" t="s">
        <v>111</v>
      </c>
      <c r="B90" s="251" t="s">
        <v>180</v>
      </c>
      <c r="C90" s="252"/>
      <c r="D90" s="252"/>
      <c r="E90" s="253"/>
      <c r="F90" s="273">
        <v>3204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181</v>
      </c>
      <c r="C91" s="252"/>
      <c r="D91" s="252"/>
      <c r="E91" s="253"/>
      <c r="F91" s="273">
        <v>7740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182</v>
      </c>
      <c r="C92" s="252"/>
      <c r="D92" s="252"/>
      <c r="E92" s="253"/>
      <c r="F92" s="273">
        <v>21420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251" t="s">
        <v>183</v>
      </c>
      <c r="C93" s="252"/>
      <c r="D93" s="252"/>
      <c r="E93" s="253"/>
      <c r="F93" s="273">
        <v>25704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251" t="s">
        <v>184</v>
      </c>
      <c r="C94" s="252"/>
      <c r="D94" s="252"/>
      <c r="E94" s="253"/>
      <c r="F94" s="273">
        <v>3204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251" t="s">
        <v>185</v>
      </c>
      <c r="C95" s="252"/>
      <c r="D95" s="252"/>
      <c r="E95" s="253"/>
      <c r="F95" s="273">
        <v>5688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251" t="s">
        <v>186</v>
      </c>
      <c r="C96" s="252"/>
      <c r="D96" s="252"/>
      <c r="E96" s="253"/>
      <c r="F96" s="273">
        <v>10980</v>
      </c>
      <c r="G96" s="273"/>
      <c r="H96" s="273"/>
      <c r="I96" s="273"/>
      <c r="J96" s="274"/>
    </row>
    <row r="97" spans="1:10" ht="36" customHeight="1" x14ac:dyDescent="0.25">
      <c r="A97" s="7"/>
      <c r="B97" s="251" t="s">
        <v>187</v>
      </c>
      <c r="C97" s="252"/>
      <c r="D97" s="252"/>
      <c r="E97" s="253"/>
      <c r="F97" s="273">
        <v>64800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251" t="s">
        <v>188</v>
      </c>
      <c r="C98" s="252"/>
      <c r="D98" s="252"/>
      <c r="E98" s="253"/>
      <c r="F98" s="273">
        <v>1170</v>
      </c>
      <c r="G98" s="273"/>
      <c r="H98" s="273"/>
      <c r="I98" s="273"/>
      <c r="J98" s="274"/>
    </row>
    <row r="99" spans="1:10" ht="36" customHeight="1" x14ac:dyDescent="0.25">
      <c r="A99" s="7"/>
      <c r="B99" s="251" t="s">
        <v>189</v>
      </c>
      <c r="C99" s="252"/>
      <c r="D99" s="252"/>
      <c r="E99" s="253"/>
      <c r="F99" s="273">
        <v>18684</v>
      </c>
      <c r="G99" s="273"/>
      <c r="H99" s="273"/>
      <c r="I99" s="273"/>
      <c r="J99" s="274"/>
    </row>
    <row r="100" spans="1:10" ht="36" customHeight="1" x14ac:dyDescent="0.25">
      <c r="B100" s="251" t="s">
        <v>190</v>
      </c>
      <c r="C100" s="252"/>
      <c r="D100" s="252"/>
      <c r="E100" s="253"/>
      <c r="F100" s="273">
        <v>14472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251" t="s">
        <v>191</v>
      </c>
      <c r="C101" s="252"/>
      <c r="D101" s="252"/>
      <c r="E101" s="253"/>
      <c r="F101" s="273">
        <v>63720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251" t="s">
        <v>192</v>
      </c>
      <c r="C102" s="252"/>
      <c r="D102" s="252"/>
      <c r="E102" s="253"/>
      <c r="F102" s="273">
        <v>2970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73">
        <v>4536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73">
        <v>64800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73">
        <v>30060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251" t="s">
        <v>196</v>
      </c>
      <c r="C106" s="252"/>
      <c r="D106" s="252"/>
      <c r="E106" s="253"/>
      <c r="F106" s="273">
        <v>15120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251" t="s">
        <v>197</v>
      </c>
      <c r="C107" s="252"/>
      <c r="D107" s="252"/>
      <c r="E107" s="253"/>
      <c r="F107" s="273">
        <v>5040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251" t="s">
        <v>198</v>
      </c>
      <c r="C108" s="252"/>
      <c r="D108" s="252"/>
      <c r="E108" s="253"/>
      <c r="F108" s="466">
        <v>11520</v>
      </c>
      <c r="G108" s="88"/>
      <c r="H108" s="88"/>
      <c r="I108" s="88"/>
      <c r="J108" s="149"/>
    </row>
    <row r="109" spans="1:10" ht="36" customHeight="1" x14ac:dyDescent="0.25">
      <c r="A109" s="7" t="s">
        <v>113</v>
      </c>
      <c r="B109" s="251" t="s">
        <v>199</v>
      </c>
      <c r="C109" s="252"/>
      <c r="D109" s="252"/>
      <c r="E109" s="253"/>
      <c r="F109" s="466">
        <v>30240</v>
      </c>
      <c r="G109" s="88"/>
      <c r="H109" s="88"/>
      <c r="I109" s="88"/>
      <c r="J109" s="149"/>
    </row>
    <row r="110" spans="1:10" ht="36" customHeight="1" x14ac:dyDescent="0.25">
      <c r="A110" s="7" t="s">
        <v>113</v>
      </c>
      <c r="B110" s="251" t="s">
        <v>200</v>
      </c>
      <c r="C110" s="252"/>
      <c r="D110" s="252"/>
      <c r="E110" s="253"/>
      <c r="F110" s="466">
        <v>36288</v>
      </c>
      <c r="G110" s="88"/>
      <c r="H110" s="88"/>
      <c r="I110" s="88"/>
      <c r="J110" s="149"/>
    </row>
    <row r="111" spans="1:10" ht="36" customHeight="1" x14ac:dyDescent="0.25">
      <c r="A111" s="7" t="s">
        <v>113</v>
      </c>
      <c r="B111" s="251" t="s">
        <v>201</v>
      </c>
      <c r="C111" s="252"/>
      <c r="D111" s="252"/>
      <c r="E111" s="253"/>
      <c r="F111" s="466">
        <v>5040</v>
      </c>
      <c r="G111" s="88"/>
      <c r="H111" s="88"/>
      <c r="I111" s="88"/>
      <c r="J111" s="149"/>
    </row>
    <row r="112" spans="1:10" ht="36" customHeight="1" x14ac:dyDescent="0.25">
      <c r="A112" s="7" t="s">
        <v>113</v>
      </c>
      <c r="B112" s="251" t="s">
        <v>202</v>
      </c>
      <c r="C112" s="252"/>
      <c r="D112" s="252"/>
      <c r="E112" s="253"/>
      <c r="F112" s="466">
        <v>8640</v>
      </c>
      <c r="G112" s="88"/>
      <c r="H112" s="88"/>
      <c r="I112" s="88"/>
      <c r="J112" s="149"/>
    </row>
    <row r="113" spans="1:10" ht="36" customHeight="1" x14ac:dyDescent="0.25">
      <c r="A113" s="7" t="s">
        <v>113</v>
      </c>
      <c r="B113" s="251" t="s">
        <v>203</v>
      </c>
      <c r="C113" s="252"/>
      <c r="D113" s="252"/>
      <c r="E113" s="253"/>
      <c r="F113" s="466">
        <v>15840</v>
      </c>
      <c r="G113" s="88"/>
      <c r="H113" s="88"/>
      <c r="I113" s="88"/>
      <c r="J113" s="149"/>
    </row>
    <row r="114" spans="1:10" ht="36" customHeight="1" x14ac:dyDescent="0.25">
      <c r="A114" s="7" t="s">
        <v>113</v>
      </c>
      <c r="B114" s="251" t="s">
        <v>204</v>
      </c>
      <c r="C114" s="252"/>
      <c r="D114" s="252"/>
      <c r="E114" s="253"/>
      <c r="F114" s="466">
        <v>2160</v>
      </c>
      <c r="G114" s="88"/>
      <c r="H114" s="88"/>
      <c r="I114" s="88"/>
      <c r="J114" s="149"/>
    </row>
    <row r="115" spans="1:10" ht="36" customHeight="1" x14ac:dyDescent="0.25">
      <c r="A115" s="7" t="s">
        <v>113</v>
      </c>
      <c r="B115" s="251" t="s">
        <v>205</v>
      </c>
      <c r="C115" s="252"/>
      <c r="D115" s="252"/>
      <c r="E115" s="253"/>
      <c r="F115" s="466">
        <v>89280</v>
      </c>
      <c r="G115" s="88"/>
      <c r="H115" s="88"/>
      <c r="I115" s="88"/>
      <c r="J115" s="149"/>
    </row>
    <row r="116" spans="1:10" ht="36" customHeight="1" thickBot="1" x14ac:dyDescent="0.3">
      <c r="A116" s="7" t="s">
        <v>113</v>
      </c>
      <c r="B116" s="467" t="s">
        <v>206</v>
      </c>
      <c r="C116" s="468"/>
      <c r="D116" s="468"/>
      <c r="E116" s="469"/>
      <c r="F116" s="161">
        <v>4320</v>
      </c>
      <c r="G116" s="112"/>
      <c r="H116" s="112"/>
      <c r="I116" s="112"/>
      <c r="J116" s="113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251" t="s">
        <v>213</v>
      </c>
      <c r="C123" s="252"/>
      <c r="D123" s="252"/>
      <c r="E123" s="253"/>
      <c r="F123" s="240">
        <f>H123*1.2</f>
        <v>19958.399999999998</v>
      </c>
      <c r="G123" s="241">
        <f>H123*1.1</f>
        <v>18295.2</v>
      </c>
      <c r="H123" s="241">
        <v>16632</v>
      </c>
      <c r="I123" s="241">
        <f>H123*0.75</f>
        <v>12474</v>
      </c>
      <c r="J123" s="242">
        <f>H123*0.5</f>
        <v>8316</v>
      </c>
    </row>
    <row r="124" spans="1:10" ht="36" customHeight="1" x14ac:dyDescent="0.25">
      <c r="A124" s="7" t="s">
        <v>111</v>
      </c>
      <c r="B124" s="251" t="s">
        <v>214</v>
      </c>
      <c r="C124" s="252"/>
      <c r="D124" s="252"/>
      <c r="E124" s="253"/>
      <c r="F124" s="39">
        <v>13788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251" t="s">
        <v>215</v>
      </c>
      <c r="C125" s="252"/>
      <c r="D125" s="252"/>
      <c r="E125" s="253"/>
      <c r="F125" s="39">
        <v>2484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251" t="s">
        <v>216</v>
      </c>
      <c r="C126" s="252"/>
      <c r="D126" s="252"/>
      <c r="E126" s="253"/>
      <c r="F126" s="240">
        <f>H126*1.2</f>
        <v>28512</v>
      </c>
      <c r="G126" s="241">
        <f>H126*1.1</f>
        <v>26136.000000000004</v>
      </c>
      <c r="H126" s="241">
        <v>23760</v>
      </c>
      <c r="I126" s="241">
        <f>H126*0.75</f>
        <v>17820</v>
      </c>
      <c r="J126" s="242">
        <f>H126*0.5</f>
        <v>11880</v>
      </c>
    </row>
    <row r="127" spans="1:10" ht="36" customHeight="1" x14ac:dyDescent="0.25">
      <c r="A127" s="7" t="s">
        <v>113</v>
      </c>
      <c r="B127" s="251" t="s">
        <v>217</v>
      </c>
      <c r="C127" s="252"/>
      <c r="D127" s="252"/>
      <c r="E127" s="253"/>
      <c r="F127" s="466">
        <v>19440</v>
      </c>
      <c r="G127" s="88"/>
      <c r="H127" s="88"/>
      <c r="I127" s="88"/>
      <c r="J127" s="149"/>
    </row>
    <row r="128" spans="1:10" ht="36" customHeight="1" x14ac:dyDescent="0.25">
      <c r="A128" s="7" t="s">
        <v>113</v>
      </c>
      <c r="B128" s="251" t="s">
        <v>218</v>
      </c>
      <c r="C128" s="252"/>
      <c r="D128" s="252"/>
      <c r="E128" s="253"/>
      <c r="F128" s="466">
        <v>3600</v>
      </c>
      <c r="G128" s="88"/>
      <c r="H128" s="88"/>
      <c r="I128" s="88"/>
      <c r="J128" s="149"/>
    </row>
    <row r="129" spans="1:10" ht="36" customHeight="1" x14ac:dyDescent="0.25">
      <c r="A129" s="7"/>
      <c r="B129" s="60" t="s">
        <v>219</v>
      </c>
      <c r="C129" s="61"/>
      <c r="D129" s="61"/>
      <c r="E129" s="35"/>
      <c r="F129" s="107">
        <f>H129*1.2</f>
        <v>39916.799999999996</v>
      </c>
      <c r="G129" s="107">
        <f>H129*1.1</f>
        <v>36590.400000000001</v>
      </c>
      <c r="H129" s="107">
        <v>33264</v>
      </c>
      <c r="I129" s="107">
        <f>H129*0.75</f>
        <v>24948</v>
      </c>
      <c r="J129" s="107">
        <f>H129*0.5</f>
        <v>16632</v>
      </c>
    </row>
    <row r="130" spans="1:10" ht="54" customHeight="1" thickBot="1" x14ac:dyDescent="0.3">
      <c r="A130" s="7"/>
      <c r="B130" s="301" t="s">
        <v>220</v>
      </c>
      <c r="C130" s="302"/>
      <c r="D130" s="302"/>
      <c r="E130" s="303"/>
      <c r="F130" s="436"/>
      <c r="G130" s="437"/>
      <c r="H130" s="437"/>
      <c r="I130" s="437"/>
      <c r="J130" s="438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16992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33984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42480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720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25488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50976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63720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900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9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14940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37440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1620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4104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"&amp;MIN(F18:F42)&amp;" до "&amp;MAX(F18:F42)</f>
        <v>Цена от 14760 до 369000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14760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29520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44280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59040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73800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88560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103320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118080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132840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147600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162360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177120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191880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206640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221400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236160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250920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265680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280440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295200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309960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324720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339480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354240</v>
      </c>
      <c r="G41" s="40"/>
      <c r="H41" s="40"/>
      <c r="I41" s="40"/>
      <c r="J41" s="41"/>
    </row>
    <row r="42" spans="1:10" ht="36" customHeight="1" outlineLevel="1" thickBot="1" x14ac:dyDescent="0.3">
      <c r="A42" s="7"/>
      <c r="B42" s="34" t="s">
        <v>262</v>
      </c>
      <c r="C42" s="35"/>
      <c r="D42" s="35"/>
      <c r="E42" s="38"/>
      <c r="F42" s="39">
        <v>369000</v>
      </c>
      <c r="G42" s="40"/>
      <c r="H42" s="40"/>
      <c r="I42" s="40"/>
      <c r="J42" s="41"/>
    </row>
    <row r="43" spans="1:10" ht="36" customHeight="1" thickBot="1" x14ac:dyDescent="0.3">
      <c r="A43" s="7"/>
      <c r="B43" s="48" t="s">
        <v>140</v>
      </c>
      <c r="C43" s="49"/>
      <c r="D43" s="49"/>
      <c r="E43" s="50"/>
      <c r="F43" s="51" t="str">
        <f>"Цена от "&amp;MIN(F44:F65)&amp;" до "&amp;MAX(F44:F65)</f>
        <v>Цена от 7632 до 317340</v>
      </c>
      <c r="G43" s="52"/>
      <c r="H43" s="52"/>
      <c r="I43" s="52"/>
      <c r="J43" s="53"/>
    </row>
    <row r="44" spans="1:10" ht="36" customHeight="1" outlineLevel="1" x14ac:dyDescent="0.25">
      <c r="A44" s="7"/>
      <c r="B44" s="54" t="s">
        <v>141</v>
      </c>
      <c r="C44" s="55"/>
      <c r="D44" s="55"/>
      <c r="E44" s="56"/>
      <c r="F44" s="57">
        <v>7632</v>
      </c>
      <c r="G44" s="58"/>
      <c r="H44" s="58"/>
      <c r="I44" s="58"/>
      <c r="J44" s="59"/>
    </row>
    <row r="45" spans="1:10" ht="36" customHeight="1" outlineLevel="1" x14ac:dyDescent="0.25">
      <c r="A45" s="7"/>
      <c r="B45" s="34" t="s">
        <v>142</v>
      </c>
      <c r="C45" s="35"/>
      <c r="D45" s="35"/>
      <c r="E45" s="38"/>
      <c r="F45" s="39">
        <v>10512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143</v>
      </c>
      <c r="C46" s="35"/>
      <c r="D46" s="35"/>
      <c r="E46" s="38"/>
      <c r="F46" s="39">
        <v>36900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144</v>
      </c>
      <c r="C47" s="35"/>
      <c r="D47" s="35"/>
      <c r="E47" s="38"/>
      <c r="F47" s="39">
        <v>51660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145</v>
      </c>
      <c r="C48" s="35"/>
      <c r="D48" s="35"/>
      <c r="E48" s="38"/>
      <c r="F48" s="39">
        <v>66420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146</v>
      </c>
      <c r="C49" s="35"/>
      <c r="D49" s="35"/>
      <c r="E49" s="38"/>
      <c r="F49" s="39">
        <v>81180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147</v>
      </c>
      <c r="C50" s="35"/>
      <c r="D50" s="35"/>
      <c r="E50" s="38"/>
      <c r="F50" s="39">
        <v>95940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148</v>
      </c>
      <c r="C51" s="35"/>
      <c r="D51" s="35"/>
      <c r="E51" s="38"/>
      <c r="F51" s="39">
        <v>110700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149</v>
      </c>
      <c r="C52" s="35"/>
      <c r="D52" s="35"/>
      <c r="E52" s="38"/>
      <c r="F52" s="39">
        <v>125460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150</v>
      </c>
      <c r="C53" s="35"/>
      <c r="D53" s="35"/>
      <c r="E53" s="38"/>
      <c r="F53" s="39">
        <v>140220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151</v>
      </c>
      <c r="C54" s="35"/>
      <c r="D54" s="35"/>
      <c r="E54" s="38"/>
      <c r="F54" s="39">
        <v>154980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152</v>
      </c>
      <c r="C55" s="35"/>
      <c r="D55" s="35"/>
      <c r="E55" s="38"/>
      <c r="F55" s="39">
        <v>169740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153</v>
      </c>
      <c r="C56" s="35"/>
      <c r="D56" s="35"/>
      <c r="E56" s="38"/>
      <c r="F56" s="39">
        <v>184500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154</v>
      </c>
      <c r="C57" s="35"/>
      <c r="D57" s="35"/>
      <c r="E57" s="38"/>
      <c r="F57" s="39">
        <v>199260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155</v>
      </c>
      <c r="C58" s="35"/>
      <c r="D58" s="35"/>
      <c r="E58" s="38"/>
      <c r="F58" s="39">
        <v>214020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156</v>
      </c>
      <c r="C59" s="35"/>
      <c r="D59" s="35"/>
      <c r="E59" s="38"/>
      <c r="F59" s="39">
        <v>228780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157</v>
      </c>
      <c r="C60" s="35"/>
      <c r="D60" s="35"/>
      <c r="E60" s="38"/>
      <c r="F60" s="39">
        <v>243540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158</v>
      </c>
      <c r="C61" s="35"/>
      <c r="D61" s="35"/>
      <c r="E61" s="38"/>
      <c r="F61" s="39">
        <v>258300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159</v>
      </c>
      <c r="C62" s="35"/>
      <c r="D62" s="35"/>
      <c r="E62" s="38"/>
      <c r="F62" s="39">
        <v>273060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160</v>
      </c>
      <c r="C63" s="35"/>
      <c r="D63" s="35"/>
      <c r="E63" s="38"/>
      <c r="F63" s="39">
        <v>287820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161</v>
      </c>
      <c r="C64" s="35"/>
      <c r="D64" s="35"/>
      <c r="E64" s="38"/>
      <c r="F64" s="39">
        <v>302580</v>
      </c>
      <c r="G64" s="40"/>
      <c r="H64" s="40"/>
      <c r="I64" s="40"/>
      <c r="J64" s="41"/>
    </row>
    <row r="65" spans="1:10" ht="36" customHeight="1" outlineLevel="1" thickBot="1" x14ac:dyDescent="0.3">
      <c r="A65" s="7"/>
      <c r="B65" s="34" t="s">
        <v>162</v>
      </c>
      <c r="C65" s="35"/>
      <c r="D65" s="35"/>
      <c r="E65" s="38"/>
      <c r="F65" s="39">
        <v>317340</v>
      </c>
      <c r="G65" s="40"/>
      <c r="H65" s="40"/>
      <c r="I65" s="40"/>
      <c r="J65" s="41"/>
    </row>
    <row r="66" spans="1:10" ht="36" customHeight="1" thickBot="1" x14ac:dyDescent="0.3">
      <c r="A66" s="7"/>
      <c r="B66" s="48" t="s">
        <v>163</v>
      </c>
      <c r="C66" s="49"/>
      <c r="D66" s="49"/>
      <c r="E66" s="50"/>
      <c r="F66" s="51" t="str">
        <f>"Цена от "&amp;MIN(F67:F77)&amp;" до "&amp;MAX(F67:F77)</f>
        <v>Цена от 1980 до 38340</v>
      </c>
      <c r="G66" s="52"/>
      <c r="H66" s="52"/>
      <c r="I66" s="52"/>
      <c r="J66" s="53"/>
    </row>
    <row r="67" spans="1:10" ht="36" customHeight="1" x14ac:dyDescent="0.25">
      <c r="A67" s="7"/>
      <c r="B67" s="60" t="s">
        <v>164</v>
      </c>
      <c r="C67" s="61"/>
      <c r="D67" s="61"/>
      <c r="E67" s="38"/>
      <c r="F67" s="39">
        <v>7416</v>
      </c>
      <c r="G67" s="40"/>
      <c r="H67" s="40"/>
      <c r="I67" s="40"/>
      <c r="J67" s="41"/>
    </row>
    <row r="68" spans="1:10" ht="36" customHeight="1" x14ac:dyDescent="0.25">
      <c r="A68" s="7"/>
      <c r="B68" s="60" t="s">
        <v>165</v>
      </c>
      <c r="C68" s="61"/>
      <c r="D68" s="61"/>
      <c r="E68" s="38"/>
      <c r="F68" s="39">
        <v>9360</v>
      </c>
      <c r="G68" s="40"/>
      <c r="H68" s="40"/>
      <c r="I68" s="40"/>
      <c r="J68" s="41"/>
    </row>
    <row r="69" spans="1:10" ht="36" customHeight="1" x14ac:dyDescent="0.25">
      <c r="A69" s="7"/>
      <c r="B69" s="60" t="s">
        <v>237</v>
      </c>
      <c r="C69" s="61"/>
      <c r="D69" s="61"/>
      <c r="E69" s="38"/>
      <c r="F69" s="39">
        <v>5400</v>
      </c>
      <c r="G69" s="40"/>
      <c r="H69" s="40"/>
      <c r="I69" s="40"/>
      <c r="J69" s="41"/>
    </row>
    <row r="70" spans="1:10" ht="36" customHeight="1" x14ac:dyDescent="0.25">
      <c r="A70" s="7"/>
      <c r="B70" s="62" t="s">
        <v>167</v>
      </c>
      <c r="C70" s="63"/>
      <c r="D70" s="63"/>
      <c r="E70" s="64"/>
      <c r="F70" s="65">
        <v>18540</v>
      </c>
      <c r="G70" s="66"/>
      <c r="H70" s="66"/>
      <c r="I70" s="66"/>
      <c r="J70" s="67"/>
    </row>
    <row r="71" spans="1:10" ht="36" customHeight="1" x14ac:dyDescent="0.25">
      <c r="A71" s="7"/>
      <c r="B71" s="60" t="s">
        <v>168</v>
      </c>
      <c r="C71" s="61"/>
      <c r="D71" s="61"/>
      <c r="E71" s="38"/>
      <c r="F71" s="39">
        <v>6552</v>
      </c>
      <c r="G71" s="40"/>
      <c r="H71" s="40"/>
      <c r="I71" s="40"/>
      <c r="J71" s="41"/>
    </row>
    <row r="72" spans="1:10" ht="36" customHeight="1" x14ac:dyDescent="0.25">
      <c r="A72" s="7"/>
      <c r="B72" s="60" t="s">
        <v>169</v>
      </c>
      <c r="C72" s="61"/>
      <c r="D72" s="61"/>
      <c r="E72" s="38"/>
      <c r="F72" s="39">
        <v>13608</v>
      </c>
      <c r="G72" s="40"/>
      <c r="H72" s="40"/>
      <c r="I72" s="40"/>
      <c r="J72" s="41"/>
    </row>
    <row r="73" spans="1:10" ht="36" customHeight="1" x14ac:dyDescent="0.25">
      <c r="A73" s="7"/>
      <c r="B73" s="60" t="s">
        <v>170</v>
      </c>
      <c r="C73" s="61"/>
      <c r="D73" s="61"/>
      <c r="E73" s="38"/>
      <c r="F73" s="39">
        <v>1980</v>
      </c>
      <c r="G73" s="40"/>
      <c r="H73" s="40"/>
      <c r="I73" s="40"/>
      <c r="J73" s="41"/>
    </row>
    <row r="74" spans="1:10" ht="36" customHeight="1" x14ac:dyDescent="0.25">
      <c r="A74" s="7"/>
      <c r="B74" s="60" t="s">
        <v>171</v>
      </c>
      <c r="C74" s="61"/>
      <c r="D74" s="61"/>
      <c r="E74" s="38"/>
      <c r="F74" s="39">
        <v>1980</v>
      </c>
      <c r="G74" s="40"/>
      <c r="H74" s="40"/>
      <c r="I74" s="40"/>
      <c r="J74" s="41"/>
    </row>
    <row r="75" spans="1:10" ht="36" customHeight="1" x14ac:dyDescent="0.25">
      <c r="A75" s="7"/>
      <c r="B75" s="60" t="s">
        <v>172</v>
      </c>
      <c r="C75" s="61"/>
      <c r="D75" s="61"/>
      <c r="E75" s="38"/>
      <c r="F75" s="39">
        <v>3960</v>
      </c>
      <c r="G75" s="40"/>
      <c r="H75" s="40"/>
      <c r="I75" s="40"/>
      <c r="J75" s="41"/>
    </row>
    <row r="76" spans="1:10" ht="36" customHeight="1" x14ac:dyDescent="0.25">
      <c r="A76" s="7"/>
      <c r="B76" s="60" t="s">
        <v>173</v>
      </c>
      <c r="C76" s="61"/>
      <c r="D76" s="61"/>
      <c r="E76" s="38"/>
      <c r="F76" s="39">
        <v>5940</v>
      </c>
      <c r="G76" s="40"/>
      <c r="H76" s="40"/>
      <c r="I76" s="40"/>
      <c r="J76" s="41"/>
    </row>
    <row r="77" spans="1:10" ht="36" customHeight="1" thickBot="1" x14ac:dyDescent="0.3">
      <c r="A77" s="7"/>
      <c r="B77" s="60" t="s">
        <v>174</v>
      </c>
      <c r="C77" s="61"/>
      <c r="D77" s="61"/>
      <c r="E77" s="38"/>
      <c r="F77" s="39">
        <v>38340</v>
      </c>
      <c r="G77" s="40"/>
      <c r="H77" s="40"/>
      <c r="I77" s="40"/>
      <c r="J77" s="41"/>
    </row>
    <row r="78" spans="1:10" ht="54" customHeight="1" thickBot="1" x14ac:dyDescent="0.3">
      <c r="A78" s="7"/>
      <c r="B78" s="215" t="s">
        <v>238</v>
      </c>
      <c r="C78" s="216"/>
      <c r="D78" s="216"/>
      <c r="E78" s="217"/>
      <c r="F78" s="234" t="str">
        <f>"Цена от "&amp;MIN(F80,F84:F97)&amp;" до "&amp;MAX(F80,F84:F97)</f>
        <v>Цена от 3240 до 787140</v>
      </c>
      <c r="G78" s="235"/>
      <c r="H78" s="235"/>
      <c r="I78" s="235"/>
      <c r="J78" s="236"/>
    </row>
    <row r="79" spans="1:10" ht="24" customHeight="1" thickBot="1" x14ac:dyDescent="0.3">
      <c r="A79" s="7"/>
      <c r="B79" s="27"/>
      <c r="C79" s="78"/>
      <c r="D79" s="78"/>
      <c r="E79" s="79"/>
      <c r="F79" s="80"/>
      <c r="G79" s="81"/>
      <c r="H79" s="81"/>
      <c r="I79" s="81"/>
      <c r="J79" s="82"/>
    </row>
    <row r="80" spans="1:10" ht="36" customHeight="1" x14ac:dyDescent="0.25">
      <c r="A80" s="7"/>
      <c r="B80" s="60" t="s">
        <v>176</v>
      </c>
      <c r="C80" s="61"/>
      <c r="D80" s="61"/>
      <c r="E80" s="38"/>
      <c r="F80" s="39">
        <v>67320</v>
      </c>
      <c r="G80" s="40"/>
      <c r="H80" s="40"/>
      <c r="I80" s="40"/>
      <c r="J80" s="41"/>
    </row>
    <row r="81" spans="1:10" ht="36" customHeight="1" x14ac:dyDescent="0.25">
      <c r="A81" s="7"/>
      <c r="B81" s="69" t="s">
        <v>177</v>
      </c>
      <c r="C81" s="70"/>
      <c r="D81" s="70"/>
      <c r="E81" s="71"/>
      <c r="F81" s="39">
        <v>6732</v>
      </c>
      <c r="G81" s="40"/>
      <c r="H81" s="40"/>
      <c r="I81" s="40"/>
      <c r="J81" s="41"/>
    </row>
    <row r="82" spans="1:10" ht="36" customHeight="1" thickBot="1" x14ac:dyDescent="0.3">
      <c r="A82" s="7"/>
      <c r="B82" s="69" t="s">
        <v>178</v>
      </c>
      <c r="C82" s="70"/>
      <c r="D82" s="70"/>
      <c r="E82" s="71"/>
      <c r="F82" s="39">
        <v>16830</v>
      </c>
      <c r="G82" s="40"/>
      <c r="H82" s="40"/>
      <c r="I82" s="40"/>
      <c r="J82" s="41"/>
    </row>
    <row r="83" spans="1:10" ht="24" customHeight="1" thickBot="1" x14ac:dyDescent="0.3">
      <c r="A83" s="7"/>
      <c r="B83" s="133"/>
      <c r="C83" s="134"/>
      <c r="D83" s="134"/>
      <c r="E83" s="135"/>
      <c r="F83" s="80"/>
      <c r="G83" s="81"/>
      <c r="H83" s="81"/>
      <c r="I83" s="81"/>
      <c r="J83" s="82"/>
    </row>
    <row r="84" spans="1:10" ht="36" customHeight="1" x14ac:dyDescent="0.25">
      <c r="A84" s="7" t="s">
        <v>111</v>
      </c>
      <c r="B84" s="463" t="s">
        <v>179</v>
      </c>
      <c r="C84" s="464"/>
      <c r="D84" s="464"/>
      <c r="E84" s="465"/>
      <c r="F84" s="65">
        <v>103140</v>
      </c>
      <c r="G84" s="66"/>
      <c r="H84" s="66"/>
      <c r="I84" s="66"/>
      <c r="J84" s="67"/>
    </row>
    <row r="85" spans="1:10" ht="36" customHeight="1" x14ac:dyDescent="0.25">
      <c r="A85" s="7" t="s">
        <v>111</v>
      </c>
      <c r="B85" s="251" t="s">
        <v>180</v>
      </c>
      <c r="C85" s="252"/>
      <c r="D85" s="252"/>
      <c r="E85" s="253"/>
      <c r="F85" s="273">
        <v>25452</v>
      </c>
      <c r="G85" s="273"/>
      <c r="H85" s="273"/>
      <c r="I85" s="273"/>
      <c r="J85" s="274"/>
    </row>
    <row r="86" spans="1:10" ht="36" customHeight="1" x14ac:dyDescent="0.25">
      <c r="A86" s="7"/>
      <c r="B86" s="251" t="s">
        <v>284</v>
      </c>
      <c r="C86" s="252"/>
      <c r="D86" s="252"/>
      <c r="E86" s="253"/>
      <c r="F86" s="273">
        <v>787140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251" t="s">
        <v>181</v>
      </c>
      <c r="C87" s="252"/>
      <c r="D87" s="252"/>
      <c r="E87" s="253"/>
      <c r="F87" s="273">
        <v>76248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182</v>
      </c>
      <c r="C88" s="252"/>
      <c r="D88" s="252"/>
      <c r="E88" s="253"/>
      <c r="F88" s="273">
        <v>83340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251" t="s">
        <v>183</v>
      </c>
      <c r="C89" s="252"/>
      <c r="D89" s="252"/>
      <c r="E89" s="253"/>
      <c r="F89" s="273">
        <v>100008</v>
      </c>
      <c r="G89" s="273"/>
      <c r="H89" s="273"/>
      <c r="I89" s="273"/>
      <c r="J89" s="274"/>
    </row>
    <row r="90" spans="1:10" ht="36" customHeight="1" x14ac:dyDescent="0.25">
      <c r="A90" s="7" t="s">
        <v>111</v>
      </c>
      <c r="B90" s="251" t="s">
        <v>184</v>
      </c>
      <c r="C90" s="252"/>
      <c r="D90" s="252"/>
      <c r="E90" s="253"/>
      <c r="F90" s="273">
        <v>33588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185</v>
      </c>
      <c r="C91" s="252"/>
      <c r="D91" s="252"/>
      <c r="E91" s="253"/>
      <c r="F91" s="273">
        <v>44388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186</v>
      </c>
      <c r="C92" s="252"/>
      <c r="D92" s="252"/>
      <c r="E92" s="253"/>
      <c r="F92" s="273">
        <v>80064</v>
      </c>
      <c r="G92" s="273"/>
      <c r="H92" s="273"/>
      <c r="I92" s="273"/>
      <c r="J92" s="274"/>
    </row>
    <row r="93" spans="1:10" ht="36" customHeight="1" x14ac:dyDescent="0.25">
      <c r="A93" s="7"/>
      <c r="B93" s="251" t="s">
        <v>187</v>
      </c>
      <c r="C93" s="252"/>
      <c r="D93" s="252"/>
      <c r="E93" s="253"/>
      <c r="F93" s="273">
        <v>134640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251" t="s">
        <v>188</v>
      </c>
      <c r="C94" s="252"/>
      <c r="D94" s="252"/>
      <c r="E94" s="253"/>
      <c r="F94" s="273">
        <v>3240</v>
      </c>
      <c r="G94" s="273"/>
      <c r="H94" s="273"/>
      <c r="I94" s="273"/>
      <c r="J94" s="274"/>
    </row>
    <row r="95" spans="1:10" ht="36" customHeight="1" x14ac:dyDescent="0.25">
      <c r="B95" s="251" t="s">
        <v>189</v>
      </c>
      <c r="C95" s="252"/>
      <c r="D95" s="252"/>
      <c r="E95" s="253"/>
      <c r="F95" s="273">
        <v>76140</v>
      </c>
      <c r="G95" s="273"/>
      <c r="H95" s="273"/>
      <c r="I95" s="273"/>
      <c r="J95" s="274"/>
    </row>
    <row r="96" spans="1:10" ht="36" customHeight="1" x14ac:dyDescent="0.25">
      <c r="B96" s="251" t="s">
        <v>190</v>
      </c>
      <c r="C96" s="252"/>
      <c r="D96" s="252"/>
      <c r="E96" s="253"/>
      <c r="F96" s="273">
        <v>63540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251" t="s">
        <v>192</v>
      </c>
      <c r="C97" s="252"/>
      <c r="D97" s="252"/>
      <c r="E97" s="253"/>
      <c r="F97" s="273">
        <v>35352</v>
      </c>
      <c r="G97" s="273"/>
      <c r="H97" s="273"/>
      <c r="I97" s="273"/>
      <c r="J97" s="274"/>
    </row>
    <row r="98" spans="1:10" ht="37.5" customHeight="1" x14ac:dyDescent="0.25">
      <c r="A98" s="7"/>
      <c r="B98" s="60" t="s">
        <v>193</v>
      </c>
      <c r="C98" s="61"/>
      <c r="D98" s="61"/>
      <c r="E98" s="38"/>
      <c r="F98" s="273">
        <v>7416</v>
      </c>
      <c r="G98" s="273"/>
      <c r="H98" s="273"/>
      <c r="I98" s="273"/>
      <c r="J98" s="274"/>
    </row>
    <row r="99" spans="1:10" ht="36" customHeight="1" x14ac:dyDescent="0.25">
      <c r="A99" s="7"/>
      <c r="B99" s="60" t="s">
        <v>194</v>
      </c>
      <c r="C99" s="61"/>
      <c r="D99" s="61"/>
      <c r="E99" s="38"/>
      <c r="F99" s="273">
        <v>70830</v>
      </c>
      <c r="G99" s="273"/>
      <c r="H99" s="273"/>
      <c r="I99" s="273"/>
      <c r="J99" s="274"/>
    </row>
    <row r="100" spans="1:10" ht="36" customHeight="1" x14ac:dyDescent="0.25">
      <c r="A100" s="7"/>
      <c r="B100" s="60" t="s">
        <v>195</v>
      </c>
      <c r="C100" s="61"/>
      <c r="D100" s="61"/>
      <c r="E100" s="35"/>
      <c r="F100" s="273">
        <v>60030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251" t="s">
        <v>196</v>
      </c>
      <c r="C101" s="252"/>
      <c r="D101" s="252"/>
      <c r="E101" s="253"/>
      <c r="F101" s="273">
        <v>258480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60" t="s">
        <v>197</v>
      </c>
      <c r="C102" s="61"/>
      <c r="D102" s="61"/>
      <c r="E102" s="38"/>
      <c r="F102" s="273">
        <v>64080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60" t="s">
        <v>198</v>
      </c>
      <c r="C103" s="61"/>
      <c r="D103" s="61"/>
      <c r="E103" s="38"/>
      <c r="F103" s="273">
        <v>190800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60" t="s">
        <v>199</v>
      </c>
      <c r="C104" s="61"/>
      <c r="D104" s="61"/>
      <c r="E104" s="38"/>
      <c r="F104" s="273">
        <v>208800</v>
      </c>
      <c r="G104" s="273"/>
      <c r="H104" s="273"/>
      <c r="I104" s="273"/>
      <c r="J104" s="274"/>
    </row>
    <row r="105" spans="1:10" ht="36" customHeight="1" x14ac:dyDescent="0.25">
      <c r="A105" s="7" t="s">
        <v>113</v>
      </c>
      <c r="B105" s="60" t="s">
        <v>200</v>
      </c>
      <c r="C105" s="61"/>
      <c r="D105" s="61"/>
      <c r="E105" s="38"/>
      <c r="F105" s="470">
        <v>250560</v>
      </c>
      <c r="G105" s="470"/>
      <c r="H105" s="470"/>
      <c r="I105" s="470"/>
      <c r="J105" s="471"/>
    </row>
    <row r="106" spans="1:10" ht="36" customHeight="1" x14ac:dyDescent="0.25">
      <c r="A106" s="7" t="s">
        <v>113</v>
      </c>
      <c r="B106" s="60" t="s">
        <v>201</v>
      </c>
      <c r="C106" s="61"/>
      <c r="D106" s="61"/>
      <c r="E106" s="38"/>
      <c r="F106" s="273">
        <v>84240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60" t="s">
        <v>202</v>
      </c>
      <c r="C107" s="61"/>
      <c r="D107" s="61"/>
      <c r="E107" s="38"/>
      <c r="F107" s="273">
        <v>111600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251" t="s">
        <v>203</v>
      </c>
      <c r="C108" s="252"/>
      <c r="D108" s="252"/>
      <c r="E108" s="253"/>
      <c r="F108" s="273">
        <v>200160</v>
      </c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251" t="s">
        <v>204</v>
      </c>
      <c r="C109" s="252"/>
      <c r="D109" s="252"/>
      <c r="E109" s="253"/>
      <c r="F109" s="273">
        <v>8640</v>
      </c>
      <c r="G109" s="273"/>
      <c r="H109" s="273"/>
      <c r="I109" s="273"/>
      <c r="J109" s="274"/>
    </row>
    <row r="110" spans="1:10" ht="36" customHeight="1" thickBot="1" x14ac:dyDescent="0.3">
      <c r="A110" s="7" t="s">
        <v>113</v>
      </c>
      <c r="B110" s="467" t="s">
        <v>206</v>
      </c>
      <c r="C110" s="468"/>
      <c r="D110" s="468"/>
      <c r="E110" s="469"/>
      <c r="F110" s="273">
        <v>88560</v>
      </c>
      <c r="G110" s="273"/>
      <c r="H110" s="273"/>
      <c r="I110" s="273"/>
      <c r="J110" s="274"/>
    </row>
    <row r="111" spans="1:10" ht="22.5" customHeight="1" x14ac:dyDescent="0.25">
      <c r="A111" s="7" t="s">
        <v>111</v>
      </c>
      <c r="B111" s="95" t="s">
        <v>208</v>
      </c>
      <c r="C111" s="96"/>
      <c r="D111" s="96"/>
      <c r="E111" s="96"/>
      <c r="F111" s="96"/>
      <c r="G111" s="96"/>
      <c r="H111" s="96"/>
      <c r="I111" s="96"/>
      <c r="J111" s="97"/>
    </row>
    <row r="112" spans="1:10" ht="36" customHeight="1" thickBot="1" x14ac:dyDescent="0.3">
      <c r="A112" s="7"/>
      <c r="B112" s="34" t="s">
        <v>191</v>
      </c>
      <c r="C112" s="86"/>
      <c r="D112" s="86"/>
      <c r="E112" s="87"/>
      <c r="F112" s="39">
        <v>40</v>
      </c>
      <c r="G112" s="40"/>
      <c r="H112" s="40"/>
      <c r="I112" s="40"/>
      <c r="J112" s="41"/>
    </row>
    <row r="113" spans="1:10" ht="36" customHeight="1" thickBot="1" x14ac:dyDescent="0.3">
      <c r="A113" s="7"/>
      <c r="B113" s="89" t="s">
        <v>207</v>
      </c>
      <c r="C113" s="90"/>
      <c r="D113" s="90"/>
      <c r="E113" s="91"/>
      <c r="F113" s="92"/>
      <c r="G113" s="93"/>
      <c r="H113" s="93"/>
      <c r="I113" s="93"/>
      <c r="J113" s="94"/>
    </row>
    <row r="114" spans="1:10" ht="36" customHeight="1" thickBot="1" x14ac:dyDescent="0.3">
      <c r="A114" s="7"/>
      <c r="B114" s="174" t="s">
        <v>208</v>
      </c>
      <c r="C114" s="175"/>
      <c r="D114" s="175"/>
      <c r="E114" s="175"/>
      <c r="F114" s="175"/>
      <c r="G114" s="175"/>
      <c r="H114" s="175"/>
      <c r="I114" s="175"/>
      <c r="J114" s="176"/>
    </row>
    <row r="115" spans="1:10" ht="36" customHeight="1" x14ac:dyDescent="0.25">
      <c r="A115" s="7"/>
      <c r="B115" s="54" t="s">
        <v>209</v>
      </c>
      <c r="C115" s="98"/>
      <c r="D115" s="98"/>
      <c r="E115" s="99"/>
      <c r="F115" s="39">
        <v>60</v>
      </c>
      <c r="G115" s="40"/>
      <c r="H115" s="40"/>
      <c r="I115" s="40"/>
      <c r="J115" s="41"/>
    </row>
    <row r="116" spans="1:10" ht="36" customHeight="1" x14ac:dyDescent="0.25">
      <c r="A116" s="7"/>
      <c r="B116" s="60" t="s">
        <v>210</v>
      </c>
      <c r="C116" s="61"/>
      <c r="D116" s="61"/>
      <c r="E116" s="38"/>
      <c r="F116" s="39">
        <v>99</v>
      </c>
      <c r="G116" s="40"/>
      <c r="H116" s="40"/>
      <c r="I116" s="40"/>
      <c r="J116" s="41"/>
    </row>
    <row r="117" spans="1:10" ht="36" customHeight="1" thickBot="1" x14ac:dyDescent="0.3">
      <c r="A117" s="7"/>
      <c r="B117" s="60" t="s">
        <v>211</v>
      </c>
      <c r="C117" s="61"/>
      <c r="D117" s="61"/>
      <c r="E117" s="38"/>
      <c r="F117" s="39">
        <v>150</v>
      </c>
      <c r="G117" s="40"/>
      <c r="H117" s="40"/>
      <c r="I117" s="40"/>
      <c r="J117" s="41"/>
    </row>
    <row r="118" spans="1:10" ht="36" customHeight="1" thickBot="1" x14ac:dyDescent="0.3">
      <c r="A118" s="7"/>
      <c r="B118" s="18" t="s">
        <v>212</v>
      </c>
      <c r="C118" s="19"/>
      <c r="D118" s="19"/>
      <c r="E118" s="20"/>
      <c r="F118" s="234"/>
      <c r="G118" s="235"/>
      <c r="H118" s="235"/>
      <c r="I118" s="235"/>
      <c r="J118" s="236"/>
    </row>
    <row r="119" spans="1:10" ht="36" customHeight="1" x14ac:dyDescent="0.25">
      <c r="A119" s="7" t="s">
        <v>111</v>
      </c>
      <c r="B119" s="251" t="s">
        <v>269</v>
      </c>
      <c r="C119" s="252"/>
      <c r="D119" s="252"/>
      <c r="E119" s="253"/>
      <c r="F119" s="39">
        <v>54540</v>
      </c>
      <c r="G119" s="40"/>
      <c r="H119" s="40"/>
      <c r="I119" s="40"/>
      <c r="J119" s="41"/>
    </row>
    <row r="120" spans="1:10" ht="36" customHeight="1" x14ac:dyDescent="0.25">
      <c r="A120" s="7" t="s">
        <v>111</v>
      </c>
      <c r="B120" s="251" t="s">
        <v>285</v>
      </c>
      <c r="C120" s="252"/>
      <c r="D120" s="252"/>
      <c r="E120" s="253"/>
      <c r="F120" s="39">
        <v>36936</v>
      </c>
      <c r="G120" s="40"/>
      <c r="H120" s="40"/>
      <c r="I120" s="40"/>
      <c r="J120" s="41"/>
    </row>
    <row r="121" spans="1:10" ht="36" customHeight="1" x14ac:dyDescent="0.25">
      <c r="A121" s="7" t="s">
        <v>113</v>
      </c>
      <c r="B121" s="60" t="s">
        <v>286</v>
      </c>
      <c r="C121" s="61"/>
      <c r="D121" s="61"/>
      <c r="E121" s="38"/>
      <c r="F121" s="39">
        <v>136800</v>
      </c>
      <c r="G121" s="40"/>
      <c r="H121" s="40"/>
      <c r="I121" s="40"/>
      <c r="J121" s="41"/>
    </row>
    <row r="122" spans="1:10" ht="36" customHeight="1" x14ac:dyDescent="0.25">
      <c r="A122" s="7" t="s">
        <v>113</v>
      </c>
      <c r="B122" s="60" t="s">
        <v>287</v>
      </c>
      <c r="C122" s="61"/>
      <c r="D122" s="61"/>
      <c r="E122" s="38"/>
      <c r="F122" s="39">
        <v>92880</v>
      </c>
      <c r="G122" s="40"/>
      <c r="H122" s="40"/>
      <c r="I122" s="40"/>
      <c r="J122" s="41"/>
    </row>
    <row r="123" spans="1:10" ht="36" customHeight="1" thickBot="1" x14ac:dyDescent="0.3">
      <c r="A123" s="7"/>
      <c r="B123" s="60" t="s">
        <v>219</v>
      </c>
      <c r="C123" s="61"/>
      <c r="D123" s="61"/>
      <c r="E123" s="38"/>
      <c r="F123" s="273">
        <v>36936</v>
      </c>
      <c r="G123" s="273"/>
      <c r="H123" s="273"/>
      <c r="I123" s="273"/>
      <c r="J123" s="274"/>
    </row>
    <row r="124" spans="1:10" ht="54" customHeight="1" thickBot="1" x14ac:dyDescent="0.3">
      <c r="A124" s="7"/>
      <c r="B124" s="301" t="s">
        <v>220</v>
      </c>
      <c r="C124" s="302"/>
      <c r="D124" s="302"/>
      <c r="E124" s="303"/>
      <c r="F124" s="100"/>
      <c r="G124" s="101"/>
      <c r="H124" s="101"/>
      <c r="I124" s="101"/>
      <c r="J124" s="102"/>
    </row>
    <row r="125" spans="1:10" ht="36" customHeight="1" x14ac:dyDescent="0.25">
      <c r="A125" s="7"/>
      <c r="B125" s="30" t="s">
        <v>221</v>
      </c>
      <c r="C125" s="177"/>
      <c r="D125" s="177"/>
      <c r="E125" s="178"/>
      <c r="F125" s="281">
        <v>45540</v>
      </c>
      <c r="G125" s="282"/>
      <c r="H125" s="282"/>
      <c r="I125" s="282"/>
      <c r="J125" s="283"/>
    </row>
    <row r="126" spans="1:10" ht="36" customHeight="1" x14ac:dyDescent="0.25">
      <c r="A126" s="7"/>
      <c r="B126" s="34" t="s">
        <v>222</v>
      </c>
      <c r="C126" s="86"/>
      <c r="D126" s="86"/>
      <c r="E126" s="87"/>
      <c r="F126" s="208">
        <v>92340</v>
      </c>
      <c r="G126" s="273"/>
      <c r="H126" s="273"/>
      <c r="I126" s="273"/>
      <c r="J126" s="274"/>
    </row>
    <row r="127" spans="1:10" ht="36" customHeight="1" x14ac:dyDescent="0.25">
      <c r="A127" s="7"/>
      <c r="B127" s="34" t="s">
        <v>223</v>
      </c>
      <c r="C127" s="86"/>
      <c r="D127" s="86"/>
      <c r="E127" s="87"/>
      <c r="F127" s="208">
        <v>110340</v>
      </c>
      <c r="G127" s="273"/>
      <c r="H127" s="273"/>
      <c r="I127" s="273"/>
      <c r="J127" s="274"/>
    </row>
    <row r="128" spans="1:10" ht="36" customHeight="1" x14ac:dyDescent="0.25">
      <c r="A128" s="7"/>
      <c r="B128" s="34" t="s">
        <v>224</v>
      </c>
      <c r="C128" s="86"/>
      <c r="D128" s="86"/>
      <c r="E128" s="87"/>
      <c r="F128" s="208">
        <v>1080</v>
      </c>
      <c r="G128" s="273"/>
      <c r="H128" s="273"/>
      <c r="I128" s="273"/>
      <c r="J128" s="274"/>
    </row>
    <row r="129" spans="1:10" ht="36" customHeight="1" x14ac:dyDescent="0.25">
      <c r="A129" s="7"/>
      <c r="B129" s="34" t="s">
        <v>225</v>
      </c>
      <c r="C129" s="86"/>
      <c r="D129" s="86"/>
      <c r="E129" s="87"/>
      <c r="F129" s="208">
        <v>63540</v>
      </c>
      <c r="G129" s="273"/>
      <c r="H129" s="273"/>
      <c r="I129" s="273"/>
      <c r="J129" s="274"/>
    </row>
    <row r="130" spans="1:10" ht="36" customHeight="1" x14ac:dyDescent="0.25">
      <c r="A130" s="7"/>
      <c r="B130" s="34" t="s">
        <v>226</v>
      </c>
      <c r="C130" s="86"/>
      <c r="D130" s="86"/>
      <c r="E130" s="87"/>
      <c r="F130" s="208">
        <v>131940</v>
      </c>
      <c r="G130" s="273"/>
      <c r="H130" s="273"/>
      <c r="I130" s="273"/>
      <c r="J130" s="274"/>
    </row>
    <row r="131" spans="1:10" ht="36" customHeight="1" x14ac:dyDescent="0.25">
      <c r="A131" s="7"/>
      <c r="B131" s="34" t="s">
        <v>227</v>
      </c>
      <c r="C131" s="86"/>
      <c r="D131" s="86"/>
      <c r="E131" s="87"/>
      <c r="F131" s="208">
        <v>158940</v>
      </c>
      <c r="G131" s="273"/>
      <c r="H131" s="273"/>
      <c r="I131" s="273"/>
      <c r="J131" s="274"/>
    </row>
    <row r="132" spans="1:10" ht="36" customHeight="1" thickBot="1" x14ac:dyDescent="0.3">
      <c r="A132" s="7"/>
      <c r="B132" s="34" t="s">
        <v>228</v>
      </c>
      <c r="C132" s="86"/>
      <c r="D132" s="86"/>
      <c r="E132" s="87"/>
      <c r="F132" s="208">
        <v>1800</v>
      </c>
      <c r="G132" s="273"/>
      <c r="H132" s="273"/>
      <c r="I132" s="273"/>
      <c r="J132" s="274"/>
    </row>
    <row r="133" spans="1:10" ht="36" customHeight="1" x14ac:dyDescent="0.25">
      <c r="A133" s="7"/>
      <c r="B133" s="267" t="s">
        <v>208</v>
      </c>
      <c r="C133" s="268"/>
      <c r="D133" s="268"/>
      <c r="E133" s="268"/>
      <c r="F133" s="268"/>
      <c r="G133" s="268"/>
      <c r="H133" s="268"/>
      <c r="I133" s="268"/>
      <c r="J133" s="269"/>
    </row>
    <row r="134" spans="1:10" ht="36" customHeight="1" thickBot="1" x14ac:dyDescent="0.3">
      <c r="A134" s="7"/>
      <c r="B134" s="290" t="s">
        <v>229</v>
      </c>
      <c r="C134" s="290"/>
      <c r="D134" s="290"/>
      <c r="E134" s="290"/>
      <c r="F134" s="279">
        <v>150</v>
      </c>
      <c r="G134" s="279"/>
      <c r="H134" s="279"/>
      <c r="I134" s="279"/>
      <c r="J134" s="280"/>
    </row>
    <row r="135" spans="1:10" ht="24" customHeight="1" thickBot="1" x14ac:dyDescent="0.3">
      <c r="A135" s="7"/>
      <c r="B135" s="27"/>
      <c r="C135" s="78"/>
      <c r="D135" s="78"/>
      <c r="E135" s="79"/>
      <c r="F135" s="80"/>
      <c r="G135" s="81"/>
      <c r="H135" s="81"/>
      <c r="I135" s="81"/>
      <c r="J135" s="82"/>
    </row>
    <row r="136" spans="1:10" ht="21" customHeight="1" x14ac:dyDescent="0.25">
      <c r="A136" s="7"/>
      <c r="B136" s="117"/>
      <c r="C136" s="118"/>
      <c r="D136" s="118"/>
      <c r="E136" s="118"/>
      <c r="F136" s="119"/>
      <c r="G136" s="119"/>
      <c r="H136" s="119"/>
      <c r="I136" s="119"/>
      <c r="J136" s="119"/>
    </row>
    <row r="137" spans="1:10" ht="67.5" customHeight="1" x14ac:dyDescent="0.25">
      <c r="A137" s="7"/>
      <c r="B137" s="120" t="s">
        <v>291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21" x14ac:dyDescent="0.25">
      <c r="A138" s="7" t="s">
        <v>113</v>
      </c>
      <c r="B138" s="122" t="s">
        <v>232</v>
      </c>
      <c r="C138" s="122"/>
      <c r="D138" s="122"/>
      <c r="E138" s="122"/>
      <c r="F138" s="122"/>
      <c r="G138" s="122"/>
      <c r="H138" s="122"/>
      <c r="I138" s="122"/>
      <c r="J138" s="122"/>
    </row>
    <row r="139" spans="1:10" s="191" customFormat="1" ht="20.100000000000001" customHeight="1" x14ac:dyDescent="0.25">
      <c r="B139" s="368"/>
      <c r="F139" s="369"/>
      <c r="G139" s="369"/>
      <c r="H139" s="369"/>
      <c r="I139" s="369"/>
      <c r="J139" s="369"/>
    </row>
    <row r="140" spans="1:10" s="312" customFormat="1" ht="36" customHeight="1" thickBot="1" x14ac:dyDescent="0.3">
      <c r="B140" s="313" t="s">
        <v>292</v>
      </c>
      <c r="C140" s="313"/>
      <c r="D140" s="313"/>
      <c r="E140" s="313"/>
      <c r="F140" s="313"/>
      <c r="G140" s="313"/>
      <c r="H140" s="313"/>
      <c r="I140" s="313"/>
    </row>
    <row r="141" spans="1:10" s="125" customFormat="1" ht="36" customHeight="1" thickBot="1" x14ac:dyDescent="0.3">
      <c r="B141" s="314" t="s">
        <v>293</v>
      </c>
      <c r="C141" s="315"/>
      <c r="D141" s="315"/>
      <c r="E141" s="315"/>
      <c r="F141" s="315"/>
      <c r="G141" s="315"/>
      <c r="H141" s="315"/>
      <c r="I141" s="316"/>
    </row>
    <row r="142" spans="1:10" ht="84" customHeight="1" thickBot="1" x14ac:dyDescent="0.3">
      <c r="B142" s="317" t="s">
        <v>294</v>
      </c>
      <c r="C142" s="318"/>
      <c r="D142" s="319" t="s">
        <v>295</v>
      </c>
      <c r="E142" s="320"/>
      <c r="F142" s="321"/>
      <c r="G142" s="320" t="s">
        <v>296</v>
      </c>
      <c r="H142" s="320"/>
      <c r="I142" s="321"/>
      <c r="J142" s="9"/>
    </row>
    <row r="143" spans="1:10" ht="36" customHeight="1" x14ac:dyDescent="0.25">
      <c r="B143" s="322" t="s">
        <v>297</v>
      </c>
      <c r="C143" s="323"/>
      <c r="D143" s="324" t="s">
        <v>298</v>
      </c>
      <c r="E143" s="324"/>
      <c r="F143" s="324"/>
      <c r="G143" s="325">
        <v>2190</v>
      </c>
      <c r="H143" s="324"/>
      <c r="I143" s="326"/>
      <c r="J143" s="9"/>
    </row>
    <row r="144" spans="1:10" ht="36" customHeight="1" x14ac:dyDescent="0.25">
      <c r="B144" s="327" t="s">
        <v>299</v>
      </c>
      <c r="C144" s="328"/>
      <c r="D144" s="329"/>
      <c r="E144" s="329"/>
      <c r="F144" s="329"/>
      <c r="G144" s="330">
        <v>1590</v>
      </c>
      <c r="H144" s="329"/>
      <c r="I144" s="331"/>
      <c r="J144" s="9"/>
    </row>
    <row r="145" spans="1:10" ht="36" customHeight="1" x14ac:dyDescent="0.25">
      <c r="B145" s="327" t="s">
        <v>300</v>
      </c>
      <c r="C145" s="328"/>
      <c r="D145" s="329"/>
      <c r="E145" s="329"/>
      <c r="F145" s="329"/>
      <c r="G145" s="330">
        <v>1440</v>
      </c>
      <c r="H145" s="329"/>
      <c r="I145" s="331"/>
      <c r="J145" s="9"/>
    </row>
    <row r="146" spans="1:10" ht="54" customHeight="1" x14ac:dyDescent="0.25">
      <c r="B146" s="327" t="s">
        <v>301</v>
      </c>
      <c r="C146" s="328"/>
      <c r="D146" s="329"/>
      <c r="E146" s="329"/>
      <c r="F146" s="329"/>
      <c r="G146" s="330">
        <v>1290</v>
      </c>
      <c r="H146" s="329"/>
      <c r="I146" s="331"/>
      <c r="J146" s="9"/>
    </row>
    <row r="147" spans="1:10" ht="16.5" customHeight="1" x14ac:dyDescent="0.25">
      <c r="B147" s="332"/>
      <c r="C147" s="332"/>
      <c r="D147" s="333"/>
      <c r="E147" s="333"/>
      <c r="F147" s="333"/>
      <c r="G147" s="334"/>
      <c r="H147" s="333"/>
      <c r="I147" s="333"/>
      <c r="J147" s="9"/>
    </row>
    <row r="148" spans="1:10" ht="40.5" customHeight="1" x14ac:dyDescent="0.25">
      <c r="A148" s="7"/>
      <c r="B148" s="124" t="s">
        <v>233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18" customHeight="1" x14ac:dyDescent="0.25">
      <c r="A149" s="7"/>
    </row>
  </sheetData>
  <sheetProtection selectLockedCells="1" selectUnlockedCells="1"/>
  <mergeCells count="276">
    <mergeCell ref="B148:J148"/>
    <mergeCell ref="B143:C143"/>
    <mergeCell ref="D143:F146"/>
    <mergeCell ref="G143:I143"/>
    <mergeCell ref="B144:C144"/>
    <mergeCell ref="G144:I144"/>
    <mergeCell ref="B145:C145"/>
    <mergeCell ref="G145:I145"/>
    <mergeCell ref="B146:C146"/>
    <mergeCell ref="G146:I146"/>
    <mergeCell ref="B138:J138"/>
    <mergeCell ref="B140:I140"/>
    <mergeCell ref="B141:I141"/>
    <mergeCell ref="B142:C142"/>
    <mergeCell ref="D142:F142"/>
    <mergeCell ref="G142:I142"/>
    <mergeCell ref="B133:J133"/>
    <mergeCell ref="B134:E134"/>
    <mergeCell ref="F134:J134"/>
    <mergeCell ref="B135:E135"/>
    <mergeCell ref="F135:J135"/>
    <mergeCell ref="B137:J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0:E110"/>
    <mergeCell ref="F110:J110"/>
    <mergeCell ref="B111:J111"/>
    <mergeCell ref="B112:E112"/>
    <mergeCell ref="F112:J112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7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9144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12960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1584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2232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7.5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6012 до 180360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6012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12024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18036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24048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30060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36072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42084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48096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54108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60120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66132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72144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78156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84168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90180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96192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102204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108216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114228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120240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126252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132264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138276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144288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150300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156312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162324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168336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174348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180360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9576 до 129258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9576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14184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15030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21042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27054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33066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39078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45090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51102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57114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63126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69138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75150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81162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87174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93186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99198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105210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111222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117234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123246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129258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2880 до 33912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8460</v>
      </c>
      <c r="G72" s="40"/>
      <c r="H72" s="40"/>
      <c r="I72" s="40"/>
      <c r="J72" s="41"/>
    </row>
    <row r="73" spans="1:10" ht="36" customHeight="1" x14ac:dyDescent="0.25">
      <c r="A73" s="7"/>
      <c r="B73" s="62" t="s">
        <v>165</v>
      </c>
      <c r="C73" s="63"/>
      <c r="D73" s="63"/>
      <c r="E73" s="64"/>
      <c r="F73" s="39">
        <v>13680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3960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26424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6264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7956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2880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2880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5760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8640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33912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3780 до 101700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25200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2520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11196</v>
      </c>
      <c r="G87" s="84"/>
      <c r="H87" s="84"/>
      <c r="I87" s="84"/>
      <c r="J87" s="85"/>
    </row>
    <row r="88" spans="1:10" ht="24" thickBot="1" x14ac:dyDescent="0.3">
      <c r="A88" s="7"/>
      <c r="B88" s="133"/>
      <c r="C88" s="134"/>
      <c r="D88" s="134"/>
      <c r="E88" s="135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463" t="s">
        <v>179</v>
      </c>
      <c r="C89" s="464"/>
      <c r="D89" s="464"/>
      <c r="E89" s="465"/>
      <c r="F89" s="204">
        <v>21600</v>
      </c>
      <c r="G89" s="231"/>
      <c r="H89" s="231"/>
      <c r="I89" s="231"/>
      <c r="J89" s="232"/>
    </row>
    <row r="90" spans="1:10" ht="36" customHeight="1" x14ac:dyDescent="0.25">
      <c r="A90" s="7" t="s">
        <v>111</v>
      </c>
      <c r="B90" s="251" t="s">
        <v>180</v>
      </c>
      <c r="C90" s="252"/>
      <c r="D90" s="252"/>
      <c r="E90" s="253"/>
      <c r="F90" s="273">
        <v>15084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181</v>
      </c>
      <c r="C91" s="252"/>
      <c r="D91" s="252"/>
      <c r="E91" s="253"/>
      <c r="F91" s="273">
        <v>57168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182</v>
      </c>
      <c r="C92" s="252"/>
      <c r="D92" s="252"/>
      <c r="E92" s="253"/>
      <c r="F92" s="273">
        <v>42300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251" t="s">
        <v>183</v>
      </c>
      <c r="C93" s="252"/>
      <c r="D93" s="252"/>
      <c r="E93" s="253"/>
      <c r="F93" s="273">
        <v>50760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251" t="s">
        <v>184</v>
      </c>
      <c r="C94" s="252"/>
      <c r="D94" s="252"/>
      <c r="E94" s="253"/>
      <c r="F94" s="273">
        <v>20700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251" t="s">
        <v>185</v>
      </c>
      <c r="C95" s="252"/>
      <c r="D95" s="252"/>
      <c r="E95" s="253"/>
      <c r="F95" s="273">
        <v>18504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251" t="s">
        <v>186</v>
      </c>
      <c r="C96" s="252"/>
      <c r="D96" s="252"/>
      <c r="E96" s="253"/>
      <c r="F96" s="273">
        <v>58824</v>
      </c>
      <c r="G96" s="273"/>
      <c r="H96" s="273"/>
      <c r="I96" s="273"/>
      <c r="J96" s="274"/>
    </row>
    <row r="97" spans="1:10" ht="36" customHeight="1" x14ac:dyDescent="0.25">
      <c r="A97" s="7"/>
      <c r="B97" s="251" t="s">
        <v>187</v>
      </c>
      <c r="C97" s="252"/>
      <c r="D97" s="252"/>
      <c r="E97" s="253"/>
      <c r="F97" s="273">
        <v>101700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251" t="s">
        <v>188</v>
      </c>
      <c r="C98" s="252"/>
      <c r="D98" s="252"/>
      <c r="E98" s="253"/>
      <c r="F98" s="273">
        <v>3780</v>
      </c>
      <c r="G98" s="273"/>
      <c r="H98" s="273"/>
      <c r="I98" s="273"/>
      <c r="J98" s="274"/>
    </row>
    <row r="99" spans="1:10" ht="36" customHeight="1" x14ac:dyDescent="0.25">
      <c r="A99" s="7"/>
      <c r="B99" s="251" t="s">
        <v>189</v>
      </c>
      <c r="C99" s="252"/>
      <c r="D99" s="252"/>
      <c r="E99" s="253"/>
      <c r="F99" s="273">
        <v>18000</v>
      </c>
      <c r="G99" s="273"/>
      <c r="H99" s="273"/>
      <c r="I99" s="273"/>
      <c r="J99" s="274"/>
    </row>
    <row r="100" spans="1:10" ht="36" customHeight="1" x14ac:dyDescent="0.25">
      <c r="B100" s="251" t="s">
        <v>190</v>
      </c>
      <c r="C100" s="252"/>
      <c r="D100" s="252"/>
      <c r="E100" s="253"/>
      <c r="F100" s="273">
        <v>14400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251" t="s">
        <v>191</v>
      </c>
      <c r="C101" s="252"/>
      <c r="D101" s="252"/>
      <c r="E101" s="253"/>
      <c r="F101" s="273">
        <v>82800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251" t="s">
        <v>192</v>
      </c>
      <c r="C102" s="252"/>
      <c r="D102" s="252"/>
      <c r="E102" s="253"/>
      <c r="F102" s="273">
        <v>6660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73">
        <v>8460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73">
        <v>60030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73">
        <v>30060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251" t="s">
        <v>196</v>
      </c>
      <c r="C106" s="252"/>
      <c r="D106" s="252"/>
      <c r="E106" s="253"/>
      <c r="F106" s="273">
        <v>30240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251" t="s">
        <v>197</v>
      </c>
      <c r="C107" s="252"/>
      <c r="D107" s="252"/>
      <c r="E107" s="253"/>
      <c r="F107" s="273">
        <v>21600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251" t="s">
        <v>198</v>
      </c>
      <c r="C108" s="252"/>
      <c r="D108" s="252"/>
      <c r="E108" s="253"/>
      <c r="F108" s="466">
        <v>80640</v>
      </c>
      <c r="G108" s="88"/>
      <c r="H108" s="88"/>
      <c r="I108" s="88"/>
      <c r="J108" s="149"/>
    </row>
    <row r="109" spans="1:10" ht="36" customHeight="1" x14ac:dyDescent="0.25">
      <c r="A109" s="7" t="s">
        <v>113</v>
      </c>
      <c r="B109" s="251" t="s">
        <v>199</v>
      </c>
      <c r="C109" s="252"/>
      <c r="D109" s="252"/>
      <c r="E109" s="253"/>
      <c r="F109" s="466">
        <v>59760</v>
      </c>
      <c r="G109" s="88"/>
      <c r="H109" s="88"/>
      <c r="I109" s="88"/>
      <c r="J109" s="149"/>
    </row>
    <row r="110" spans="1:10" ht="36" customHeight="1" x14ac:dyDescent="0.25">
      <c r="A110" s="7" t="s">
        <v>113</v>
      </c>
      <c r="B110" s="251" t="s">
        <v>200</v>
      </c>
      <c r="C110" s="252"/>
      <c r="D110" s="252"/>
      <c r="E110" s="253"/>
      <c r="F110" s="466">
        <v>71712</v>
      </c>
      <c r="G110" s="88"/>
      <c r="H110" s="88"/>
      <c r="I110" s="88"/>
      <c r="J110" s="149"/>
    </row>
    <row r="111" spans="1:10" ht="36" customHeight="1" x14ac:dyDescent="0.25">
      <c r="A111" s="7" t="s">
        <v>113</v>
      </c>
      <c r="B111" s="251" t="s">
        <v>201</v>
      </c>
      <c r="C111" s="252"/>
      <c r="D111" s="252"/>
      <c r="E111" s="253"/>
      <c r="F111" s="466">
        <v>29520</v>
      </c>
      <c r="G111" s="88"/>
      <c r="H111" s="88"/>
      <c r="I111" s="88"/>
      <c r="J111" s="149"/>
    </row>
    <row r="112" spans="1:10" ht="36" customHeight="1" x14ac:dyDescent="0.25">
      <c r="A112" s="7" t="s">
        <v>113</v>
      </c>
      <c r="B112" s="251" t="s">
        <v>202</v>
      </c>
      <c r="C112" s="252"/>
      <c r="D112" s="252"/>
      <c r="E112" s="253"/>
      <c r="F112" s="466">
        <v>25920</v>
      </c>
      <c r="G112" s="88"/>
      <c r="H112" s="88"/>
      <c r="I112" s="88"/>
      <c r="J112" s="149"/>
    </row>
    <row r="113" spans="1:10" ht="36" customHeight="1" x14ac:dyDescent="0.25">
      <c r="A113" s="7" t="s">
        <v>113</v>
      </c>
      <c r="B113" s="251" t="s">
        <v>203</v>
      </c>
      <c r="C113" s="252"/>
      <c r="D113" s="252"/>
      <c r="E113" s="253"/>
      <c r="F113" s="466">
        <v>82800</v>
      </c>
      <c r="G113" s="88"/>
      <c r="H113" s="88"/>
      <c r="I113" s="88"/>
      <c r="J113" s="149"/>
    </row>
    <row r="114" spans="1:10" ht="36" customHeight="1" x14ac:dyDescent="0.25">
      <c r="A114" s="7" t="s">
        <v>113</v>
      </c>
      <c r="B114" s="251" t="s">
        <v>204</v>
      </c>
      <c r="C114" s="252"/>
      <c r="D114" s="252"/>
      <c r="E114" s="253"/>
      <c r="F114" s="466">
        <v>5760</v>
      </c>
      <c r="G114" s="88"/>
      <c r="H114" s="88"/>
      <c r="I114" s="88"/>
      <c r="J114" s="149"/>
    </row>
    <row r="115" spans="1:10" ht="36" customHeight="1" x14ac:dyDescent="0.25">
      <c r="A115" s="7" t="s">
        <v>113</v>
      </c>
      <c r="B115" s="251" t="s">
        <v>205</v>
      </c>
      <c r="C115" s="252"/>
      <c r="D115" s="252"/>
      <c r="E115" s="253"/>
      <c r="F115" s="466">
        <v>115920</v>
      </c>
      <c r="G115" s="88"/>
      <c r="H115" s="88"/>
      <c r="I115" s="88"/>
      <c r="J115" s="149"/>
    </row>
    <row r="116" spans="1:10" ht="36" customHeight="1" thickBot="1" x14ac:dyDescent="0.3">
      <c r="A116" s="7" t="s">
        <v>113</v>
      </c>
      <c r="B116" s="467" t="s">
        <v>206</v>
      </c>
      <c r="C116" s="468"/>
      <c r="D116" s="468"/>
      <c r="E116" s="469"/>
      <c r="F116" s="161">
        <v>9360</v>
      </c>
      <c r="G116" s="112"/>
      <c r="H116" s="112"/>
      <c r="I116" s="112"/>
      <c r="J116" s="113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251" t="s">
        <v>213</v>
      </c>
      <c r="C123" s="252"/>
      <c r="D123" s="252"/>
      <c r="E123" s="253"/>
      <c r="F123" s="240">
        <f>H123*1.2</f>
        <v>36028.799999999996</v>
      </c>
      <c r="G123" s="241">
        <f>H123*1.1</f>
        <v>33026.400000000001</v>
      </c>
      <c r="H123" s="241">
        <v>30024</v>
      </c>
      <c r="I123" s="241">
        <f>H123*0.75</f>
        <v>22518</v>
      </c>
      <c r="J123" s="242">
        <f>H123*0.5</f>
        <v>15012</v>
      </c>
    </row>
    <row r="124" spans="1:10" ht="36" customHeight="1" x14ac:dyDescent="0.25">
      <c r="A124" s="7" t="s">
        <v>111</v>
      </c>
      <c r="B124" s="251" t="s">
        <v>214</v>
      </c>
      <c r="C124" s="252"/>
      <c r="D124" s="252"/>
      <c r="E124" s="253"/>
      <c r="F124" s="39">
        <v>8640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251" t="s">
        <v>215</v>
      </c>
      <c r="C125" s="252"/>
      <c r="D125" s="252"/>
      <c r="E125" s="253"/>
      <c r="F125" s="39">
        <v>7524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251" t="s">
        <v>216</v>
      </c>
      <c r="C126" s="252"/>
      <c r="D126" s="252"/>
      <c r="E126" s="253"/>
      <c r="F126" s="240">
        <f>H126*1.2</f>
        <v>50976</v>
      </c>
      <c r="G126" s="241">
        <f>H126*1.1</f>
        <v>46728.000000000007</v>
      </c>
      <c r="H126" s="241">
        <v>42480</v>
      </c>
      <c r="I126" s="241">
        <f>H126*0.75</f>
        <v>31860</v>
      </c>
      <c r="J126" s="242">
        <f>H126*0.5</f>
        <v>21240</v>
      </c>
    </row>
    <row r="127" spans="1:10" ht="36" customHeight="1" x14ac:dyDescent="0.25">
      <c r="A127" s="7" t="s">
        <v>113</v>
      </c>
      <c r="B127" s="251" t="s">
        <v>217</v>
      </c>
      <c r="C127" s="252"/>
      <c r="D127" s="252"/>
      <c r="E127" s="253"/>
      <c r="F127" s="466">
        <v>12240</v>
      </c>
      <c r="G127" s="88"/>
      <c r="H127" s="88"/>
      <c r="I127" s="88"/>
      <c r="J127" s="149"/>
    </row>
    <row r="128" spans="1:10" ht="36" customHeight="1" x14ac:dyDescent="0.25">
      <c r="A128" s="7" t="s">
        <v>113</v>
      </c>
      <c r="B128" s="251" t="s">
        <v>218</v>
      </c>
      <c r="C128" s="252"/>
      <c r="D128" s="252"/>
      <c r="E128" s="253"/>
      <c r="F128" s="466">
        <v>10800</v>
      </c>
      <c r="G128" s="88"/>
      <c r="H128" s="88"/>
      <c r="I128" s="88"/>
      <c r="J128" s="149"/>
    </row>
    <row r="129" spans="1:10" ht="36" customHeight="1" x14ac:dyDescent="0.25">
      <c r="A129" s="7"/>
      <c r="B129" s="60" t="s">
        <v>219</v>
      </c>
      <c r="C129" s="61"/>
      <c r="D129" s="61"/>
      <c r="E129" s="35"/>
      <c r="F129" s="107">
        <f>H129*1.2</f>
        <v>18036</v>
      </c>
      <c r="G129" s="107">
        <f>H129*1.1</f>
        <v>16533</v>
      </c>
      <c r="H129" s="107">
        <v>15030</v>
      </c>
      <c r="I129" s="107">
        <f>H129*0.75</f>
        <v>11272.5</v>
      </c>
      <c r="J129" s="107">
        <f>H129*0.5</f>
        <v>7515</v>
      </c>
    </row>
    <row r="130" spans="1:10" ht="54" customHeight="1" thickBot="1" x14ac:dyDescent="0.3">
      <c r="A130" s="7"/>
      <c r="B130" s="301" t="s">
        <v>220</v>
      </c>
      <c r="C130" s="302"/>
      <c r="D130" s="302"/>
      <c r="E130" s="303"/>
      <c r="F130" s="436"/>
      <c r="G130" s="437"/>
      <c r="H130" s="437"/>
      <c r="I130" s="437"/>
      <c r="J130" s="438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16884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33300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41400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468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25056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49824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63000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900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28"/>
      <c r="D141" s="28"/>
      <c r="E141" s="29"/>
      <c r="F141" s="196"/>
      <c r="G141" s="265"/>
      <c r="H141" s="265"/>
      <c r="I141" s="265"/>
      <c r="J141" s="266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35"/>
  <sheetViews>
    <sheetView view="pageBreakPreview" topLeftCell="B1" zoomScale="65" zoomScaleNormal="60" zoomScaleSheetLayoutView="65" workbookViewId="0">
      <pane ySplit="4" topLeftCell="A6" activePane="bottomLeft" state="frozen"/>
      <selection activeCell="N15" sqref="N15"/>
      <selection pane="bottomLeft" activeCell="N15" sqref="N15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78"/>
      <c r="D7" s="78"/>
      <c r="E7" s="79"/>
      <c r="F7" s="80"/>
      <c r="G7" s="81"/>
      <c r="H7" s="81"/>
      <c r="I7" s="82"/>
    </row>
    <row r="8" spans="1:9" ht="36" customHeight="1" x14ac:dyDescent="0.25">
      <c r="A8" s="128" t="s">
        <v>111</v>
      </c>
      <c r="B8" s="179" t="s">
        <v>112</v>
      </c>
      <c r="C8" s="197"/>
      <c r="D8" s="197"/>
      <c r="E8" s="198"/>
      <c r="F8" s="230">
        <v>22680</v>
      </c>
      <c r="G8" s="231"/>
      <c r="H8" s="231"/>
      <c r="I8" s="232"/>
    </row>
    <row r="9" spans="1:9" ht="36" customHeight="1" thickBot="1" x14ac:dyDescent="0.3">
      <c r="A9" s="128" t="s">
        <v>113</v>
      </c>
      <c r="B9" s="30" t="s">
        <v>234</v>
      </c>
      <c r="C9" s="31"/>
      <c r="D9" s="31"/>
      <c r="E9" s="64"/>
      <c r="F9" s="68">
        <v>32400</v>
      </c>
      <c r="G9" s="40"/>
      <c r="H9" s="40"/>
      <c r="I9" s="41"/>
    </row>
    <row r="10" spans="1:9" ht="24" thickBot="1" x14ac:dyDescent="0.3">
      <c r="B10" s="27"/>
      <c r="C10" s="78"/>
      <c r="D10" s="78"/>
      <c r="E10" s="79"/>
      <c r="F10" s="80"/>
      <c r="G10" s="81"/>
      <c r="H10" s="81"/>
      <c r="I10" s="82"/>
    </row>
    <row r="11" spans="1:9" ht="36" customHeight="1" x14ac:dyDescent="0.25">
      <c r="A11" s="128" t="s">
        <v>111</v>
      </c>
      <c r="B11" s="179" t="s">
        <v>115</v>
      </c>
      <c r="C11" s="197"/>
      <c r="D11" s="197"/>
      <c r="E11" s="198"/>
      <c r="F11" s="230">
        <v>6732</v>
      </c>
      <c r="G11" s="231"/>
      <c r="H11" s="231"/>
      <c r="I11" s="232"/>
    </row>
    <row r="12" spans="1:9" ht="36" customHeight="1" thickBot="1" x14ac:dyDescent="0.3">
      <c r="A12" s="128" t="s">
        <v>113</v>
      </c>
      <c r="B12" s="114" t="s">
        <v>235</v>
      </c>
      <c r="C12" s="205"/>
      <c r="D12" s="205"/>
      <c r="E12" s="206"/>
      <c r="F12" s="233">
        <v>10080</v>
      </c>
      <c r="G12" s="183"/>
      <c r="H12" s="183"/>
      <c r="I12" s="184"/>
    </row>
    <row r="13" spans="1:9" ht="24" thickBot="1" x14ac:dyDescent="0.3">
      <c r="B13" s="27"/>
      <c r="C13" s="78"/>
      <c r="D13" s="78"/>
      <c r="E13" s="79"/>
      <c r="F13" s="80"/>
      <c r="G13" s="81"/>
      <c r="H13" s="81"/>
      <c r="I13" s="82"/>
    </row>
    <row r="14" spans="1:9" ht="36" customHeight="1" x14ac:dyDescent="0.25">
      <c r="A14" s="128" t="s">
        <v>111</v>
      </c>
      <c r="B14" s="34" t="s">
        <v>117</v>
      </c>
      <c r="C14" s="35"/>
      <c r="D14" s="35"/>
      <c r="E14" s="38"/>
      <c r="F14" s="204">
        <v>1080</v>
      </c>
      <c r="G14" s="231"/>
      <c r="H14" s="231"/>
      <c r="I14" s="232"/>
    </row>
    <row r="15" spans="1:9" ht="36" customHeight="1" thickBot="1" x14ac:dyDescent="0.3">
      <c r="A15" s="128" t="s">
        <v>113</v>
      </c>
      <c r="B15" s="34" t="s">
        <v>236</v>
      </c>
      <c r="C15" s="35"/>
      <c r="D15" s="35"/>
      <c r="E15" s="38"/>
      <c r="F15" s="39">
        <v>1512</v>
      </c>
      <c r="G15" s="40"/>
      <c r="H15" s="40"/>
      <c r="I15" s="41"/>
    </row>
    <row r="16" spans="1:9" ht="24" thickBot="1" x14ac:dyDescent="0.3">
      <c r="B16" s="27"/>
      <c r="C16" s="78"/>
      <c r="D16" s="78"/>
      <c r="E16" s="79"/>
      <c r="F16" s="80"/>
      <c r="G16" s="81"/>
      <c r="H16" s="81"/>
      <c r="I16" s="82"/>
    </row>
    <row r="17" spans="2:9" ht="36" customHeight="1" thickBot="1" x14ac:dyDescent="0.3">
      <c r="B17" s="42" t="s">
        <v>119</v>
      </c>
      <c r="C17" s="43"/>
      <c r="D17" s="43"/>
      <c r="E17" s="44"/>
      <c r="F17" s="45" t="str">
        <f>"Цена от "&amp;MIN(F18:F37)&amp;" до "&amp;MAX(F18:F37)</f>
        <v>Цена от 5688 до 113760</v>
      </c>
      <c r="G17" s="46"/>
      <c r="H17" s="46"/>
      <c r="I17" s="47"/>
    </row>
    <row r="18" spans="2:9" ht="36" customHeight="1" outlineLevel="1" x14ac:dyDescent="0.25">
      <c r="B18" s="34" t="s">
        <v>120</v>
      </c>
      <c r="C18" s="35"/>
      <c r="D18" s="35"/>
      <c r="E18" s="38"/>
      <c r="F18" s="39">
        <v>5688</v>
      </c>
      <c r="G18" s="40"/>
      <c r="H18" s="40"/>
      <c r="I18" s="41"/>
    </row>
    <row r="19" spans="2:9" ht="36" customHeight="1" outlineLevel="1" x14ac:dyDescent="0.25">
      <c r="B19" s="34" t="s">
        <v>121</v>
      </c>
      <c r="C19" s="35"/>
      <c r="D19" s="35"/>
      <c r="E19" s="38"/>
      <c r="F19" s="39">
        <v>11376</v>
      </c>
      <c r="G19" s="40"/>
      <c r="H19" s="40"/>
      <c r="I19" s="41"/>
    </row>
    <row r="20" spans="2:9" ht="36" customHeight="1" outlineLevel="1" x14ac:dyDescent="0.25">
      <c r="B20" s="34" t="s">
        <v>122</v>
      </c>
      <c r="C20" s="35"/>
      <c r="D20" s="35"/>
      <c r="E20" s="38"/>
      <c r="F20" s="39">
        <v>17064</v>
      </c>
      <c r="G20" s="40"/>
      <c r="H20" s="40"/>
      <c r="I20" s="41"/>
    </row>
    <row r="21" spans="2:9" ht="36" customHeight="1" outlineLevel="1" x14ac:dyDescent="0.25">
      <c r="B21" s="34" t="s">
        <v>123</v>
      </c>
      <c r="C21" s="35"/>
      <c r="D21" s="35"/>
      <c r="E21" s="38"/>
      <c r="F21" s="39">
        <v>22752</v>
      </c>
      <c r="G21" s="40"/>
      <c r="H21" s="40"/>
      <c r="I21" s="41"/>
    </row>
    <row r="22" spans="2:9" ht="36" customHeight="1" outlineLevel="1" x14ac:dyDescent="0.25">
      <c r="B22" s="34" t="s">
        <v>124</v>
      </c>
      <c r="C22" s="35"/>
      <c r="D22" s="35"/>
      <c r="E22" s="38"/>
      <c r="F22" s="39">
        <v>28440</v>
      </c>
      <c r="G22" s="40"/>
      <c r="H22" s="40"/>
      <c r="I22" s="41"/>
    </row>
    <row r="23" spans="2:9" ht="36" customHeight="1" outlineLevel="1" x14ac:dyDescent="0.25">
      <c r="B23" s="34" t="s">
        <v>125</v>
      </c>
      <c r="C23" s="35"/>
      <c r="D23" s="35"/>
      <c r="E23" s="38"/>
      <c r="F23" s="39">
        <v>34128</v>
      </c>
      <c r="G23" s="40"/>
      <c r="H23" s="40"/>
      <c r="I23" s="41"/>
    </row>
    <row r="24" spans="2:9" ht="36" customHeight="1" outlineLevel="1" x14ac:dyDescent="0.25">
      <c r="B24" s="34" t="s">
        <v>126</v>
      </c>
      <c r="C24" s="35"/>
      <c r="D24" s="35"/>
      <c r="E24" s="38"/>
      <c r="F24" s="39">
        <v>39816</v>
      </c>
      <c r="G24" s="40"/>
      <c r="H24" s="40"/>
      <c r="I24" s="41"/>
    </row>
    <row r="25" spans="2:9" ht="36" customHeight="1" outlineLevel="1" x14ac:dyDescent="0.25">
      <c r="B25" s="34" t="s">
        <v>127</v>
      </c>
      <c r="C25" s="35"/>
      <c r="D25" s="35"/>
      <c r="E25" s="38"/>
      <c r="F25" s="39">
        <v>45504</v>
      </c>
      <c r="G25" s="40"/>
      <c r="H25" s="40"/>
      <c r="I25" s="41"/>
    </row>
    <row r="26" spans="2:9" ht="36" customHeight="1" outlineLevel="1" x14ac:dyDescent="0.25">
      <c r="B26" s="34" t="s">
        <v>128</v>
      </c>
      <c r="C26" s="35"/>
      <c r="D26" s="35"/>
      <c r="E26" s="38"/>
      <c r="F26" s="39">
        <v>51192</v>
      </c>
      <c r="G26" s="40"/>
      <c r="H26" s="40"/>
      <c r="I26" s="41"/>
    </row>
    <row r="27" spans="2:9" ht="36" customHeight="1" outlineLevel="1" x14ac:dyDescent="0.25">
      <c r="B27" s="34" t="s">
        <v>129</v>
      </c>
      <c r="C27" s="35"/>
      <c r="D27" s="35"/>
      <c r="E27" s="38"/>
      <c r="F27" s="39">
        <v>56880</v>
      </c>
      <c r="G27" s="40"/>
      <c r="H27" s="40"/>
      <c r="I27" s="41"/>
    </row>
    <row r="28" spans="2:9" ht="36" customHeight="1" outlineLevel="1" x14ac:dyDescent="0.25">
      <c r="B28" s="34" t="s">
        <v>130</v>
      </c>
      <c r="C28" s="35"/>
      <c r="D28" s="35"/>
      <c r="E28" s="38"/>
      <c r="F28" s="39">
        <v>62568</v>
      </c>
      <c r="G28" s="40"/>
      <c r="H28" s="40"/>
      <c r="I28" s="41"/>
    </row>
    <row r="29" spans="2:9" ht="36" customHeight="1" outlineLevel="1" x14ac:dyDescent="0.25">
      <c r="B29" s="34" t="s">
        <v>131</v>
      </c>
      <c r="C29" s="35"/>
      <c r="D29" s="35"/>
      <c r="E29" s="38"/>
      <c r="F29" s="39">
        <v>68256</v>
      </c>
      <c r="G29" s="40"/>
      <c r="H29" s="40"/>
      <c r="I29" s="41"/>
    </row>
    <row r="30" spans="2:9" ht="36" customHeight="1" outlineLevel="1" x14ac:dyDescent="0.25">
      <c r="B30" s="34" t="s">
        <v>132</v>
      </c>
      <c r="C30" s="35"/>
      <c r="D30" s="35"/>
      <c r="E30" s="38"/>
      <c r="F30" s="39">
        <v>73944</v>
      </c>
      <c r="G30" s="40"/>
      <c r="H30" s="40"/>
      <c r="I30" s="41"/>
    </row>
    <row r="31" spans="2:9" ht="36" customHeight="1" outlineLevel="1" x14ac:dyDescent="0.25">
      <c r="B31" s="34" t="s">
        <v>133</v>
      </c>
      <c r="C31" s="35"/>
      <c r="D31" s="35"/>
      <c r="E31" s="38"/>
      <c r="F31" s="39">
        <v>79632</v>
      </c>
      <c r="G31" s="40"/>
      <c r="H31" s="40"/>
      <c r="I31" s="41"/>
    </row>
    <row r="32" spans="2:9" ht="36" customHeight="1" outlineLevel="1" x14ac:dyDescent="0.25">
      <c r="B32" s="34" t="s">
        <v>134</v>
      </c>
      <c r="C32" s="35"/>
      <c r="D32" s="35"/>
      <c r="E32" s="38"/>
      <c r="F32" s="39">
        <v>85320</v>
      </c>
      <c r="G32" s="40"/>
      <c r="H32" s="40"/>
      <c r="I32" s="41"/>
    </row>
    <row r="33" spans="2:9" ht="36" customHeight="1" outlineLevel="1" x14ac:dyDescent="0.25">
      <c r="B33" s="34" t="s">
        <v>135</v>
      </c>
      <c r="C33" s="35"/>
      <c r="D33" s="35"/>
      <c r="E33" s="38"/>
      <c r="F33" s="39">
        <v>91008</v>
      </c>
      <c r="G33" s="40"/>
      <c r="H33" s="40"/>
      <c r="I33" s="41"/>
    </row>
    <row r="34" spans="2:9" ht="36" customHeight="1" outlineLevel="1" x14ac:dyDescent="0.25">
      <c r="B34" s="34" t="s">
        <v>136</v>
      </c>
      <c r="C34" s="35"/>
      <c r="D34" s="35"/>
      <c r="E34" s="38"/>
      <c r="F34" s="39">
        <v>96696</v>
      </c>
      <c r="G34" s="40"/>
      <c r="H34" s="40"/>
      <c r="I34" s="41"/>
    </row>
    <row r="35" spans="2:9" ht="36" customHeight="1" outlineLevel="1" x14ac:dyDescent="0.25">
      <c r="B35" s="34" t="s">
        <v>137</v>
      </c>
      <c r="C35" s="35"/>
      <c r="D35" s="35"/>
      <c r="E35" s="38"/>
      <c r="F35" s="39">
        <v>102384</v>
      </c>
      <c r="G35" s="40"/>
      <c r="H35" s="40"/>
      <c r="I35" s="41"/>
    </row>
    <row r="36" spans="2:9" ht="36" customHeight="1" outlineLevel="1" x14ac:dyDescent="0.25">
      <c r="B36" s="34" t="s">
        <v>138</v>
      </c>
      <c r="C36" s="35"/>
      <c r="D36" s="35"/>
      <c r="E36" s="38"/>
      <c r="F36" s="39">
        <v>108072</v>
      </c>
      <c r="G36" s="40"/>
      <c r="H36" s="40"/>
      <c r="I36" s="41"/>
    </row>
    <row r="37" spans="2:9" ht="36" customHeight="1" outlineLevel="1" thickBot="1" x14ac:dyDescent="0.3">
      <c r="B37" s="34" t="s">
        <v>139</v>
      </c>
      <c r="C37" s="35"/>
      <c r="D37" s="35"/>
      <c r="E37" s="38"/>
      <c r="F37" s="39">
        <v>113760</v>
      </c>
      <c r="G37" s="40"/>
      <c r="H37" s="40"/>
      <c r="I37" s="41"/>
    </row>
    <row r="38" spans="2:9" ht="36" customHeight="1" thickBot="1" x14ac:dyDescent="0.3">
      <c r="B38" s="48" t="s">
        <v>140</v>
      </c>
      <c r="C38" s="49"/>
      <c r="D38" s="49"/>
      <c r="E38" s="50"/>
      <c r="F38" s="51" t="str">
        <f>"Цена от "&amp;MIN(F39:F60)&amp;" до "&amp;MAX(F39:F60)</f>
        <v>Цена от 7272 до 122292</v>
      </c>
      <c r="G38" s="52"/>
      <c r="H38" s="52"/>
      <c r="I38" s="53"/>
    </row>
    <row r="39" spans="2:9" ht="36" customHeight="1" outlineLevel="1" x14ac:dyDescent="0.25">
      <c r="B39" s="54" t="s">
        <v>141</v>
      </c>
      <c r="C39" s="55"/>
      <c r="D39" s="55"/>
      <c r="E39" s="56"/>
      <c r="F39" s="57">
        <v>7272</v>
      </c>
      <c r="G39" s="58"/>
      <c r="H39" s="58"/>
      <c r="I39" s="59"/>
    </row>
    <row r="40" spans="2:9" ht="36" customHeight="1" outlineLevel="1" x14ac:dyDescent="0.25">
      <c r="B40" s="34" t="s">
        <v>142</v>
      </c>
      <c r="C40" s="35"/>
      <c r="D40" s="35"/>
      <c r="E40" s="38"/>
      <c r="F40" s="39">
        <v>7632</v>
      </c>
      <c r="G40" s="40"/>
      <c r="H40" s="40"/>
      <c r="I40" s="41"/>
    </row>
    <row r="41" spans="2:9" ht="36" customHeight="1" outlineLevel="1" x14ac:dyDescent="0.25">
      <c r="B41" s="34" t="s">
        <v>143</v>
      </c>
      <c r="C41" s="35"/>
      <c r="D41" s="35"/>
      <c r="E41" s="38"/>
      <c r="F41" s="39">
        <v>14220</v>
      </c>
      <c r="G41" s="40"/>
      <c r="H41" s="40"/>
      <c r="I41" s="41"/>
    </row>
    <row r="42" spans="2:9" ht="36" customHeight="1" outlineLevel="1" x14ac:dyDescent="0.25">
      <c r="B42" s="34" t="s">
        <v>144</v>
      </c>
      <c r="C42" s="35"/>
      <c r="D42" s="35"/>
      <c r="E42" s="38"/>
      <c r="F42" s="39">
        <v>19908</v>
      </c>
      <c r="G42" s="40"/>
      <c r="H42" s="40"/>
      <c r="I42" s="41"/>
    </row>
    <row r="43" spans="2:9" ht="36" customHeight="1" outlineLevel="1" x14ac:dyDescent="0.25">
      <c r="B43" s="34" t="s">
        <v>145</v>
      </c>
      <c r="C43" s="35"/>
      <c r="D43" s="35"/>
      <c r="E43" s="38"/>
      <c r="F43" s="39">
        <v>25596</v>
      </c>
      <c r="G43" s="40"/>
      <c r="H43" s="40"/>
      <c r="I43" s="41"/>
    </row>
    <row r="44" spans="2:9" ht="36" customHeight="1" outlineLevel="1" x14ac:dyDescent="0.25">
      <c r="B44" s="34" t="s">
        <v>146</v>
      </c>
      <c r="C44" s="35"/>
      <c r="D44" s="35"/>
      <c r="E44" s="38"/>
      <c r="F44" s="39">
        <v>31284</v>
      </c>
      <c r="G44" s="40"/>
      <c r="H44" s="40"/>
      <c r="I44" s="41"/>
    </row>
    <row r="45" spans="2:9" ht="36" customHeight="1" outlineLevel="1" x14ac:dyDescent="0.25">
      <c r="B45" s="34" t="s">
        <v>147</v>
      </c>
      <c r="C45" s="35"/>
      <c r="D45" s="35"/>
      <c r="E45" s="38"/>
      <c r="F45" s="39">
        <v>36972</v>
      </c>
      <c r="G45" s="40"/>
      <c r="H45" s="40"/>
      <c r="I45" s="41"/>
    </row>
    <row r="46" spans="2:9" ht="36" customHeight="1" outlineLevel="1" x14ac:dyDescent="0.25">
      <c r="B46" s="34" t="s">
        <v>148</v>
      </c>
      <c r="C46" s="35"/>
      <c r="D46" s="35"/>
      <c r="E46" s="38"/>
      <c r="F46" s="39">
        <v>42660</v>
      </c>
      <c r="G46" s="40"/>
      <c r="H46" s="40"/>
      <c r="I46" s="41"/>
    </row>
    <row r="47" spans="2:9" ht="36" customHeight="1" outlineLevel="1" x14ac:dyDescent="0.25">
      <c r="B47" s="34" t="s">
        <v>149</v>
      </c>
      <c r="C47" s="35"/>
      <c r="D47" s="35"/>
      <c r="E47" s="38"/>
      <c r="F47" s="39">
        <v>48348</v>
      </c>
      <c r="G47" s="40"/>
      <c r="H47" s="40"/>
      <c r="I47" s="41"/>
    </row>
    <row r="48" spans="2:9" ht="36" customHeight="1" outlineLevel="1" x14ac:dyDescent="0.25">
      <c r="B48" s="34" t="s">
        <v>150</v>
      </c>
      <c r="C48" s="35"/>
      <c r="D48" s="35"/>
      <c r="E48" s="38"/>
      <c r="F48" s="39">
        <v>54036</v>
      </c>
      <c r="G48" s="40"/>
      <c r="H48" s="40"/>
      <c r="I48" s="41"/>
    </row>
    <row r="49" spans="2:9" ht="36" customHeight="1" outlineLevel="1" x14ac:dyDescent="0.25">
      <c r="B49" s="34" t="s">
        <v>151</v>
      </c>
      <c r="C49" s="35"/>
      <c r="D49" s="35"/>
      <c r="E49" s="38"/>
      <c r="F49" s="39">
        <v>59724</v>
      </c>
      <c r="G49" s="40"/>
      <c r="H49" s="40"/>
      <c r="I49" s="41"/>
    </row>
    <row r="50" spans="2:9" ht="36" customHeight="1" outlineLevel="1" x14ac:dyDescent="0.25">
      <c r="B50" s="34" t="s">
        <v>152</v>
      </c>
      <c r="C50" s="35"/>
      <c r="D50" s="35"/>
      <c r="E50" s="38"/>
      <c r="F50" s="39">
        <v>65412</v>
      </c>
      <c r="G50" s="40"/>
      <c r="H50" s="40"/>
      <c r="I50" s="41"/>
    </row>
    <row r="51" spans="2:9" ht="36" customHeight="1" outlineLevel="1" x14ac:dyDescent="0.25">
      <c r="B51" s="34" t="s">
        <v>153</v>
      </c>
      <c r="C51" s="35"/>
      <c r="D51" s="35"/>
      <c r="E51" s="38"/>
      <c r="F51" s="39">
        <v>71100</v>
      </c>
      <c r="G51" s="40"/>
      <c r="H51" s="40"/>
      <c r="I51" s="41"/>
    </row>
    <row r="52" spans="2:9" ht="36" customHeight="1" outlineLevel="1" x14ac:dyDescent="0.25">
      <c r="B52" s="34" t="s">
        <v>154</v>
      </c>
      <c r="C52" s="35"/>
      <c r="D52" s="35"/>
      <c r="E52" s="38"/>
      <c r="F52" s="39">
        <v>76788</v>
      </c>
      <c r="G52" s="40"/>
      <c r="H52" s="40"/>
      <c r="I52" s="41"/>
    </row>
    <row r="53" spans="2:9" ht="36" customHeight="1" outlineLevel="1" x14ac:dyDescent="0.25">
      <c r="B53" s="34" t="s">
        <v>155</v>
      </c>
      <c r="C53" s="35"/>
      <c r="D53" s="35"/>
      <c r="E53" s="38"/>
      <c r="F53" s="39">
        <v>82476</v>
      </c>
      <c r="G53" s="40"/>
      <c r="H53" s="40"/>
      <c r="I53" s="41"/>
    </row>
    <row r="54" spans="2:9" ht="36" customHeight="1" outlineLevel="1" x14ac:dyDescent="0.25">
      <c r="B54" s="34" t="s">
        <v>156</v>
      </c>
      <c r="C54" s="35"/>
      <c r="D54" s="35"/>
      <c r="E54" s="38"/>
      <c r="F54" s="39">
        <v>88164</v>
      </c>
      <c r="G54" s="40"/>
      <c r="H54" s="40"/>
      <c r="I54" s="41"/>
    </row>
    <row r="55" spans="2:9" ht="36" customHeight="1" outlineLevel="1" x14ac:dyDescent="0.25">
      <c r="B55" s="34" t="s">
        <v>157</v>
      </c>
      <c r="C55" s="35"/>
      <c r="D55" s="35"/>
      <c r="E55" s="38"/>
      <c r="F55" s="39">
        <v>93852</v>
      </c>
      <c r="G55" s="40"/>
      <c r="H55" s="40"/>
      <c r="I55" s="41"/>
    </row>
    <row r="56" spans="2:9" ht="36" customHeight="1" outlineLevel="1" x14ac:dyDescent="0.25">
      <c r="B56" s="34" t="s">
        <v>158</v>
      </c>
      <c r="C56" s="35"/>
      <c r="D56" s="35"/>
      <c r="E56" s="38"/>
      <c r="F56" s="39">
        <v>99540</v>
      </c>
      <c r="G56" s="40"/>
      <c r="H56" s="40"/>
      <c r="I56" s="41"/>
    </row>
    <row r="57" spans="2:9" ht="36" customHeight="1" outlineLevel="1" x14ac:dyDescent="0.25">
      <c r="B57" s="34" t="s">
        <v>159</v>
      </c>
      <c r="C57" s="35"/>
      <c r="D57" s="35"/>
      <c r="E57" s="38"/>
      <c r="F57" s="39">
        <v>105228</v>
      </c>
      <c r="G57" s="40"/>
      <c r="H57" s="40"/>
      <c r="I57" s="41"/>
    </row>
    <row r="58" spans="2:9" ht="36" customHeight="1" outlineLevel="1" x14ac:dyDescent="0.25">
      <c r="B58" s="34" t="s">
        <v>160</v>
      </c>
      <c r="C58" s="35"/>
      <c r="D58" s="35"/>
      <c r="E58" s="38"/>
      <c r="F58" s="39">
        <v>110916</v>
      </c>
      <c r="G58" s="40"/>
      <c r="H58" s="40"/>
      <c r="I58" s="41"/>
    </row>
    <row r="59" spans="2:9" ht="36" customHeight="1" outlineLevel="1" x14ac:dyDescent="0.25">
      <c r="B59" s="34" t="s">
        <v>161</v>
      </c>
      <c r="C59" s="35"/>
      <c r="D59" s="35"/>
      <c r="E59" s="38"/>
      <c r="F59" s="39">
        <v>116604</v>
      </c>
      <c r="G59" s="40"/>
      <c r="H59" s="40"/>
      <c r="I59" s="41"/>
    </row>
    <row r="60" spans="2:9" ht="36" customHeight="1" outlineLevel="1" thickBot="1" x14ac:dyDescent="0.3">
      <c r="B60" s="34" t="s">
        <v>162</v>
      </c>
      <c r="C60" s="35"/>
      <c r="D60" s="35"/>
      <c r="E60" s="38"/>
      <c r="F60" s="39">
        <v>122292</v>
      </c>
      <c r="G60" s="40"/>
      <c r="H60" s="40"/>
      <c r="I60" s="41"/>
    </row>
    <row r="61" spans="2:9" ht="36" customHeight="1" thickBot="1" x14ac:dyDescent="0.3"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36828</v>
      </c>
      <c r="G61" s="52"/>
      <c r="H61" s="52"/>
      <c r="I61" s="53"/>
    </row>
    <row r="62" spans="2:9" ht="36" customHeight="1" x14ac:dyDescent="0.25">
      <c r="B62" s="60" t="s">
        <v>164</v>
      </c>
      <c r="C62" s="61"/>
      <c r="D62" s="61"/>
      <c r="E62" s="38"/>
      <c r="F62" s="39">
        <v>4248</v>
      </c>
      <c r="G62" s="40"/>
      <c r="H62" s="40"/>
      <c r="I62" s="41"/>
    </row>
    <row r="63" spans="2:9" ht="36" customHeight="1" x14ac:dyDescent="0.25">
      <c r="B63" s="60" t="s">
        <v>165</v>
      </c>
      <c r="C63" s="61"/>
      <c r="D63" s="61"/>
      <c r="E63" s="38"/>
      <c r="F63" s="39">
        <v>5328</v>
      </c>
      <c r="G63" s="40"/>
      <c r="H63" s="40"/>
      <c r="I63" s="41"/>
    </row>
    <row r="64" spans="2:9" ht="36" customHeight="1" x14ac:dyDescent="0.25">
      <c r="B64" s="60" t="s">
        <v>237</v>
      </c>
      <c r="C64" s="61"/>
      <c r="D64" s="61"/>
      <c r="E64" s="38"/>
      <c r="F64" s="39">
        <v>2484</v>
      </c>
      <c r="G64" s="40"/>
      <c r="H64" s="40"/>
      <c r="I64" s="41"/>
    </row>
    <row r="65" spans="1:9" ht="36" customHeight="1" x14ac:dyDescent="0.25">
      <c r="B65" s="60" t="s">
        <v>167</v>
      </c>
      <c r="C65" s="61"/>
      <c r="D65" s="61"/>
      <c r="E65" s="38"/>
      <c r="F65" s="39">
        <v>36828</v>
      </c>
      <c r="G65" s="40"/>
      <c r="H65" s="40"/>
      <c r="I65" s="41"/>
    </row>
    <row r="66" spans="1:9" ht="36" customHeight="1" x14ac:dyDescent="0.25">
      <c r="B66" s="60" t="s">
        <v>168</v>
      </c>
      <c r="C66" s="61"/>
      <c r="D66" s="61"/>
      <c r="E66" s="38"/>
      <c r="F66" s="39">
        <v>7452</v>
      </c>
      <c r="G66" s="40"/>
      <c r="H66" s="40"/>
      <c r="I66" s="41"/>
    </row>
    <row r="67" spans="1:9" ht="36" customHeight="1" x14ac:dyDescent="0.25">
      <c r="B67" s="60" t="s">
        <v>169</v>
      </c>
      <c r="C67" s="61"/>
      <c r="D67" s="61"/>
      <c r="E67" s="38"/>
      <c r="F67" s="39">
        <v>22320</v>
      </c>
      <c r="G67" s="40"/>
      <c r="H67" s="40"/>
      <c r="I67" s="41"/>
    </row>
    <row r="68" spans="1:9" ht="36" customHeight="1" x14ac:dyDescent="0.25">
      <c r="B68" s="60" t="s">
        <v>170</v>
      </c>
      <c r="C68" s="61"/>
      <c r="D68" s="61"/>
      <c r="E68" s="38"/>
      <c r="F68" s="39">
        <v>1800</v>
      </c>
      <c r="G68" s="40"/>
      <c r="H68" s="40"/>
      <c r="I68" s="41"/>
    </row>
    <row r="69" spans="1:9" ht="36" customHeight="1" x14ac:dyDescent="0.25">
      <c r="B69" s="60" t="s">
        <v>171</v>
      </c>
      <c r="C69" s="61"/>
      <c r="D69" s="61"/>
      <c r="E69" s="38"/>
      <c r="F69" s="39">
        <v>1800</v>
      </c>
      <c r="G69" s="40"/>
      <c r="H69" s="40"/>
      <c r="I69" s="41"/>
    </row>
    <row r="70" spans="1:9" ht="36" customHeight="1" x14ac:dyDescent="0.25">
      <c r="B70" s="60" t="s">
        <v>172</v>
      </c>
      <c r="C70" s="61"/>
      <c r="D70" s="61"/>
      <c r="E70" s="38"/>
      <c r="F70" s="39">
        <v>3600</v>
      </c>
      <c r="G70" s="40"/>
      <c r="H70" s="40"/>
      <c r="I70" s="41"/>
    </row>
    <row r="71" spans="1:9" ht="36" customHeight="1" x14ac:dyDescent="0.25">
      <c r="B71" s="60" t="s">
        <v>173</v>
      </c>
      <c r="C71" s="61"/>
      <c r="D71" s="61"/>
      <c r="E71" s="38"/>
      <c r="F71" s="39">
        <v>5400</v>
      </c>
      <c r="G71" s="40"/>
      <c r="H71" s="40"/>
      <c r="I71" s="41"/>
    </row>
    <row r="72" spans="1:9" ht="36" customHeight="1" thickBot="1" x14ac:dyDescent="0.3">
      <c r="B72" s="60" t="s">
        <v>174</v>
      </c>
      <c r="C72" s="61"/>
      <c r="D72" s="61"/>
      <c r="E72" s="38"/>
      <c r="F72" s="39">
        <v>25848</v>
      </c>
      <c r="G72" s="40"/>
      <c r="H72" s="40"/>
      <c r="I72" s="41"/>
    </row>
    <row r="73" spans="1:9" ht="54" customHeight="1" thickBot="1" x14ac:dyDescent="0.3">
      <c r="B73" s="168" t="s">
        <v>238</v>
      </c>
      <c r="C73" s="169"/>
      <c r="D73" s="169"/>
      <c r="E73" s="170"/>
      <c r="F73" s="92" t="str">
        <f>"Цена от "&amp;MIN(F75,F79:F92)&amp;" до "&amp;MAX(F75,F79:F92)</f>
        <v>Цена от 3024 до 48168</v>
      </c>
      <c r="G73" s="93"/>
      <c r="H73" s="93"/>
      <c r="I73" s="94"/>
    </row>
    <row r="74" spans="1:9" ht="24" thickBot="1" x14ac:dyDescent="0.3">
      <c r="B74" s="27"/>
      <c r="C74" s="78"/>
      <c r="D74" s="78"/>
      <c r="E74" s="79"/>
      <c r="F74" s="80"/>
      <c r="G74" s="81"/>
      <c r="H74" s="81"/>
      <c r="I74" s="82"/>
    </row>
    <row r="75" spans="1:9" ht="36" customHeight="1" x14ac:dyDescent="0.25">
      <c r="B75" s="60" t="s">
        <v>176</v>
      </c>
      <c r="C75" s="61"/>
      <c r="D75" s="61"/>
      <c r="E75" s="38"/>
      <c r="F75" s="39">
        <v>6480</v>
      </c>
      <c r="G75" s="40"/>
      <c r="H75" s="40"/>
      <c r="I75" s="41"/>
    </row>
    <row r="76" spans="1:9" ht="36" customHeight="1" x14ac:dyDescent="0.25">
      <c r="B76" s="60" t="s">
        <v>177</v>
      </c>
      <c r="C76" s="61"/>
      <c r="D76" s="61"/>
      <c r="E76" s="38"/>
      <c r="F76" s="39">
        <v>648</v>
      </c>
      <c r="G76" s="40"/>
      <c r="H76" s="40"/>
      <c r="I76" s="41"/>
    </row>
    <row r="77" spans="1:9" ht="36" customHeight="1" thickBot="1" x14ac:dyDescent="0.3">
      <c r="B77" s="60" t="s">
        <v>178</v>
      </c>
      <c r="C77" s="61"/>
      <c r="D77" s="61"/>
      <c r="E77" s="38"/>
      <c r="F77" s="39">
        <v>1620</v>
      </c>
      <c r="G77" s="40"/>
      <c r="H77" s="40"/>
      <c r="I77" s="41"/>
    </row>
    <row r="78" spans="1:9" ht="24" thickBot="1" x14ac:dyDescent="0.3">
      <c r="B78" s="27"/>
      <c r="C78" s="78"/>
      <c r="D78" s="78"/>
      <c r="E78" s="79"/>
      <c r="F78" s="80"/>
      <c r="G78" s="81"/>
      <c r="H78" s="81"/>
      <c r="I78" s="82"/>
    </row>
    <row r="79" spans="1:9" ht="36" customHeight="1" x14ac:dyDescent="0.25">
      <c r="A79" s="128" t="s">
        <v>111</v>
      </c>
      <c r="B79" s="60" t="s">
        <v>179</v>
      </c>
      <c r="C79" s="61"/>
      <c r="D79" s="61"/>
      <c r="E79" s="38"/>
      <c r="F79" s="39">
        <v>21960</v>
      </c>
      <c r="G79" s="40"/>
      <c r="H79" s="40"/>
      <c r="I79" s="41"/>
    </row>
    <row r="80" spans="1:9" ht="36" customHeight="1" x14ac:dyDescent="0.25">
      <c r="A80" s="128" t="s">
        <v>111</v>
      </c>
      <c r="B80" s="34" t="s">
        <v>180</v>
      </c>
      <c r="C80" s="86"/>
      <c r="D80" s="86"/>
      <c r="E80" s="87"/>
      <c r="F80" s="39">
        <v>14868</v>
      </c>
      <c r="G80" s="40"/>
      <c r="H80" s="40"/>
      <c r="I80" s="41"/>
    </row>
    <row r="81" spans="1:9" ht="36" customHeight="1" x14ac:dyDescent="0.25">
      <c r="A81" s="128" t="s">
        <v>111</v>
      </c>
      <c r="B81" s="60" t="s">
        <v>181</v>
      </c>
      <c r="C81" s="61"/>
      <c r="D81" s="61"/>
      <c r="E81" s="38"/>
      <c r="F81" s="39">
        <v>21240</v>
      </c>
      <c r="G81" s="40"/>
      <c r="H81" s="40"/>
      <c r="I81" s="41"/>
    </row>
    <row r="82" spans="1:9" ht="36" customHeight="1" x14ac:dyDescent="0.25">
      <c r="A82" s="128" t="s">
        <v>111</v>
      </c>
      <c r="B82" s="60" t="s">
        <v>182</v>
      </c>
      <c r="C82" s="61"/>
      <c r="D82" s="61"/>
      <c r="E82" s="38"/>
      <c r="F82" s="39">
        <v>21960</v>
      </c>
      <c r="G82" s="40"/>
      <c r="H82" s="40"/>
      <c r="I82" s="41"/>
    </row>
    <row r="83" spans="1:9" ht="36" customHeight="1" x14ac:dyDescent="0.25">
      <c r="A83" s="128" t="s">
        <v>111</v>
      </c>
      <c r="B83" s="60" t="s">
        <v>183</v>
      </c>
      <c r="C83" s="61"/>
      <c r="D83" s="61"/>
      <c r="E83" s="38"/>
      <c r="F83" s="39">
        <v>26352</v>
      </c>
      <c r="G83" s="40"/>
      <c r="H83" s="40"/>
      <c r="I83" s="41"/>
    </row>
    <row r="84" spans="1:9" ht="36" customHeight="1" x14ac:dyDescent="0.25">
      <c r="A84" s="128" t="s">
        <v>111</v>
      </c>
      <c r="B84" s="60" t="s">
        <v>184</v>
      </c>
      <c r="C84" s="61"/>
      <c r="D84" s="61"/>
      <c r="E84" s="38"/>
      <c r="F84" s="39">
        <v>20880</v>
      </c>
      <c r="G84" s="40"/>
      <c r="H84" s="40"/>
      <c r="I84" s="41"/>
    </row>
    <row r="85" spans="1:9" ht="36" customHeight="1" x14ac:dyDescent="0.25">
      <c r="A85" s="128" t="s">
        <v>111</v>
      </c>
      <c r="B85" s="60" t="s">
        <v>185</v>
      </c>
      <c r="C85" s="61"/>
      <c r="D85" s="61"/>
      <c r="E85" s="38"/>
      <c r="F85" s="39">
        <v>18072</v>
      </c>
      <c r="G85" s="40"/>
      <c r="H85" s="40"/>
      <c r="I85" s="41"/>
    </row>
    <row r="86" spans="1:9" ht="36" customHeight="1" x14ac:dyDescent="0.25">
      <c r="A86" s="128" t="s">
        <v>111</v>
      </c>
      <c r="B86" s="60" t="s">
        <v>186</v>
      </c>
      <c r="C86" s="61"/>
      <c r="D86" s="61"/>
      <c r="E86" s="38"/>
      <c r="F86" s="39">
        <v>48168</v>
      </c>
      <c r="G86" s="40"/>
      <c r="H86" s="40"/>
      <c r="I86" s="41"/>
    </row>
    <row r="87" spans="1:9" ht="36" customHeight="1" x14ac:dyDescent="0.25">
      <c r="B87" s="62" t="s">
        <v>187</v>
      </c>
      <c r="C87" s="63"/>
      <c r="D87" s="63"/>
      <c r="E87" s="64"/>
      <c r="F87" s="39">
        <v>24120</v>
      </c>
      <c r="G87" s="40"/>
      <c r="H87" s="40"/>
      <c r="I87" s="41"/>
    </row>
    <row r="88" spans="1:9" ht="36" customHeight="1" x14ac:dyDescent="0.25">
      <c r="A88" s="128" t="s">
        <v>111</v>
      </c>
      <c r="B88" s="62" t="s">
        <v>188</v>
      </c>
      <c r="C88" s="63"/>
      <c r="D88" s="63"/>
      <c r="E88" s="64"/>
      <c r="F88" s="39">
        <v>3024</v>
      </c>
      <c r="G88" s="40"/>
      <c r="H88" s="40"/>
      <c r="I88" s="41"/>
    </row>
    <row r="89" spans="1:9" ht="36" customHeight="1" x14ac:dyDescent="0.25">
      <c r="B89" s="34" t="s">
        <v>189</v>
      </c>
      <c r="C89" s="86"/>
      <c r="D89" s="86"/>
      <c r="E89" s="87"/>
      <c r="F89" s="39">
        <v>10620</v>
      </c>
      <c r="G89" s="40"/>
      <c r="H89" s="40"/>
      <c r="I89" s="41"/>
    </row>
    <row r="90" spans="1:9" ht="36" customHeight="1" x14ac:dyDescent="0.25">
      <c r="A90" s="9"/>
      <c r="B90" s="34" t="s">
        <v>190</v>
      </c>
      <c r="C90" s="86"/>
      <c r="D90" s="86"/>
      <c r="E90" s="87"/>
      <c r="F90" s="39">
        <v>8496</v>
      </c>
      <c r="G90" s="40"/>
      <c r="H90" s="40"/>
      <c r="I90" s="41"/>
    </row>
    <row r="91" spans="1:9" ht="36" customHeight="1" x14ac:dyDescent="0.25">
      <c r="A91" s="128" t="s">
        <v>111</v>
      </c>
      <c r="B91" s="34" t="s">
        <v>191</v>
      </c>
      <c r="C91" s="86"/>
      <c r="D91" s="86"/>
      <c r="E91" s="87"/>
      <c r="F91" s="39">
        <v>33984</v>
      </c>
      <c r="G91" s="40"/>
      <c r="H91" s="40"/>
      <c r="I91" s="41"/>
    </row>
    <row r="92" spans="1:9" ht="36" customHeight="1" x14ac:dyDescent="0.25">
      <c r="A92" s="128" t="s">
        <v>111</v>
      </c>
      <c r="B92" s="60" t="s">
        <v>192</v>
      </c>
      <c r="C92" s="61"/>
      <c r="D92" s="61"/>
      <c r="E92" s="38"/>
      <c r="F92" s="39">
        <v>11340</v>
      </c>
      <c r="G92" s="40"/>
      <c r="H92" s="40"/>
      <c r="I92" s="41"/>
    </row>
    <row r="93" spans="1:9" ht="37.5" customHeight="1" x14ac:dyDescent="0.25">
      <c r="A93" s="7"/>
      <c r="B93" s="60" t="s">
        <v>193</v>
      </c>
      <c r="C93" s="61"/>
      <c r="D93" s="61"/>
      <c r="E93" s="38"/>
      <c r="F93" s="39">
        <v>4248</v>
      </c>
      <c r="G93" s="40"/>
      <c r="H93" s="40"/>
      <c r="I93" s="41"/>
    </row>
    <row r="94" spans="1:9" ht="36" customHeight="1" x14ac:dyDescent="0.25">
      <c r="A94" s="7"/>
      <c r="B94" s="60" t="s">
        <v>194</v>
      </c>
      <c r="C94" s="61"/>
      <c r="D94" s="61"/>
      <c r="E94" s="38"/>
      <c r="F94" s="39">
        <v>6030</v>
      </c>
      <c r="G94" s="40"/>
      <c r="H94" s="40"/>
      <c r="I94" s="41"/>
    </row>
    <row r="95" spans="1:9" ht="36" customHeight="1" x14ac:dyDescent="0.25">
      <c r="A95" s="7"/>
      <c r="B95" s="60" t="s">
        <v>195</v>
      </c>
      <c r="C95" s="61"/>
      <c r="D95" s="61"/>
      <c r="E95" s="35"/>
      <c r="F95" s="39">
        <v>6030</v>
      </c>
      <c r="G95" s="40"/>
      <c r="H95" s="40"/>
      <c r="I95" s="41"/>
    </row>
    <row r="96" spans="1:9" ht="36" customHeight="1" x14ac:dyDescent="0.25">
      <c r="A96" s="128" t="s">
        <v>113</v>
      </c>
      <c r="B96" s="60" t="s">
        <v>239</v>
      </c>
      <c r="C96" s="61"/>
      <c r="D96" s="61"/>
      <c r="E96" s="38"/>
      <c r="F96" s="39">
        <v>30960</v>
      </c>
      <c r="G96" s="40"/>
      <c r="H96" s="40"/>
      <c r="I96" s="41"/>
    </row>
    <row r="97" spans="1:9" ht="36" customHeight="1" x14ac:dyDescent="0.25">
      <c r="A97" s="128" t="s">
        <v>113</v>
      </c>
      <c r="B97" s="60" t="s">
        <v>197</v>
      </c>
      <c r="C97" s="61"/>
      <c r="D97" s="61"/>
      <c r="E97" s="38"/>
      <c r="F97" s="39">
        <v>20880</v>
      </c>
      <c r="G97" s="40"/>
      <c r="H97" s="40"/>
      <c r="I97" s="41"/>
    </row>
    <row r="98" spans="1:9" ht="36" customHeight="1" x14ac:dyDescent="0.25">
      <c r="A98" s="128" t="s">
        <v>113</v>
      </c>
      <c r="B98" s="60" t="s">
        <v>241</v>
      </c>
      <c r="C98" s="61"/>
      <c r="D98" s="61"/>
      <c r="E98" s="38"/>
      <c r="F98" s="39">
        <v>30240</v>
      </c>
      <c r="G98" s="40"/>
      <c r="H98" s="40"/>
      <c r="I98" s="41"/>
    </row>
    <row r="99" spans="1:9" ht="36" customHeight="1" x14ac:dyDescent="0.25">
      <c r="A99" s="128" t="s">
        <v>113</v>
      </c>
      <c r="B99" s="60" t="s">
        <v>242</v>
      </c>
      <c r="C99" s="61"/>
      <c r="D99" s="61"/>
      <c r="E99" s="38"/>
      <c r="F99" s="39">
        <v>30960</v>
      </c>
      <c r="G99" s="40"/>
      <c r="H99" s="40"/>
      <c r="I99" s="41"/>
    </row>
    <row r="100" spans="1:9" ht="36" customHeight="1" x14ac:dyDescent="0.25">
      <c r="A100" s="128" t="s">
        <v>113</v>
      </c>
      <c r="B100" s="60" t="s">
        <v>243</v>
      </c>
      <c r="C100" s="61"/>
      <c r="D100" s="61"/>
      <c r="E100" s="38"/>
      <c r="F100" s="83">
        <v>37152</v>
      </c>
      <c r="G100" s="84"/>
      <c r="H100" s="84"/>
      <c r="I100" s="85"/>
    </row>
    <row r="101" spans="1:9" ht="36" customHeight="1" x14ac:dyDescent="0.25">
      <c r="A101" s="128" t="s">
        <v>113</v>
      </c>
      <c r="B101" s="60" t="s">
        <v>244</v>
      </c>
      <c r="C101" s="61"/>
      <c r="D101" s="61"/>
      <c r="E101" s="38"/>
      <c r="F101" s="39">
        <v>29520</v>
      </c>
      <c r="G101" s="40"/>
      <c r="H101" s="40"/>
      <c r="I101" s="41"/>
    </row>
    <row r="102" spans="1:9" ht="36" customHeight="1" x14ac:dyDescent="0.25">
      <c r="A102" s="128" t="s">
        <v>113</v>
      </c>
      <c r="B102" s="60" t="s">
        <v>245</v>
      </c>
      <c r="C102" s="61"/>
      <c r="D102" s="61"/>
      <c r="E102" s="38"/>
      <c r="F102" s="39">
        <v>25920</v>
      </c>
      <c r="G102" s="40"/>
      <c r="H102" s="40"/>
      <c r="I102" s="41"/>
    </row>
    <row r="103" spans="1:9" ht="36" customHeight="1" x14ac:dyDescent="0.25">
      <c r="A103" s="128" t="s">
        <v>113</v>
      </c>
      <c r="B103" s="60" t="s">
        <v>246</v>
      </c>
      <c r="C103" s="61"/>
      <c r="D103" s="61"/>
      <c r="E103" s="38"/>
      <c r="F103" s="39">
        <v>67680</v>
      </c>
      <c r="G103" s="40"/>
      <c r="H103" s="40"/>
      <c r="I103" s="41"/>
    </row>
    <row r="104" spans="1:9" ht="36" customHeight="1" x14ac:dyDescent="0.25">
      <c r="A104" s="128" t="s">
        <v>113</v>
      </c>
      <c r="B104" s="60" t="s">
        <v>247</v>
      </c>
      <c r="C104" s="61"/>
      <c r="D104" s="61"/>
      <c r="E104" s="38"/>
      <c r="F104" s="39">
        <v>4320</v>
      </c>
      <c r="G104" s="40"/>
      <c r="H104" s="40"/>
      <c r="I104" s="41"/>
    </row>
    <row r="105" spans="1:9" ht="36" customHeight="1" x14ac:dyDescent="0.25">
      <c r="A105" s="128" t="s">
        <v>113</v>
      </c>
      <c r="B105" s="60" t="s">
        <v>248</v>
      </c>
      <c r="C105" s="61"/>
      <c r="D105" s="61"/>
      <c r="E105" s="38"/>
      <c r="F105" s="39">
        <v>48240</v>
      </c>
      <c r="G105" s="40"/>
      <c r="H105" s="40"/>
      <c r="I105" s="41"/>
    </row>
    <row r="106" spans="1:9" ht="36" customHeight="1" x14ac:dyDescent="0.25">
      <c r="A106" s="128" t="s">
        <v>113</v>
      </c>
      <c r="B106" s="60" t="s">
        <v>249</v>
      </c>
      <c r="C106" s="61"/>
      <c r="D106" s="61"/>
      <c r="E106" s="38"/>
      <c r="F106" s="39">
        <v>16560</v>
      </c>
      <c r="G106" s="40"/>
      <c r="H106" s="40"/>
      <c r="I106" s="41"/>
    </row>
    <row r="107" spans="1:9" ht="27" customHeight="1" thickBot="1" x14ac:dyDescent="0.3">
      <c r="B107" s="460" t="s">
        <v>207</v>
      </c>
      <c r="C107" s="461"/>
      <c r="D107" s="461"/>
      <c r="E107" s="462"/>
      <c r="F107" s="460"/>
      <c r="G107" s="461"/>
      <c r="H107" s="461"/>
      <c r="I107" s="462"/>
    </row>
    <row r="108" spans="1:9" ht="19.5" customHeight="1" thickBot="1" x14ac:dyDescent="0.3">
      <c r="B108" s="174" t="s">
        <v>208</v>
      </c>
      <c r="C108" s="175"/>
      <c r="D108" s="175"/>
      <c r="E108" s="176"/>
      <c r="F108" s="174"/>
      <c r="G108" s="175"/>
      <c r="H108" s="175"/>
      <c r="I108" s="176"/>
    </row>
    <row r="109" spans="1:9" ht="36" customHeight="1" x14ac:dyDescent="0.25">
      <c r="B109" s="179" t="s">
        <v>209</v>
      </c>
      <c r="C109" s="180"/>
      <c r="D109" s="180"/>
      <c r="E109" s="181"/>
      <c r="F109" s="203">
        <v>60</v>
      </c>
      <c r="G109" s="449"/>
      <c r="H109" s="449"/>
      <c r="I109" s="450"/>
    </row>
    <row r="110" spans="1:9" ht="36" customHeight="1" x14ac:dyDescent="0.25">
      <c r="B110" s="34" t="s">
        <v>210</v>
      </c>
      <c r="C110" s="86"/>
      <c r="D110" s="86"/>
      <c r="E110" s="87"/>
      <c r="F110" s="208">
        <v>60</v>
      </c>
      <c r="G110" s="273"/>
      <c r="H110" s="273"/>
      <c r="I110" s="274"/>
    </row>
    <row r="111" spans="1:9" ht="36" customHeight="1" thickBot="1" x14ac:dyDescent="0.3">
      <c r="B111" s="227" t="s">
        <v>211</v>
      </c>
      <c r="C111" s="228"/>
      <c r="D111" s="228"/>
      <c r="E111" s="229"/>
      <c r="F111" s="207">
        <v>120</v>
      </c>
      <c r="G111" s="356"/>
      <c r="H111" s="356"/>
      <c r="I111" s="357"/>
    </row>
    <row r="112" spans="1:9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</row>
    <row r="113" spans="1:9" ht="36" customHeight="1" x14ac:dyDescent="0.25">
      <c r="A113" s="128" t="s">
        <v>111</v>
      </c>
      <c r="B113" s="60" t="s">
        <v>269</v>
      </c>
      <c r="C113" s="61"/>
      <c r="D113" s="61"/>
      <c r="E113" s="38"/>
      <c r="F113" s="39">
        <v>14184</v>
      </c>
      <c r="G113" s="40"/>
      <c r="H113" s="40"/>
      <c r="I113" s="41"/>
    </row>
    <row r="114" spans="1:9" ht="36" customHeight="1" x14ac:dyDescent="0.25">
      <c r="A114" s="128" t="s">
        <v>111</v>
      </c>
      <c r="B114" s="60" t="s">
        <v>214</v>
      </c>
      <c r="C114" s="61"/>
      <c r="D114" s="61"/>
      <c r="E114" s="38"/>
      <c r="F114" s="39">
        <v>12744</v>
      </c>
      <c r="G114" s="40"/>
      <c r="H114" s="40"/>
      <c r="I114" s="41"/>
    </row>
    <row r="115" spans="1:9" ht="36" customHeight="1" x14ac:dyDescent="0.25">
      <c r="A115" s="128" t="s">
        <v>111</v>
      </c>
      <c r="B115" s="60" t="s">
        <v>215</v>
      </c>
      <c r="C115" s="61"/>
      <c r="D115" s="61"/>
      <c r="E115" s="38"/>
      <c r="F115" s="39">
        <v>0</v>
      </c>
      <c r="G115" s="40"/>
      <c r="H115" s="40"/>
      <c r="I115" s="41"/>
    </row>
    <row r="116" spans="1:9" ht="36" customHeight="1" x14ac:dyDescent="0.25">
      <c r="A116" s="128" t="s">
        <v>113</v>
      </c>
      <c r="B116" s="60" t="s">
        <v>251</v>
      </c>
      <c r="C116" s="61"/>
      <c r="D116" s="61"/>
      <c r="E116" s="38"/>
      <c r="F116" s="39">
        <v>20160</v>
      </c>
      <c r="G116" s="40"/>
      <c r="H116" s="40"/>
      <c r="I116" s="41"/>
    </row>
    <row r="117" spans="1:9" ht="36" customHeight="1" x14ac:dyDescent="0.25">
      <c r="A117" s="128" t="s">
        <v>113</v>
      </c>
      <c r="B117" s="60" t="s">
        <v>252</v>
      </c>
      <c r="C117" s="61"/>
      <c r="D117" s="61"/>
      <c r="E117" s="38"/>
      <c r="F117" s="39">
        <v>18000</v>
      </c>
      <c r="G117" s="40"/>
      <c r="H117" s="40"/>
      <c r="I117" s="41"/>
    </row>
    <row r="118" spans="1:9" ht="36" customHeight="1" x14ac:dyDescent="0.25">
      <c r="A118" s="128" t="s">
        <v>113</v>
      </c>
      <c r="B118" s="60" t="s">
        <v>253</v>
      </c>
      <c r="C118" s="61"/>
      <c r="D118" s="61"/>
      <c r="E118" s="38"/>
      <c r="F118" s="39">
        <v>18000</v>
      </c>
      <c r="G118" s="40"/>
      <c r="H118" s="40"/>
      <c r="I118" s="41"/>
    </row>
    <row r="119" spans="1:9" ht="36" customHeight="1" thickBot="1" x14ac:dyDescent="0.3">
      <c r="A119" s="7"/>
      <c r="B119" s="60" t="s">
        <v>219</v>
      </c>
      <c r="C119" s="61"/>
      <c r="D119" s="61"/>
      <c r="E119" s="38"/>
      <c r="F119" s="39">
        <v>14184</v>
      </c>
      <c r="G119" s="40"/>
      <c r="H119" s="40"/>
      <c r="I119" s="41"/>
    </row>
    <row r="120" spans="1:9" ht="54" customHeight="1" thickBot="1" x14ac:dyDescent="0.3">
      <c r="B120" s="18" t="s">
        <v>220</v>
      </c>
      <c r="C120" s="19"/>
      <c r="D120" s="19"/>
      <c r="E120" s="20"/>
      <c r="F120" s="100"/>
      <c r="G120" s="101"/>
      <c r="H120" s="101"/>
      <c r="I120" s="102"/>
    </row>
    <row r="121" spans="1:9" ht="36" customHeight="1" x14ac:dyDescent="0.25">
      <c r="B121" s="62" t="s">
        <v>221</v>
      </c>
      <c r="C121" s="63"/>
      <c r="D121" s="63"/>
      <c r="E121" s="64"/>
      <c r="F121" s="65">
        <v>33984</v>
      </c>
      <c r="G121" s="66"/>
      <c r="H121" s="66"/>
      <c r="I121" s="67"/>
    </row>
    <row r="122" spans="1:9" ht="36" customHeight="1" x14ac:dyDescent="0.25">
      <c r="B122" s="60" t="s">
        <v>222</v>
      </c>
      <c r="C122" s="61"/>
      <c r="D122" s="61"/>
      <c r="E122" s="38"/>
      <c r="F122" s="39">
        <v>67968</v>
      </c>
      <c r="G122" s="40"/>
      <c r="H122" s="40"/>
      <c r="I122" s="41"/>
    </row>
    <row r="123" spans="1:9" ht="36" customHeight="1" x14ac:dyDescent="0.25">
      <c r="B123" s="60" t="s">
        <v>223</v>
      </c>
      <c r="C123" s="61"/>
      <c r="D123" s="61"/>
      <c r="E123" s="38"/>
      <c r="F123" s="39">
        <v>84960</v>
      </c>
      <c r="G123" s="40"/>
      <c r="H123" s="40"/>
      <c r="I123" s="41"/>
    </row>
    <row r="124" spans="1:9" ht="36" customHeight="1" x14ac:dyDescent="0.25">
      <c r="B124" s="60" t="s">
        <v>224</v>
      </c>
      <c r="C124" s="61"/>
      <c r="D124" s="61"/>
      <c r="E124" s="38"/>
      <c r="F124" s="39">
        <v>1080</v>
      </c>
      <c r="G124" s="40"/>
      <c r="H124" s="40"/>
      <c r="I124" s="41"/>
    </row>
    <row r="125" spans="1:9" ht="36" customHeight="1" x14ac:dyDescent="0.25">
      <c r="B125" s="60" t="s">
        <v>225</v>
      </c>
      <c r="C125" s="61"/>
      <c r="D125" s="61"/>
      <c r="E125" s="38"/>
      <c r="F125" s="39">
        <v>50976</v>
      </c>
      <c r="G125" s="40"/>
      <c r="H125" s="40"/>
      <c r="I125" s="41"/>
    </row>
    <row r="126" spans="1:9" ht="36" customHeight="1" x14ac:dyDescent="0.25">
      <c r="B126" s="60" t="s">
        <v>226</v>
      </c>
      <c r="C126" s="61"/>
      <c r="D126" s="61"/>
      <c r="E126" s="38"/>
      <c r="F126" s="39">
        <v>101952</v>
      </c>
      <c r="G126" s="40"/>
      <c r="H126" s="40"/>
      <c r="I126" s="41"/>
    </row>
    <row r="127" spans="1:9" ht="36" customHeight="1" x14ac:dyDescent="0.25">
      <c r="B127" s="60" t="s">
        <v>227</v>
      </c>
      <c r="C127" s="61"/>
      <c r="D127" s="61"/>
      <c r="E127" s="38"/>
      <c r="F127" s="39">
        <v>127440</v>
      </c>
      <c r="G127" s="40"/>
      <c r="H127" s="40"/>
      <c r="I127" s="41"/>
    </row>
    <row r="128" spans="1:9" ht="36" customHeight="1" thickBot="1" x14ac:dyDescent="0.3">
      <c r="B128" s="108" t="s">
        <v>228</v>
      </c>
      <c r="C128" s="109"/>
      <c r="D128" s="109"/>
      <c r="E128" s="110"/>
      <c r="F128" s="182">
        <v>1800</v>
      </c>
      <c r="G128" s="183"/>
      <c r="H128" s="183"/>
      <c r="I128" s="184"/>
    </row>
    <row r="129" spans="1:9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</row>
    <row r="130" spans="1:9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</row>
    <row r="131" spans="1:9" ht="24" thickBot="1" x14ac:dyDescent="0.3">
      <c r="B131" s="27"/>
      <c r="C131" s="78"/>
      <c r="D131" s="78"/>
      <c r="E131" s="79"/>
      <c r="F131" s="80"/>
      <c r="G131" s="81"/>
      <c r="H131" s="81"/>
      <c r="I131" s="82"/>
    </row>
    <row r="132" spans="1:9" ht="21" customHeight="1" x14ac:dyDescent="0.25">
      <c r="B132" s="120"/>
      <c r="C132" s="120"/>
      <c r="D132" s="120"/>
      <c r="E132" s="120"/>
      <c r="F132" s="120"/>
      <c r="G132" s="120"/>
      <c r="H132" s="120"/>
      <c r="I132" s="120"/>
    </row>
    <row r="133" spans="1:9" s="123" customFormat="1" ht="27" customHeight="1" x14ac:dyDescent="0.25">
      <c r="A133" s="7" t="s">
        <v>113</v>
      </c>
      <c r="B133" s="122" t="s">
        <v>306</v>
      </c>
      <c r="C133" s="122"/>
      <c r="D133" s="122"/>
      <c r="E133" s="122"/>
      <c r="F133" s="122"/>
      <c r="G133" s="122"/>
      <c r="H133" s="122"/>
      <c r="I133" s="122"/>
    </row>
    <row r="134" spans="1:9" s="125" customFormat="1" ht="45" customHeight="1" x14ac:dyDescent="0.25">
      <c r="A134" s="7"/>
      <c r="B134" s="124" t="s">
        <v>233</v>
      </c>
      <c r="C134" s="124"/>
      <c r="D134" s="124"/>
      <c r="E134" s="124"/>
      <c r="F134" s="124"/>
      <c r="G134" s="124"/>
      <c r="H134" s="124"/>
      <c r="I134" s="124"/>
    </row>
    <row r="135" spans="1:9" ht="21" customHeight="1" x14ac:dyDescent="0.25"/>
  </sheetData>
  <sheetProtection selectLockedCells="1" selectUnlockedCells="1"/>
  <mergeCells count="260">
    <mergeCell ref="B133:I133"/>
    <mergeCell ref="B134:I134"/>
    <mergeCell ref="B129:I129"/>
    <mergeCell ref="B130:E130"/>
    <mergeCell ref="F130:I130"/>
    <mergeCell ref="B131:E131"/>
    <mergeCell ref="F131:I131"/>
    <mergeCell ref="B132:I132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24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10620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15120</v>
      </c>
      <c r="G12" s="112"/>
      <c r="H12" s="112"/>
      <c r="I12" s="112"/>
      <c r="J12" s="113"/>
    </row>
    <row r="13" spans="1:10" ht="24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2880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4032</v>
      </c>
      <c r="G15" s="40"/>
      <c r="H15" s="40"/>
      <c r="I15" s="40"/>
      <c r="J15" s="41"/>
    </row>
    <row r="16" spans="1:10" ht="24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"&amp;MIN(F18:F37)&amp;" до "&amp;MAX(F18:F37)</f>
        <v>Цена от 13680 до 143640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13680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20520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27360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34200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41040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47880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54720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61560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68400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75240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82080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88920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95760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102600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109440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116280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123120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129960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136800</v>
      </c>
      <c r="G36" s="40"/>
      <c r="H36" s="40"/>
      <c r="I36" s="40"/>
      <c r="J36" s="41"/>
    </row>
    <row r="37" spans="1:10" ht="36" customHeight="1" outlineLevel="1" thickBot="1" x14ac:dyDescent="0.3">
      <c r="A37" s="7"/>
      <c r="B37" s="34" t="s">
        <v>139</v>
      </c>
      <c r="C37" s="35"/>
      <c r="D37" s="35"/>
      <c r="E37" s="38"/>
      <c r="F37" s="39">
        <v>143640</v>
      </c>
      <c r="G37" s="40"/>
      <c r="H37" s="40"/>
      <c r="I37" s="40"/>
      <c r="J37" s="41"/>
    </row>
    <row r="38" spans="1:10" ht="36" customHeight="1" thickBot="1" x14ac:dyDescent="0.3">
      <c r="A38" s="7"/>
      <c r="B38" s="48" t="s">
        <v>140</v>
      </c>
      <c r="C38" s="49"/>
      <c r="D38" s="49"/>
      <c r="E38" s="50"/>
      <c r="F38" s="51" t="str">
        <f>"Цена от "&amp;MIN(F39:F60)&amp;" до "&amp;MAX(F39:F60)</f>
        <v>Цена от 9576 до 150480</v>
      </c>
      <c r="G38" s="52"/>
      <c r="H38" s="52"/>
      <c r="I38" s="52"/>
      <c r="J38" s="53"/>
    </row>
    <row r="39" spans="1:10" ht="36" customHeight="1" outlineLevel="1" x14ac:dyDescent="0.25">
      <c r="A39" s="7"/>
      <c r="B39" s="54" t="s">
        <v>141</v>
      </c>
      <c r="C39" s="55"/>
      <c r="D39" s="55"/>
      <c r="E39" s="56"/>
      <c r="F39" s="57">
        <v>9576</v>
      </c>
      <c r="G39" s="58"/>
      <c r="H39" s="58"/>
      <c r="I39" s="58"/>
      <c r="J39" s="59"/>
    </row>
    <row r="40" spans="1:10" ht="36" customHeight="1" outlineLevel="1" x14ac:dyDescent="0.25">
      <c r="A40" s="7"/>
      <c r="B40" s="34" t="s">
        <v>142</v>
      </c>
      <c r="C40" s="35"/>
      <c r="D40" s="35"/>
      <c r="E40" s="38"/>
      <c r="F40" s="39">
        <v>14580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143</v>
      </c>
      <c r="C41" s="35"/>
      <c r="D41" s="35"/>
      <c r="E41" s="38"/>
      <c r="F41" s="39">
        <v>20520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144</v>
      </c>
      <c r="C42" s="35"/>
      <c r="D42" s="35"/>
      <c r="E42" s="38"/>
      <c r="F42" s="39">
        <v>27360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145</v>
      </c>
      <c r="C43" s="35"/>
      <c r="D43" s="35"/>
      <c r="E43" s="38"/>
      <c r="F43" s="39">
        <v>34200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146</v>
      </c>
      <c r="C44" s="35"/>
      <c r="D44" s="35"/>
      <c r="E44" s="38"/>
      <c r="F44" s="39">
        <v>41040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147</v>
      </c>
      <c r="C45" s="35"/>
      <c r="D45" s="35"/>
      <c r="E45" s="38"/>
      <c r="F45" s="39">
        <v>47880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148</v>
      </c>
      <c r="C46" s="35"/>
      <c r="D46" s="35"/>
      <c r="E46" s="38"/>
      <c r="F46" s="39">
        <v>54720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149</v>
      </c>
      <c r="C47" s="35"/>
      <c r="D47" s="35"/>
      <c r="E47" s="38"/>
      <c r="F47" s="39">
        <v>61560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150</v>
      </c>
      <c r="C48" s="35"/>
      <c r="D48" s="35"/>
      <c r="E48" s="38"/>
      <c r="F48" s="39">
        <v>68400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151</v>
      </c>
      <c r="C49" s="35"/>
      <c r="D49" s="35"/>
      <c r="E49" s="38"/>
      <c r="F49" s="39">
        <v>75240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152</v>
      </c>
      <c r="C50" s="35"/>
      <c r="D50" s="35"/>
      <c r="E50" s="38"/>
      <c r="F50" s="39">
        <v>82080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153</v>
      </c>
      <c r="C51" s="35"/>
      <c r="D51" s="35"/>
      <c r="E51" s="38"/>
      <c r="F51" s="39">
        <v>88920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154</v>
      </c>
      <c r="C52" s="35"/>
      <c r="D52" s="35"/>
      <c r="E52" s="38"/>
      <c r="F52" s="39">
        <v>95760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155</v>
      </c>
      <c r="C53" s="35"/>
      <c r="D53" s="35"/>
      <c r="E53" s="38"/>
      <c r="F53" s="39">
        <v>102600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156</v>
      </c>
      <c r="C54" s="35"/>
      <c r="D54" s="35"/>
      <c r="E54" s="38"/>
      <c r="F54" s="39">
        <v>109440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157</v>
      </c>
      <c r="C55" s="35"/>
      <c r="D55" s="35"/>
      <c r="E55" s="38"/>
      <c r="F55" s="39">
        <v>116280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158</v>
      </c>
      <c r="C56" s="35"/>
      <c r="D56" s="35"/>
      <c r="E56" s="38"/>
      <c r="F56" s="39">
        <v>123120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159</v>
      </c>
      <c r="C57" s="35"/>
      <c r="D57" s="35"/>
      <c r="E57" s="38"/>
      <c r="F57" s="39">
        <v>129960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160</v>
      </c>
      <c r="C58" s="35"/>
      <c r="D58" s="35"/>
      <c r="E58" s="38"/>
      <c r="F58" s="39">
        <v>136800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161</v>
      </c>
      <c r="C59" s="35"/>
      <c r="D59" s="35"/>
      <c r="E59" s="38"/>
      <c r="F59" s="39">
        <v>143640</v>
      </c>
      <c r="G59" s="40"/>
      <c r="H59" s="40"/>
      <c r="I59" s="40"/>
      <c r="J59" s="41"/>
    </row>
    <row r="60" spans="1:10" ht="36" customHeight="1" outlineLevel="1" thickBot="1" x14ac:dyDescent="0.3">
      <c r="A60" s="7"/>
      <c r="B60" s="34" t="s">
        <v>162</v>
      </c>
      <c r="C60" s="35"/>
      <c r="D60" s="35"/>
      <c r="E60" s="38"/>
      <c r="F60" s="39">
        <v>150480</v>
      </c>
      <c r="G60" s="40"/>
      <c r="H60" s="40"/>
      <c r="I60" s="40"/>
      <c r="J60" s="41"/>
    </row>
    <row r="61" spans="1:10" ht="36" customHeight="1" thickBot="1" x14ac:dyDescent="0.3">
      <c r="A61" s="7"/>
      <c r="B61" s="48" t="s">
        <v>163</v>
      </c>
      <c r="C61" s="49"/>
      <c r="D61" s="49"/>
      <c r="E61" s="50"/>
      <c r="F61" s="51" t="str">
        <f>"Цена от "&amp;MIN(F62:F72)&amp;" до "&amp;MAX(F62:F72)</f>
        <v>Цена от 1800 до 40356</v>
      </c>
      <c r="G61" s="52"/>
      <c r="H61" s="52"/>
      <c r="I61" s="52"/>
      <c r="J61" s="53"/>
    </row>
    <row r="62" spans="1:10" ht="36" customHeight="1" x14ac:dyDescent="0.25">
      <c r="A62" s="7"/>
      <c r="B62" s="60" t="s">
        <v>164</v>
      </c>
      <c r="C62" s="61"/>
      <c r="D62" s="61"/>
      <c r="E62" s="38"/>
      <c r="F62" s="39">
        <v>7128</v>
      </c>
      <c r="G62" s="40"/>
      <c r="H62" s="40"/>
      <c r="I62" s="40"/>
      <c r="J62" s="41"/>
    </row>
    <row r="63" spans="1:10" ht="36" customHeight="1" x14ac:dyDescent="0.25">
      <c r="A63" s="7"/>
      <c r="B63" s="62" t="s">
        <v>165</v>
      </c>
      <c r="C63" s="63"/>
      <c r="D63" s="63"/>
      <c r="E63" s="64"/>
      <c r="F63" s="39">
        <v>25488</v>
      </c>
      <c r="G63" s="40"/>
      <c r="H63" s="40"/>
      <c r="I63" s="40"/>
      <c r="J63" s="41"/>
    </row>
    <row r="64" spans="1:10" ht="36" customHeight="1" x14ac:dyDescent="0.25">
      <c r="A64" s="7"/>
      <c r="B64" s="60" t="s">
        <v>237</v>
      </c>
      <c r="C64" s="61"/>
      <c r="D64" s="61"/>
      <c r="E64" s="38"/>
      <c r="F64" s="39">
        <v>2844</v>
      </c>
      <c r="G64" s="40"/>
      <c r="H64" s="40"/>
      <c r="I64" s="40"/>
      <c r="J64" s="41"/>
    </row>
    <row r="65" spans="1:10" ht="36" customHeight="1" x14ac:dyDescent="0.25">
      <c r="A65" s="7"/>
      <c r="B65" s="62" t="s">
        <v>167</v>
      </c>
      <c r="C65" s="63"/>
      <c r="D65" s="63"/>
      <c r="E65" s="64"/>
      <c r="F65" s="65">
        <v>40356</v>
      </c>
      <c r="G65" s="66"/>
      <c r="H65" s="66"/>
      <c r="I65" s="66"/>
      <c r="J65" s="67"/>
    </row>
    <row r="66" spans="1:10" ht="36" customHeight="1" x14ac:dyDescent="0.25">
      <c r="A66" s="7"/>
      <c r="B66" s="60" t="s">
        <v>168</v>
      </c>
      <c r="C66" s="61"/>
      <c r="D66" s="61"/>
      <c r="E66" s="38"/>
      <c r="F66" s="39">
        <v>8136</v>
      </c>
      <c r="G66" s="40"/>
      <c r="H66" s="40"/>
      <c r="I66" s="40"/>
      <c r="J66" s="41"/>
    </row>
    <row r="67" spans="1:10" ht="36" customHeight="1" x14ac:dyDescent="0.25">
      <c r="A67" s="7"/>
      <c r="B67" s="60" t="s">
        <v>169</v>
      </c>
      <c r="C67" s="61"/>
      <c r="D67" s="61"/>
      <c r="E67" s="38"/>
      <c r="F67" s="39">
        <v>16380</v>
      </c>
      <c r="G67" s="40"/>
      <c r="H67" s="40"/>
      <c r="I67" s="40"/>
      <c r="J67" s="41"/>
    </row>
    <row r="68" spans="1:10" ht="36" customHeight="1" x14ac:dyDescent="0.25">
      <c r="A68" s="7"/>
      <c r="B68" s="60" t="s">
        <v>170</v>
      </c>
      <c r="C68" s="61"/>
      <c r="D68" s="61"/>
      <c r="E68" s="38"/>
      <c r="F68" s="39">
        <v>1800</v>
      </c>
      <c r="G68" s="40"/>
      <c r="H68" s="40"/>
      <c r="I68" s="40"/>
      <c r="J68" s="41"/>
    </row>
    <row r="69" spans="1:10" ht="36" customHeight="1" x14ac:dyDescent="0.25">
      <c r="A69" s="7"/>
      <c r="B69" s="60" t="s">
        <v>171</v>
      </c>
      <c r="C69" s="61"/>
      <c r="D69" s="61"/>
      <c r="E69" s="38"/>
      <c r="F69" s="39">
        <v>1800</v>
      </c>
      <c r="G69" s="40"/>
      <c r="H69" s="40"/>
      <c r="I69" s="40"/>
      <c r="J69" s="41"/>
    </row>
    <row r="70" spans="1:10" ht="36" customHeight="1" x14ac:dyDescent="0.25">
      <c r="A70" s="7"/>
      <c r="B70" s="60" t="s">
        <v>172</v>
      </c>
      <c r="C70" s="61"/>
      <c r="D70" s="61"/>
      <c r="E70" s="38"/>
      <c r="F70" s="39">
        <v>3600</v>
      </c>
      <c r="G70" s="40"/>
      <c r="H70" s="40"/>
      <c r="I70" s="40"/>
      <c r="J70" s="41"/>
    </row>
    <row r="71" spans="1:10" ht="36" customHeight="1" x14ac:dyDescent="0.25">
      <c r="A71" s="7"/>
      <c r="B71" s="60" t="s">
        <v>173</v>
      </c>
      <c r="C71" s="61"/>
      <c r="D71" s="61"/>
      <c r="E71" s="38"/>
      <c r="F71" s="39">
        <v>5400</v>
      </c>
      <c r="G71" s="40"/>
      <c r="H71" s="40"/>
      <c r="I71" s="40"/>
      <c r="J71" s="41"/>
    </row>
    <row r="72" spans="1:10" ht="36" customHeight="1" thickBot="1" x14ac:dyDescent="0.3">
      <c r="A72" s="7"/>
      <c r="B72" s="60" t="s">
        <v>174</v>
      </c>
      <c r="C72" s="61"/>
      <c r="D72" s="61"/>
      <c r="E72" s="38"/>
      <c r="F72" s="39">
        <v>28332</v>
      </c>
      <c r="G72" s="40"/>
      <c r="H72" s="40"/>
      <c r="I72" s="40"/>
      <c r="J72" s="41"/>
    </row>
    <row r="73" spans="1:10" ht="54" customHeight="1" thickBot="1" x14ac:dyDescent="0.3">
      <c r="A73" s="7"/>
      <c r="B73" s="215" t="s">
        <v>238</v>
      </c>
      <c r="C73" s="216"/>
      <c r="D73" s="216"/>
      <c r="E73" s="217"/>
      <c r="F73" s="234" t="str">
        <f>"Цена от "&amp;MIN(F75,F79:J80,H113,F81:J92)&amp;" до "&amp;MAX(F75,F79:J80,H113,F81:J92)</f>
        <v>Цена от 3024 до 119520</v>
      </c>
      <c r="G73" s="235"/>
      <c r="H73" s="235"/>
      <c r="I73" s="235"/>
      <c r="J73" s="236"/>
    </row>
    <row r="74" spans="1:10" ht="24" thickBot="1" x14ac:dyDescent="0.3">
      <c r="A74" s="7"/>
      <c r="B74" s="27"/>
      <c r="C74" s="78"/>
      <c r="D74" s="78"/>
      <c r="E74" s="79"/>
      <c r="F74" s="80"/>
      <c r="G74" s="81"/>
      <c r="H74" s="81"/>
      <c r="I74" s="81"/>
      <c r="J74" s="82"/>
    </row>
    <row r="75" spans="1:10" ht="36" customHeight="1" x14ac:dyDescent="0.25">
      <c r="A75" s="7"/>
      <c r="B75" s="60" t="s">
        <v>176</v>
      </c>
      <c r="C75" s="61"/>
      <c r="D75" s="61"/>
      <c r="E75" s="38"/>
      <c r="F75" s="39">
        <v>27000</v>
      </c>
      <c r="G75" s="40"/>
      <c r="H75" s="40"/>
      <c r="I75" s="40"/>
      <c r="J75" s="41"/>
    </row>
    <row r="76" spans="1:10" ht="36" customHeight="1" x14ac:dyDescent="0.25">
      <c r="A76" s="7"/>
      <c r="B76" s="69" t="s">
        <v>177</v>
      </c>
      <c r="C76" s="70"/>
      <c r="D76" s="70"/>
      <c r="E76" s="71"/>
      <c r="F76" s="83">
        <v>2700</v>
      </c>
      <c r="G76" s="84"/>
      <c r="H76" s="84"/>
      <c r="I76" s="84"/>
      <c r="J76" s="85"/>
    </row>
    <row r="77" spans="1:10" ht="36" customHeight="1" thickBot="1" x14ac:dyDescent="0.3">
      <c r="A77" s="7"/>
      <c r="B77" s="69" t="s">
        <v>178</v>
      </c>
      <c r="C77" s="70"/>
      <c r="D77" s="70"/>
      <c r="E77" s="71"/>
      <c r="F77" s="83">
        <v>6750</v>
      </c>
      <c r="G77" s="84"/>
      <c r="H77" s="84"/>
      <c r="I77" s="84"/>
      <c r="J77" s="85"/>
    </row>
    <row r="78" spans="1:10" ht="24" thickBot="1" x14ac:dyDescent="0.3">
      <c r="A78" s="7"/>
      <c r="B78" s="133"/>
      <c r="C78" s="134"/>
      <c r="D78" s="134"/>
      <c r="E78" s="135"/>
      <c r="F78" s="80"/>
      <c r="G78" s="81"/>
      <c r="H78" s="81"/>
      <c r="I78" s="81"/>
      <c r="J78" s="82"/>
    </row>
    <row r="79" spans="1:10" ht="36" customHeight="1" x14ac:dyDescent="0.25">
      <c r="A79" s="7" t="s">
        <v>111</v>
      </c>
      <c r="B79" s="463" t="s">
        <v>179</v>
      </c>
      <c r="C79" s="464"/>
      <c r="D79" s="464"/>
      <c r="E79" s="465"/>
      <c r="F79" s="204">
        <v>24120</v>
      </c>
      <c r="G79" s="231"/>
      <c r="H79" s="231"/>
      <c r="I79" s="231"/>
      <c r="J79" s="232"/>
    </row>
    <row r="80" spans="1:10" ht="36" customHeight="1" x14ac:dyDescent="0.25">
      <c r="A80" s="7" t="s">
        <v>111</v>
      </c>
      <c r="B80" s="251" t="s">
        <v>180</v>
      </c>
      <c r="C80" s="252"/>
      <c r="D80" s="252"/>
      <c r="E80" s="253"/>
      <c r="F80" s="273">
        <v>42120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251" t="s">
        <v>181</v>
      </c>
      <c r="C81" s="252"/>
      <c r="D81" s="252"/>
      <c r="E81" s="253"/>
      <c r="F81" s="273">
        <v>59832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251" t="s">
        <v>182</v>
      </c>
      <c r="C82" s="252"/>
      <c r="D82" s="252"/>
      <c r="E82" s="253"/>
      <c r="F82" s="273">
        <v>56664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251" t="s">
        <v>183</v>
      </c>
      <c r="C83" s="252"/>
      <c r="D83" s="252"/>
      <c r="E83" s="253"/>
      <c r="F83" s="273">
        <v>67996.799999999988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251" t="s">
        <v>184</v>
      </c>
      <c r="C84" s="252"/>
      <c r="D84" s="252"/>
      <c r="E84" s="253"/>
      <c r="F84" s="273">
        <v>36108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251" t="s">
        <v>185</v>
      </c>
      <c r="C85" s="252"/>
      <c r="D85" s="252"/>
      <c r="E85" s="253"/>
      <c r="F85" s="273">
        <v>59832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251" t="s">
        <v>186</v>
      </c>
      <c r="C86" s="252"/>
      <c r="D86" s="252"/>
      <c r="E86" s="253"/>
      <c r="F86" s="273">
        <v>75060</v>
      </c>
      <c r="G86" s="273"/>
      <c r="H86" s="273"/>
      <c r="I86" s="273"/>
      <c r="J86" s="274"/>
    </row>
    <row r="87" spans="1:10" ht="36" customHeight="1" x14ac:dyDescent="0.25">
      <c r="A87" s="7"/>
      <c r="B87" s="251" t="s">
        <v>187</v>
      </c>
      <c r="C87" s="252"/>
      <c r="D87" s="252"/>
      <c r="E87" s="253"/>
      <c r="F87" s="273">
        <v>119520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251" t="s">
        <v>188</v>
      </c>
      <c r="C88" s="252"/>
      <c r="D88" s="252"/>
      <c r="E88" s="253"/>
      <c r="F88" s="273">
        <v>3024</v>
      </c>
      <c r="G88" s="273"/>
      <c r="H88" s="273"/>
      <c r="I88" s="273"/>
      <c r="J88" s="274"/>
    </row>
    <row r="89" spans="1:10" ht="36" customHeight="1" x14ac:dyDescent="0.25">
      <c r="A89" s="7"/>
      <c r="B89" s="251" t="s">
        <v>189</v>
      </c>
      <c r="C89" s="252"/>
      <c r="D89" s="252"/>
      <c r="E89" s="253"/>
      <c r="F89" s="273">
        <v>15588</v>
      </c>
      <c r="G89" s="273"/>
      <c r="H89" s="273"/>
      <c r="I89" s="273"/>
      <c r="J89" s="274"/>
    </row>
    <row r="90" spans="1:10" ht="36" customHeight="1" x14ac:dyDescent="0.25">
      <c r="B90" s="251" t="s">
        <v>190</v>
      </c>
      <c r="C90" s="252"/>
      <c r="D90" s="252"/>
      <c r="E90" s="253"/>
      <c r="F90" s="273">
        <v>12744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191</v>
      </c>
      <c r="C91" s="252"/>
      <c r="D91" s="252"/>
      <c r="E91" s="253"/>
      <c r="F91" s="273">
        <v>110880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192</v>
      </c>
      <c r="C92" s="252"/>
      <c r="D92" s="252"/>
      <c r="E92" s="253"/>
      <c r="F92" s="273">
        <v>75060</v>
      </c>
      <c r="G92" s="273"/>
      <c r="H92" s="273"/>
      <c r="I92" s="273"/>
      <c r="J92" s="274"/>
    </row>
    <row r="93" spans="1:10" ht="37.5" customHeight="1" x14ac:dyDescent="0.25">
      <c r="A93" s="7"/>
      <c r="B93" s="60" t="s">
        <v>193</v>
      </c>
      <c r="C93" s="61"/>
      <c r="D93" s="61"/>
      <c r="E93" s="38"/>
      <c r="F93" s="273">
        <v>11880</v>
      </c>
      <c r="G93" s="273"/>
      <c r="H93" s="273"/>
      <c r="I93" s="273"/>
      <c r="J93" s="274"/>
    </row>
    <row r="94" spans="1:10" ht="36" customHeight="1" x14ac:dyDescent="0.25">
      <c r="A94" s="7"/>
      <c r="B94" s="60" t="s">
        <v>194</v>
      </c>
      <c r="C94" s="61"/>
      <c r="D94" s="61"/>
      <c r="E94" s="38"/>
      <c r="F94" s="273">
        <v>60030</v>
      </c>
      <c r="G94" s="273"/>
      <c r="H94" s="273"/>
      <c r="I94" s="273"/>
      <c r="J94" s="274"/>
    </row>
    <row r="95" spans="1:10" ht="36" customHeight="1" x14ac:dyDescent="0.25">
      <c r="A95" s="7"/>
      <c r="B95" s="60" t="s">
        <v>195</v>
      </c>
      <c r="C95" s="61"/>
      <c r="D95" s="61"/>
      <c r="E95" s="35"/>
      <c r="F95" s="273">
        <v>21060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251" t="s">
        <v>196</v>
      </c>
      <c r="C96" s="252"/>
      <c r="D96" s="252"/>
      <c r="E96" s="253"/>
      <c r="F96" s="273">
        <v>33840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251" t="s">
        <v>197</v>
      </c>
      <c r="C97" s="252"/>
      <c r="D97" s="252"/>
      <c r="E97" s="253"/>
      <c r="F97" s="273">
        <v>59040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251" t="s">
        <v>198</v>
      </c>
      <c r="C98" s="252"/>
      <c r="D98" s="252"/>
      <c r="E98" s="253"/>
      <c r="F98" s="466">
        <v>84240</v>
      </c>
      <c r="G98" s="88"/>
      <c r="H98" s="88"/>
      <c r="I98" s="88"/>
      <c r="J98" s="149"/>
    </row>
    <row r="99" spans="1:10" ht="36" customHeight="1" x14ac:dyDescent="0.25">
      <c r="A99" s="7" t="s">
        <v>113</v>
      </c>
      <c r="B99" s="251" t="s">
        <v>199</v>
      </c>
      <c r="C99" s="252"/>
      <c r="D99" s="252"/>
      <c r="E99" s="253"/>
      <c r="F99" s="466">
        <v>79920</v>
      </c>
      <c r="G99" s="88"/>
      <c r="H99" s="88"/>
      <c r="I99" s="88"/>
      <c r="J99" s="149"/>
    </row>
    <row r="100" spans="1:10" ht="36" customHeight="1" x14ac:dyDescent="0.25">
      <c r="A100" s="7" t="s">
        <v>113</v>
      </c>
      <c r="B100" s="251" t="s">
        <v>200</v>
      </c>
      <c r="C100" s="252"/>
      <c r="D100" s="252"/>
      <c r="E100" s="253"/>
      <c r="F100" s="466">
        <v>95904</v>
      </c>
      <c r="G100" s="88"/>
      <c r="H100" s="88"/>
      <c r="I100" s="88"/>
      <c r="J100" s="149"/>
    </row>
    <row r="101" spans="1:10" ht="36" customHeight="1" x14ac:dyDescent="0.25">
      <c r="A101" s="7" t="s">
        <v>113</v>
      </c>
      <c r="B101" s="251" t="s">
        <v>201</v>
      </c>
      <c r="C101" s="252"/>
      <c r="D101" s="252"/>
      <c r="E101" s="253"/>
      <c r="F101" s="466">
        <v>51120</v>
      </c>
      <c r="G101" s="88"/>
      <c r="H101" s="88"/>
      <c r="I101" s="88"/>
      <c r="J101" s="149"/>
    </row>
    <row r="102" spans="1:10" ht="36" customHeight="1" x14ac:dyDescent="0.25">
      <c r="A102" s="7" t="s">
        <v>113</v>
      </c>
      <c r="B102" s="251" t="s">
        <v>202</v>
      </c>
      <c r="C102" s="252"/>
      <c r="D102" s="252"/>
      <c r="E102" s="253"/>
      <c r="F102" s="466">
        <v>84240</v>
      </c>
      <c r="G102" s="88"/>
      <c r="H102" s="88"/>
      <c r="I102" s="88"/>
      <c r="J102" s="149"/>
    </row>
    <row r="103" spans="1:10" ht="36" customHeight="1" x14ac:dyDescent="0.25">
      <c r="A103" s="7" t="s">
        <v>113</v>
      </c>
      <c r="B103" s="251" t="s">
        <v>203</v>
      </c>
      <c r="C103" s="252"/>
      <c r="D103" s="252"/>
      <c r="E103" s="253"/>
      <c r="F103" s="466">
        <v>105120</v>
      </c>
      <c r="G103" s="88"/>
      <c r="H103" s="88"/>
      <c r="I103" s="88"/>
      <c r="J103" s="149"/>
    </row>
    <row r="104" spans="1:10" ht="36" customHeight="1" x14ac:dyDescent="0.25">
      <c r="A104" s="7" t="s">
        <v>113</v>
      </c>
      <c r="B104" s="251" t="s">
        <v>204</v>
      </c>
      <c r="C104" s="252"/>
      <c r="D104" s="252"/>
      <c r="E104" s="253"/>
      <c r="F104" s="466">
        <v>4320</v>
      </c>
      <c r="G104" s="88"/>
      <c r="H104" s="88"/>
      <c r="I104" s="88"/>
      <c r="J104" s="149"/>
    </row>
    <row r="105" spans="1:10" ht="36" customHeight="1" x14ac:dyDescent="0.25">
      <c r="A105" s="7" t="s">
        <v>113</v>
      </c>
      <c r="B105" s="251" t="s">
        <v>205</v>
      </c>
      <c r="C105" s="252"/>
      <c r="D105" s="252"/>
      <c r="E105" s="253"/>
      <c r="F105" s="466">
        <v>155520</v>
      </c>
      <c r="G105" s="88"/>
      <c r="H105" s="88"/>
      <c r="I105" s="88"/>
      <c r="J105" s="149"/>
    </row>
    <row r="106" spans="1:10" ht="36" customHeight="1" thickBot="1" x14ac:dyDescent="0.3">
      <c r="A106" s="7" t="s">
        <v>113</v>
      </c>
      <c r="B106" s="467" t="s">
        <v>206</v>
      </c>
      <c r="C106" s="468"/>
      <c r="D106" s="468"/>
      <c r="E106" s="469"/>
      <c r="F106" s="161">
        <v>105120</v>
      </c>
      <c r="G106" s="112"/>
      <c r="H106" s="112"/>
      <c r="I106" s="112"/>
      <c r="J106" s="113"/>
    </row>
    <row r="107" spans="1:10" ht="36" customHeight="1" thickBot="1" x14ac:dyDescent="0.3">
      <c r="A107" s="7"/>
      <c r="B107" s="237" t="s">
        <v>207</v>
      </c>
      <c r="C107" s="238"/>
      <c r="D107" s="238"/>
      <c r="E107" s="239"/>
      <c r="F107" s="234"/>
      <c r="G107" s="235"/>
      <c r="H107" s="235"/>
      <c r="I107" s="235"/>
      <c r="J107" s="236"/>
    </row>
    <row r="108" spans="1:10" ht="22.5" customHeight="1" thickBot="1" x14ac:dyDescent="0.3">
      <c r="A108" s="7" t="s">
        <v>111</v>
      </c>
      <c r="B108" s="174" t="s">
        <v>208</v>
      </c>
      <c r="C108" s="175"/>
      <c r="D108" s="175"/>
      <c r="E108" s="175"/>
      <c r="F108" s="175"/>
      <c r="G108" s="175"/>
      <c r="H108" s="175"/>
      <c r="I108" s="175"/>
      <c r="J108" s="176"/>
    </row>
    <row r="109" spans="1:10" ht="36" customHeight="1" x14ac:dyDescent="0.25">
      <c r="A109" s="7"/>
      <c r="B109" s="30" t="s">
        <v>209</v>
      </c>
      <c r="C109" s="177"/>
      <c r="D109" s="177"/>
      <c r="E109" s="178"/>
      <c r="F109" s="65">
        <v>60</v>
      </c>
      <c r="G109" s="66"/>
      <c r="H109" s="66"/>
      <c r="I109" s="66"/>
      <c r="J109" s="67"/>
    </row>
    <row r="110" spans="1:10" ht="36" customHeight="1" x14ac:dyDescent="0.25">
      <c r="A110" s="7"/>
      <c r="B110" s="60" t="s">
        <v>210</v>
      </c>
      <c r="C110" s="61"/>
      <c r="D110" s="61"/>
      <c r="E110" s="38"/>
      <c r="F110" s="39">
        <v>60</v>
      </c>
      <c r="G110" s="40"/>
      <c r="H110" s="40"/>
      <c r="I110" s="40"/>
      <c r="J110" s="41"/>
    </row>
    <row r="111" spans="1:10" ht="36" customHeight="1" thickBot="1" x14ac:dyDescent="0.3">
      <c r="A111" s="7"/>
      <c r="B111" s="60" t="s">
        <v>211</v>
      </c>
      <c r="C111" s="61"/>
      <c r="D111" s="61"/>
      <c r="E111" s="38"/>
      <c r="F111" s="39">
        <v>120</v>
      </c>
      <c r="G111" s="40"/>
      <c r="H111" s="40"/>
      <c r="I111" s="40"/>
      <c r="J111" s="41"/>
    </row>
    <row r="112" spans="1:10" ht="36" customHeight="1" thickBot="1" x14ac:dyDescent="0.3">
      <c r="A112" s="7"/>
      <c r="B112" s="18" t="s">
        <v>212</v>
      </c>
      <c r="C112" s="19"/>
      <c r="D112" s="19"/>
      <c r="E112" s="20"/>
      <c r="F112" s="234"/>
      <c r="G112" s="235"/>
      <c r="H112" s="235"/>
      <c r="I112" s="235"/>
      <c r="J112" s="236"/>
    </row>
    <row r="113" spans="1:10" ht="36" customHeight="1" x14ac:dyDescent="0.25">
      <c r="A113" s="7" t="s">
        <v>111</v>
      </c>
      <c r="B113" s="251" t="s">
        <v>213</v>
      </c>
      <c r="C113" s="252"/>
      <c r="D113" s="252"/>
      <c r="E113" s="253"/>
      <c r="F113" s="240">
        <f>H113*1.2</f>
        <v>21254.399999999998</v>
      </c>
      <c r="G113" s="241">
        <f>H113*1.1</f>
        <v>19483.2</v>
      </c>
      <c r="H113" s="241">
        <v>17712</v>
      </c>
      <c r="I113" s="241">
        <f>H113*0.75</f>
        <v>13284</v>
      </c>
      <c r="J113" s="242">
        <f>H113*0.5</f>
        <v>8856</v>
      </c>
    </row>
    <row r="114" spans="1:10" ht="36" customHeight="1" x14ac:dyDescent="0.25">
      <c r="A114" s="7" t="s">
        <v>111</v>
      </c>
      <c r="B114" s="251" t="s">
        <v>214</v>
      </c>
      <c r="C114" s="252"/>
      <c r="D114" s="252"/>
      <c r="E114" s="253"/>
      <c r="F114" s="39">
        <v>17712</v>
      </c>
      <c r="G114" s="40"/>
      <c r="H114" s="40"/>
      <c r="I114" s="40"/>
      <c r="J114" s="41"/>
    </row>
    <row r="115" spans="1:10" ht="36" customHeight="1" x14ac:dyDescent="0.25">
      <c r="A115" s="7" t="s">
        <v>111</v>
      </c>
      <c r="B115" s="251" t="s">
        <v>215</v>
      </c>
      <c r="C115" s="252"/>
      <c r="D115" s="252"/>
      <c r="E115" s="253"/>
      <c r="F115" s="39">
        <v>26928</v>
      </c>
      <c r="G115" s="40"/>
      <c r="H115" s="40"/>
      <c r="I115" s="40"/>
      <c r="J115" s="41"/>
    </row>
    <row r="116" spans="1:10" ht="36" customHeight="1" x14ac:dyDescent="0.25">
      <c r="A116" s="7" t="s">
        <v>113</v>
      </c>
      <c r="B116" s="251" t="s">
        <v>216</v>
      </c>
      <c r="C116" s="252"/>
      <c r="D116" s="252"/>
      <c r="E116" s="253"/>
      <c r="F116" s="240">
        <f>H116*1.2</f>
        <v>30240</v>
      </c>
      <c r="G116" s="241">
        <f>H116*1.1</f>
        <v>27720.000000000004</v>
      </c>
      <c r="H116" s="241">
        <v>25200</v>
      </c>
      <c r="I116" s="241">
        <f>H116*0.75</f>
        <v>18900</v>
      </c>
      <c r="J116" s="242">
        <f>H116*0.5</f>
        <v>12600</v>
      </c>
    </row>
    <row r="117" spans="1:10" ht="36" customHeight="1" x14ac:dyDescent="0.25">
      <c r="A117" s="7" t="s">
        <v>113</v>
      </c>
      <c r="B117" s="251" t="s">
        <v>217</v>
      </c>
      <c r="C117" s="252"/>
      <c r="D117" s="252"/>
      <c r="E117" s="253"/>
      <c r="F117" s="466">
        <v>25200</v>
      </c>
      <c r="G117" s="88"/>
      <c r="H117" s="88"/>
      <c r="I117" s="88"/>
      <c r="J117" s="149"/>
    </row>
    <row r="118" spans="1:10" ht="36" customHeight="1" x14ac:dyDescent="0.25">
      <c r="A118" s="7" t="s">
        <v>113</v>
      </c>
      <c r="B118" s="251" t="s">
        <v>218</v>
      </c>
      <c r="C118" s="252"/>
      <c r="D118" s="252"/>
      <c r="E118" s="253"/>
      <c r="F118" s="466">
        <v>38160</v>
      </c>
      <c r="G118" s="88"/>
      <c r="H118" s="88"/>
      <c r="I118" s="88"/>
      <c r="J118" s="149"/>
    </row>
    <row r="119" spans="1:10" ht="36" customHeight="1" x14ac:dyDescent="0.25">
      <c r="A119" s="7"/>
      <c r="B119" s="60" t="s">
        <v>219</v>
      </c>
      <c r="C119" s="61"/>
      <c r="D119" s="61"/>
      <c r="E119" s="35"/>
      <c r="F119" s="107">
        <f>H119*1.2</f>
        <v>21600</v>
      </c>
      <c r="G119" s="107">
        <f>H119*1.1</f>
        <v>19800</v>
      </c>
      <c r="H119" s="107">
        <v>18000</v>
      </c>
      <c r="I119" s="107">
        <f>H119*0.75</f>
        <v>13500</v>
      </c>
      <c r="J119" s="107">
        <f>H119*0.5</f>
        <v>9000</v>
      </c>
    </row>
    <row r="120" spans="1:10" ht="54" customHeight="1" thickBot="1" x14ac:dyDescent="0.3">
      <c r="A120" s="7"/>
      <c r="B120" s="301" t="s">
        <v>220</v>
      </c>
      <c r="C120" s="302"/>
      <c r="D120" s="302"/>
      <c r="E120" s="303"/>
      <c r="F120" s="436"/>
      <c r="G120" s="437"/>
      <c r="H120" s="437"/>
      <c r="I120" s="437"/>
      <c r="J120" s="438"/>
    </row>
    <row r="121" spans="1:10" ht="36" customHeight="1" x14ac:dyDescent="0.25">
      <c r="A121" s="7"/>
      <c r="B121" s="62" t="s">
        <v>221</v>
      </c>
      <c r="C121" s="63"/>
      <c r="D121" s="63"/>
      <c r="E121" s="64"/>
      <c r="F121" s="65">
        <v>58500</v>
      </c>
      <c r="G121" s="66"/>
      <c r="H121" s="66"/>
      <c r="I121" s="66"/>
      <c r="J121" s="67"/>
    </row>
    <row r="122" spans="1:10" ht="36" customHeight="1" x14ac:dyDescent="0.25">
      <c r="A122" s="7"/>
      <c r="B122" s="60" t="s">
        <v>222</v>
      </c>
      <c r="C122" s="61"/>
      <c r="D122" s="61"/>
      <c r="E122" s="38"/>
      <c r="F122" s="39">
        <v>116820</v>
      </c>
      <c r="G122" s="40"/>
      <c r="H122" s="40"/>
      <c r="I122" s="40"/>
      <c r="J122" s="41"/>
    </row>
    <row r="123" spans="1:10" ht="36" customHeight="1" x14ac:dyDescent="0.25">
      <c r="A123" s="7"/>
      <c r="B123" s="60" t="s">
        <v>223</v>
      </c>
      <c r="C123" s="61"/>
      <c r="D123" s="61"/>
      <c r="E123" s="38"/>
      <c r="F123" s="39">
        <v>146196</v>
      </c>
      <c r="G123" s="40"/>
      <c r="H123" s="40"/>
      <c r="I123" s="40"/>
      <c r="J123" s="41"/>
    </row>
    <row r="124" spans="1:10" ht="36" customHeight="1" x14ac:dyDescent="0.25">
      <c r="A124" s="7"/>
      <c r="B124" s="60" t="s">
        <v>224</v>
      </c>
      <c r="C124" s="61"/>
      <c r="D124" s="61"/>
      <c r="E124" s="38"/>
      <c r="F124" s="39">
        <v>2124</v>
      </c>
      <c r="G124" s="40"/>
      <c r="H124" s="40"/>
      <c r="I124" s="40"/>
      <c r="J124" s="41"/>
    </row>
    <row r="125" spans="1:10" ht="36" customHeight="1" x14ac:dyDescent="0.25">
      <c r="A125" s="7"/>
      <c r="B125" s="60" t="s">
        <v>225</v>
      </c>
      <c r="C125" s="61"/>
      <c r="D125" s="61"/>
      <c r="E125" s="38"/>
      <c r="F125" s="39">
        <v>87840</v>
      </c>
      <c r="G125" s="40"/>
      <c r="H125" s="40"/>
      <c r="I125" s="40"/>
      <c r="J125" s="41"/>
    </row>
    <row r="126" spans="1:10" ht="36" customHeight="1" x14ac:dyDescent="0.25">
      <c r="A126" s="7"/>
      <c r="B126" s="60" t="s">
        <v>226</v>
      </c>
      <c r="C126" s="61"/>
      <c r="D126" s="61"/>
      <c r="E126" s="38"/>
      <c r="F126" s="39">
        <v>175248</v>
      </c>
      <c r="G126" s="40"/>
      <c r="H126" s="40"/>
      <c r="I126" s="40"/>
      <c r="J126" s="41"/>
    </row>
    <row r="127" spans="1:10" ht="36" customHeight="1" x14ac:dyDescent="0.25">
      <c r="A127" s="7"/>
      <c r="B127" s="60" t="s">
        <v>227</v>
      </c>
      <c r="C127" s="61"/>
      <c r="D127" s="61"/>
      <c r="E127" s="38"/>
      <c r="F127" s="39">
        <v>219132</v>
      </c>
      <c r="G127" s="40"/>
      <c r="H127" s="40"/>
      <c r="I127" s="40"/>
      <c r="J127" s="41"/>
    </row>
    <row r="128" spans="1:10" ht="36" customHeight="1" thickBot="1" x14ac:dyDescent="0.3">
      <c r="A128" s="7"/>
      <c r="B128" s="108" t="s">
        <v>228</v>
      </c>
      <c r="C128" s="109"/>
      <c r="D128" s="109"/>
      <c r="E128" s="110"/>
      <c r="F128" s="111">
        <v>2844</v>
      </c>
      <c r="G128" s="112"/>
      <c r="H128" s="112"/>
      <c r="I128" s="112"/>
      <c r="J128" s="113"/>
    </row>
    <row r="129" spans="1:10" ht="36" customHeight="1" x14ac:dyDescent="0.25">
      <c r="A129" s="7"/>
      <c r="B129" s="267" t="s">
        <v>208</v>
      </c>
      <c r="C129" s="268"/>
      <c r="D129" s="268"/>
      <c r="E129" s="268"/>
      <c r="F129" s="268"/>
      <c r="G129" s="268"/>
      <c r="H129" s="268"/>
      <c r="I129" s="268"/>
      <c r="J129" s="269"/>
    </row>
    <row r="130" spans="1:10" ht="36" customHeight="1" thickBot="1" x14ac:dyDescent="0.3">
      <c r="A130" s="7"/>
      <c r="B130" s="290" t="s">
        <v>229</v>
      </c>
      <c r="C130" s="290"/>
      <c r="D130" s="290"/>
      <c r="E130" s="290"/>
      <c r="F130" s="279">
        <v>90</v>
      </c>
      <c r="G130" s="279"/>
      <c r="H130" s="279"/>
      <c r="I130" s="279"/>
      <c r="J130" s="280"/>
    </row>
    <row r="131" spans="1:10" ht="24" thickBot="1" x14ac:dyDescent="0.3">
      <c r="A131" s="7"/>
      <c r="B131" s="27"/>
      <c r="C131" s="28"/>
      <c r="D131" s="28"/>
      <c r="E131" s="29"/>
      <c r="F131" s="196"/>
      <c r="G131" s="265"/>
      <c r="H131" s="265"/>
      <c r="I131" s="265"/>
      <c r="J131" s="266"/>
    </row>
    <row r="132" spans="1:10" ht="21" customHeight="1" x14ac:dyDescent="0.25">
      <c r="A132" s="7"/>
      <c r="B132" s="117"/>
      <c r="C132" s="118"/>
      <c r="D132" s="118"/>
      <c r="E132" s="118"/>
      <c r="F132" s="119"/>
      <c r="G132" s="119"/>
      <c r="H132" s="119"/>
      <c r="I132" s="119"/>
      <c r="J132" s="119"/>
    </row>
    <row r="133" spans="1:10" ht="56.25" customHeight="1" x14ac:dyDescent="0.25">
      <c r="A133" s="7"/>
      <c r="B133" s="120" t="s">
        <v>268</v>
      </c>
      <c r="C133" s="120"/>
      <c r="D133" s="120"/>
      <c r="E133" s="120"/>
      <c r="F133" s="120"/>
      <c r="G133" s="120"/>
      <c r="H133" s="120"/>
      <c r="I133" s="120"/>
      <c r="J133" s="120"/>
    </row>
    <row r="134" spans="1:10" ht="41.25" customHeight="1" x14ac:dyDescent="0.25">
      <c r="A134" s="7"/>
      <c r="B134" s="120" t="s">
        <v>231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21" x14ac:dyDescent="0.25">
      <c r="A135" s="7" t="s">
        <v>113</v>
      </c>
      <c r="B135" s="122" t="s">
        <v>272</v>
      </c>
      <c r="C135" s="122"/>
      <c r="D135" s="122"/>
      <c r="E135" s="122"/>
      <c r="F135" s="122"/>
      <c r="G135" s="122"/>
      <c r="H135" s="122"/>
      <c r="I135" s="122"/>
      <c r="J135" s="122"/>
    </row>
    <row r="136" spans="1:10" ht="42" customHeight="1" x14ac:dyDescent="0.25">
      <c r="A136" s="7"/>
      <c r="B136" s="124" t="s">
        <v>233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1" x14ac:dyDescent="0.25">
      <c r="A137" s="7"/>
    </row>
  </sheetData>
  <sheetProtection selectLockedCells="1" selectUnlockedCells="1"/>
  <mergeCells count="253">
    <mergeCell ref="B134:J134"/>
    <mergeCell ref="B135:J135"/>
    <mergeCell ref="B136:J136"/>
    <mergeCell ref="B129:J129"/>
    <mergeCell ref="B130:E130"/>
    <mergeCell ref="F130:J130"/>
    <mergeCell ref="B131:E131"/>
    <mergeCell ref="F131:J131"/>
    <mergeCell ref="B133:J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E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14184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20160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2664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3744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8" t="s">
        <v>119</v>
      </c>
      <c r="C17" s="49"/>
      <c r="D17" s="49"/>
      <c r="E17" s="50"/>
      <c r="F17" s="51" t="str">
        <f>"Цена от "&amp;MIN(F18:F47)&amp;" до "&amp;MAX(F18:F47)</f>
        <v>Цена от 15840 до 918720</v>
      </c>
      <c r="G17" s="52"/>
      <c r="H17" s="52"/>
      <c r="I17" s="52"/>
      <c r="J17" s="53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15840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31680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63360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95040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126720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158400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190080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221760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253440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285120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316800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348480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380160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411840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443520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475200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506880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538560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570240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601920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633600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665280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696960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728640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760320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792000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823680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855360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887040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918720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12744 до 649440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12744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19116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47520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79200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110880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142560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174240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205920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237600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269280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300960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332640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364320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396000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427680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459360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491040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522720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554400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586080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617760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649440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1080 до 38592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10728</v>
      </c>
      <c r="G72" s="40"/>
      <c r="H72" s="40"/>
      <c r="I72" s="40"/>
      <c r="J72" s="41"/>
    </row>
    <row r="73" spans="1:10" ht="36" customHeight="1" x14ac:dyDescent="0.25">
      <c r="A73" s="7"/>
      <c r="B73" s="62" t="s">
        <v>165</v>
      </c>
      <c r="C73" s="63"/>
      <c r="D73" s="63"/>
      <c r="E73" s="64"/>
      <c r="F73" s="39">
        <v>32400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1080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37512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7452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22680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1440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1440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2880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4320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38592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3024 до 150120</v>
      </c>
      <c r="G83" s="235"/>
      <c r="H83" s="235"/>
      <c r="I83" s="235"/>
      <c r="J83" s="236"/>
    </row>
    <row r="84" spans="1:10" ht="24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36720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3672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9180</v>
      </c>
      <c r="G87" s="84"/>
      <c r="H87" s="84"/>
      <c r="I87" s="84"/>
      <c r="J87" s="85"/>
    </row>
    <row r="88" spans="1:10" ht="24" customHeight="1" thickBot="1" x14ac:dyDescent="0.3">
      <c r="A88" s="7"/>
      <c r="B88" s="133"/>
      <c r="C88" s="134"/>
      <c r="D88" s="134"/>
      <c r="E88" s="135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463" t="s">
        <v>179</v>
      </c>
      <c r="C89" s="464"/>
      <c r="D89" s="464"/>
      <c r="E89" s="465"/>
      <c r="F89" s="204">
        <v>30096</v>
      </c>
      <c r="G89" s="231"/>
      <c r="H89" s="231"/>
      <c r="I89" s="231"/>
      <c r="J89" s="232"/>
    </row>
    <row r="90" spans="1:10" ht="36" customHeight="1" x14ac:dyDescent="0.25">
      <c r="A90" s="7" t="s">
        <v>111</v>
      </c>
      <c r="B90" s="251" t="s">
        <v>180</v>
      </c>
      <c r="C90" s="252"/>
      <c r="D90" s="252"/>
      <c r="E90" s="253"/>
      <c r="F90" s="273">
        <v>14184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251" t="s">
        <v>181</v>
      </c>
      <c r="C91" s="252"/>
      <c r="D91" s="252"/>
      <c r="E91" s="253"/>
      <c r="F91" s="273">
        <v>17712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251" t="s">
        <v>182</v>
      </c>
      <c r="C92" s="252"/>
      <c r="D92" s="252"/>
      <c r="E92" s="253"/>
      <c r="F92" s="273">
        <v>49680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251" t="s">
        <v>183</v>
      </c>
      <c r="C93" s="252"/>
      <c r="D93" s="252"/>
      <c r="E93" s="253"/>
      <c r="F93" s="273">
        <v>59616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251" t="s">
        <v>184</v>
      </c>
      <c r="C94" s="252"/>
      <c r="D94" s="252"/>
      <c r="E94" s="253"/>
      <c r="F94" s="273">
        <v>10620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251" t="s">
        <v>185</v>
      </c>
      <c r="C95" s="252"/>
      <c r="D95" s="252"/>
      <c r="E95" s="253"/>
      <c r="F95" s="273">
        <v>21240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251" t="s">
        <v>186</v>
      </c>
      <c r="C96" s="252"/>
      <c r="D96" s="252"/>
      <c r="E96" s="253"/>
      <c r="F96" s="273">
        <v>24840</v>
      </c>
      <c r="G96" s="273"/>
      <c r="H96" s="273"/>
      <c r="I96" s="273"/>
      <c r="J96" s="274"/>
    </row>
    <row r="97" spans="1:10" ht="36" customHeight="1" x14ac:dyDescent="0.25">
      <c r="A97" s="7"/>
      <c r="B97" s="251" t="s">
        <v>187</v>
      </c>
      <c r="C97" s="252"/>
      <c r="D97" s="252"/>
      <c r="E97" s="253"/>
      <c r="F97" s="273">
        <v>135720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251" t="s">
        <v>188</v>
      </c>
      <c r="C98" s="252"/>
      <c r="D98" s="252"/>
      <c r="E98" s="253"/>
      <c r="F98" s="273">
        <v>3024</v>
      </c>
      <c r="G98" s="273"/>
      <c r="H98" s="273"/>
      <c r="I98" s="273"/>
      <c r="J98" s="274"/>
    </row>
    <row r="99" spans="1:10" ht="36" customHeight="1" x14ac:dyDescent="0.25">
      <c r="A99" s="7"/>
      <c r="B99" s="251" t="s">
        <v>189</v>
      </c>
      <c r="C99" s="252"/>
      <c r="D99" s="252"/>
      <c r="E99" s="253"/>
      <c r="F99" s="273">
        <v>60300</v>
      </c>
      <c r="G99" s="273"/>
      <c r="H99" s="273"/>
      <c r="I99" s="273"/>
      <c r="J99" s="274"/>
    </row>
    <row r="100" spans="1:10" ht="36" customHeight="1" x14ac:dyDescent="0.25">
      <c r="B100" s="251" t="s">
        <v>190</v>
      </c>
      <c r="C100" s="252"/>
      <c r="D100" s="252"/>
      <c r="E100" s="253"/>
      <c r="F100" s="273">
        <v>50220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251" t="s">
        <v>191</v>
      </c>
      <c r="C101" s="252"/>
      <c r="D101" s="252"/>
      <c r="E101" s="253"/>
      <c r="F101" s="273">
        <v>150120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251" t="s">
        <v>192</v>
      </c>
      <c r="C102" s="252"/>
      <c r="D102" s="252"/>
      <c r="E102" s="253"/>
      <c r="F102" s="273">
        <v>21240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73">
        <v>11880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73">
        <v>120060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73">
        <v>60030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251" t="s">
        <v>196</v>
      </c>
      <c r="C106" s="252"/>
      <c r="D106" s="252"/>
      <c r="E106" s="253"/>
      <c r="F106" s="273">
        <v>42480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251" t="s">
        <v>197</v>
      </c>
      <c r="C107" s="252"/>
      <c r="D107" s="252"/>
      <c r="E107" s="253"/>
      <c r="F107" s="273">
        <v>20160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251" t="s">
        <v>198</v>
      </c>
      <c r="C108" s="252"/>
      <c r="D108" s="252"/>
      <c r="E108" s="253"/>
      <c r="F108" s="466">
        <v>25200</v>
      </c>
      <c r="G108" s="88"/>
      <c r="H108" s="88"/>
      <c r="I108" s="88"/>
      <c r="J108" s="149"/>
    </row>
    <row r="109" spans="1:10" ht="36" customHeight="1" x14ac:dyDescent="0.25">
      <c r="A109" s="7" t="s">
        <v>113</v>
      </c>
      <c r="B109" s="251" t="s">
        <v>199</v>
      </c>
      <c r="C109" s="252"/>
      <c r="D109" s="252"/>
      <c r="E109" s="253"/>
      <c r="F109" s="466">
        <v>69840</v>
      </c>
      <c r="G109" s="88"/>
      <c r="H109" s="88"/>
      <c r="I109" s="88"/>
      <c r="J109" s="149"/>
    </row>
    <row r="110" spans="1:10" ht="36" customHeight="1" x14ac:dyDescent="0.25">
      <c r="A110" s="7" t="s">
        <v>113</v>
      </c>
      <c r="B110" s="251" t="s">
        <v>200</v>
      </c>
      <c r="C110" s="252"/>
      <c r="D110" s="252"/>
      <c r="E110" s="253"/>
      <c r="F110" s="466">
        <v>83808</v>
      </c>
      <c r="G110" s="88"/>
      <c r="H110" s="88"/>
      <c r="I110" s="88"/>
      <c r="J110" s="149"/>
    </row>
    <row r="111" spans="1:10" ht="36" customHeight="1" x14ac:dyDescent="0.25">
      <c r="A111" s="7" t="s">
        <v>113</v>
      </c>
      <c r="B111" s="251" t="s">
        <v>201</v>
      </c>
      <c r="C111" s="252"/>
      <c r="D111" s="252"/>
      <c r="E111" s="253"/>
      <c r="F111" s="466">
        <v>15120</v>
      </c>
      <c r="G111" s="88"/>
      <c r="H111" s="88"/>
      <c r="I111" s="88"/>
      <c r="J111" s="149"/>
    </row>
    <row r="112" spans="1:10" ht="36" customHeight="1" x14ac:dyDescent="0.25">
      <c r="A112" s="7" t="s">
        <v>113</v>
      </c>
      <c r="B112" s="251" t="s">
        <v>202</v>
      </c>
      <c r="C112" s="252"/>
      <c r="D112" s="252"/>
      <c r="E112" s="253"/>
      <c r="F112" s="466">
        <v>30240</v>
      </c>
      <c r="G112" s="88"/>
      <c r="H112" s="88"/>
      <c r="I112" s="88"/>
      <c r="J112" s="149"/>
    </row>
    <row r="113" spans="1:10" ht="36" customHeight="1" x14ac:dyDescent="0.25">
      <c r="A113" s="7" t="s">
        <v>113</v>
      </c>
      <c r="B113" s="251" t="s">
        <v>203</v>
      </c>
      <c r="C113" s="252"/>
      <c r="D113" s="252"/>
      <c r="E113" s="253"/>
      <c r="F113" s="466">
        <v>35280</v>
      </c>
      <c r="G113" s="88"/>
      <c r="H113" s="88"/>
      <c r="I113" s="88"/>
      <c r="J113" s="149"/>
    </row>
    <row r="114" spans="1:10" ht="36" customHeight="1" x14ac:dyDescent="0.25">
      <c r="A114" s="7" t="s">
        <v>113</v>
      </c>
      <c r="B114" s="251" t="s">
        <v>204</v>
      </c>
      <c r="C114" s="252"/>
      <c r="D114" s="252"/>
      <c r="E114" s="253"/>
      <c r="F114" s="466">
        <v>4320</v>
      </c>
      <c r="G114" s="88"/>
      <c r="H114" s="88"/>
      <c r="I114" s="88"/>
      <c r="J114" s="149"/>
    </row>
    <row r="115" spans="1:10" ht="36" customHeight="1" x14ac:dyDescent="0.25">
      <c r="A115" s="7" t="s">
        <v>113</v>
      </c>
      <c r="B115" s="251" t="s">
        <v>205</v>
      </c>
      <c r="C115" s="252"/>
      <c r="D115" s="252"/>
      <c r="E115" s="253"/>
      <c r="F115" s="466">
        <v>210240</v>
      </c>
      <c r="G115" s="88"/>
      <c r="H115" s="88"/>
      <c r="I115" s="88"/>
      <c r="J115" s="149"/>
    </row>
    <row r="116" spans="1:10" ht="36" customHeight="1" thickBot="1" x14ac:dyDescent="0.3">
      <c r="A116" s="7" t="s">
        <v>113</v>
      </c>
      <c r="B116" s="467" t="s">
        <v>206</v>
      </c>
      <c r="C116" s="468"/>
      <c r="D116" s="468"/>
      <c r="E116" s="469"/>
      <c r="F116" s="161">
        <v>30240</v>
      </c>
      <c r="G116" s="112"/>
      <c r="H116" s="112"/>
      <c r="I116" s="112"/>
      <c r="J116" s="113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251" t="s">
        <v>213</v>
      </c>
      <c r="C123" s="252"/>
      <c r="D123" s="252"/>
      <c r="E123" s="253"/>
      <c r="F123" s="240">
        <f>H123*1.2</f>
        <v>47520</v>
      </c>
      <c r="G123" s="241">
        <f>H123*1.1</f>
        <v>43560</v>
      </c>
      <c r="H123" s="241">
        <v>39600</v>
      </c>
      <c r="I123" s="241">
        <f>H123*0.75</f>
        <v>29700</v>
      </c>
      <c r="J123" s="242">
        <f>H123*0.5</f>
        <v>19800</v>
      </c>
    </row>
    <row r="124" spans="1:10" ht="36" customHeight="1" x14ac:dyDescent="0.25">
      <c r="A124" s="7" t="s">
        <v>111</v>
      </c>
      <c r="B124" s="251" t="s">
        <v>214</v>
      </c>
      <c r="C124" s="252"/>
      <c r="D124" s="252"/>
      <c r="E124" s="253"/>
      <c r="F124" s="39">
        <v>10620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251" t="s">
        <v>215</v>
      </c>
      <c r="C125" s="252"/>
      <c r="D125" s="252"/>
      <c r="E125" s="253"/>
      <c r="F125" s="39">
        <v>10620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251" t="s">
        <v>216</v>
      </c>
      <c r="C126" s="252"/>
      <c r="D126" s="252"/>
      <c r="E126" s="253"/>
      <c r="F126" s="240">
        <f>H126*1.2</f>
        <v>66528</v>
      </c>
      <c r="G126" s="241">
        <f>H126*1.1</f>
        <v>60984.000000000007</v>
      </c>
      <c r="H126" s="241">
        <v>55440</v>
      </c>
      <c r="I126" s="241">
        <f>H126*0.75</f>
        <v>41580</v>
      </c>
      <c r="J126" s="242">
        <f>H126*0.5</f>
        <v>27720</v>
      </c>
    </row>
    <row r="127" spans="1:10" ht="36" customHeight="1" x14ac:dyDescent="0.25">
      <c r="A127" s="7" t="s">
        <v>113</v>
      </c>
      <c r="B127" s="251" t="s">
        <v>217</v>
      </c>
      <c r="C127" s="252"/>
      <c r="D127" s="252"/>
      <c r="E127" s="253"/>
      <c r="F127" s="466">
        <v>15120</v>
      </c>
      <c r="G127" s="88"/>
      <c r="H127" s="88"/>
      <c r="I127" s="88"/>
      <c r="J127" s="149"/>
    </row>
    <row r="128" spans="1:10" ht="36" customHeight="1" x14ac:dyDescent="0.25">
      <c r="A128" s="7" t="s">
        <v>113</v>
      </c>
      <c r="B128" s="251" t="s">
        <v>218</v>
      </c>
      <c r="C128" s="252"/>
      <c r="D128" s="252"/>
      <c r="E128" s="253"/>
      <c r="F128" s="466">
        <v>15120</v>
      </c>
      <c r="G128" s="88"/>
      <c r="H128" s="88"/>
      <c r="I128" s="88"/>
      <c r="J128" s="149"/>
    </row>
    <row r="129" spans="1:10" ht="36" customHeight="1" x14ac:dyDescent="0.25">
      <c r="A129" s="7"/>
      <c r="B129" s="60" t="s">
        <v>219</v>
      </c>
      <c r="C129" s="61"/>
      <c r="D129" s="61"/>
      <c r="E129" s="35"/>
      <c r="F129" s="107">
        <f>H129*1.2</f>
        <v>21600</v>
      </c>
      <c r="G129" s="107">
        <f>H129*1.1</f>
        <v>19800</v>
      </c>
      <c r="H129" s="107">
        <v>18000</v>
      </c>
      <c r="I129" s="107">
        <f>H129*0.75</f>
        <v>13500</v>
      </c>
      <c r="J129" s="107">
        <f>H129*0.5</f>
        <v>9000</v>
      </c>
    </row>
    <row r="130" spans="1:10" ht="54" customHeight="1" thickBot="1" x14ac:dyDescent="0.3">
      <c r="A130" s="7"/>
      <c r="B130" s="301" t="s">
        <v>220</v>
      </c>
      <c r="C130" s="302"/>
      <c r="D130" s="302"/>
      <c r="E130" s="303"/>
      <c r="F130" s="436"/>
      <c r="G130" s="437"/>
      <c r="H130" s="437"/>
      <c r="I130" s="437"/>
      <c r="J130" s="438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70452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140904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176292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2484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105840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211320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264096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3564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customHeight="1" thickBot="1" x14ac:dyDescent="0.3">
      <c r="A141" s="7"/>
      <c r="B141" s="27"/>
      <c r="C141" s="28"/>
      <c r="D141" s="28"/>
      <c r="E141" s="29"/>
      <c r="F141" s="196"/>
      <c r="G141" s="265"/>
      <c r="H141" s="265"/>
      <c r="I141" s="265"/>
      <c r="J141" s="266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B130:E130"/>
    <mergeCell ref="F130:J130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179" t="s">
        <v>112</v>
      </c>
      <c r="C8" s="197"/>
      <c r="D8" s="197"/>
      <c r="E8" s="198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24" customHeight="1" thickBot="1" x14ac:dyDescent="0.3">
      <c r="A10" s="7"/>
      <c r="B10" s="27"/>
      <c r="C10" s="78"/>
      <c r="D10" s="78"/>
      <c r="E10" s="79"/>
      <c r="F10" s="136"/>
      <c r="G10" s="137"/>
      <c r="H10" s="137"/>
      <c r="I10" s="137"/>
      <c r="J10" s="138"/>
    </row>
    <row r="11" spans="1:10" ht="36" customHeight="1" x14ac:dyDescent="0.25">
      <c r="A11" s="7" t="s">
        <v>111</v>
      </c>
      <c r="B11" s="179" t="s">
        <v>115</v>
      </c>
      <c r="C11" s="197"/>
      <c r="D11" s="197"/>
      <c r="E11" s="197"/>
      <c r="F11" s="142">
        <v>7092</v>
      </c>
      <c r="G11" s="143"/>
      <c r="H11" s="143"/>
      <c r="I11" s="143"/>
      <c r="J11" s="144"/>
    </row>
    <row r="12" spans="1:10" ht="36" customHeight="1" thickBot="1" x14ac:dyDescent="0.3">
      <c r="A12" s="7" t="s">
        <v>113</v>
      </c>
      <c r="B12" s="114" t="s">
        <v>116</v>
      </c>
      <c r="C12" s="205"/>
      <c r="D12" s="205"/>
      <c r="E12" s="205"/>
      <c r="F12" s="111">
        <v>10080</v>
      </c>
      <c r="G12" s="112"/>
      <c r="H12" s="112"/>
      <c r="I12" s="112"/>
      <c r="J12" s="113"/>
    </row>
    <row r="13" spans="1:10" ht="24" customHeight="1" thickBot="1" x14ac:dyDescent="0.3">
      <c r="A13" s="7"/>
      <c r="B13" s="27"/>
      <c r="C13" s="78"/>
      <c r="D13" s="78"/>
      <c r="E13" s="79"/>
      <c r="F13" s="165"/>
      <c r="G13" s="166"/>
      <c r="H13" s="166"/>
      <c r="I13" s="166"/>
      <c r="J13" s="167"/>
    </row>
    <row r="14" spans="1:10" ht="36" customHeight="1" x14ac:dyDescent="0.25">
      <c r="A14" s="7" t="s">
        <v>111</v>
      </c>
      <c r="B14" s="34" t="s">
        <v>117</v>
      </c>
      <c r="C14" s="35"/>
      <c r="D14" s="35"/>
      <c r="E14" s="38"/>
      <c r="F14" s="230">
        <v>864</v>
      </c>
      <c r="G14" s="231"/>
      <c r="H14" s="231"/>
      <c r="I14" s="231"/>
      <c r="J14" s="232"/>
    </row>
    <row r="15" spans="1:10" ht="36" customHeight="1" thickBot="1" x14ac:dyDescent="0.3">
      <c r="A15" s="7" t="s">
        <v>113</v>
      </c>
      <c r="B15" s="34" t="s">
        <v>118</v>
      </c>
      <c r="C15" s="35"/>
      <c r="D15" s="35"/>
      <c r="E15" s="38"/>
      <c r="F15" s="68">
        <v>1224</v>
      </c>
      <c r="G15" s="40"/>
      <c r="H15" s="40"/>
      <c r="I15" s="40"/>
      <c r="J15" s="41"/>
    </row>
    <row r="16" spans="1:10" ht="24" customHeight="1" thickBot="1" x14ac:dyDescent="0.3">
      <c r="A16" s="7"/>
      <c r="B16" s="27"/>
      <c r="C16" s="78"/>
      <c r="D16" s="78"/>
      <c r="E16" s="79"/>
      <c r="F16" s="80"/>
      <c r="G16" s="81"/>
      <c r="H16" s="81"/>
      <c r="I16" s="81"/>
      <c r="J16" s="82"/>
    </row>
    <row r="17" spans="1:10" ht="36" customHeight="1" thickBot="1" x14ac:dyDescent="0.3">
      <c r="A17" s="7"/>
      <c r="B17" s="42" t="s">
        <v>119</v>
      </c>
      <c r="C17" s="43"/>
      <c r="D17" s="43"/>
      <c r="E17" s="44"/>
      <c r="F17" s="45" t="str">
        <f>"Цена от "&amp;MIN(F18:F47)&amp;" до "&amp;MAX(F18:F47)</f>
        <v>Цена от 4320 до 129600</v>
      </c>
      <c r="G17" s="46"/>
      <c r="H17" s="46"/>
      <c r="I17" s="46"/>
      <c r="J17" s="47"/>
    </row>
    <row r="18" spans="1:10" ht="36" customHeight="1" outlineLevel="1" x14ac:dyDescent="0.25">
      <c r="A18" s="7"/>
      <c r="B18" s="34" t="s">
        <v>120</v>
      </c>
      <c r="C18" s="35"/>
      <c r="D18" s="35"/>
      <c r="E18" s="38"/>
      <c r="F18" s="39">
        <v>4320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121</v>
      </c>
      <c r="C19" s="35"/>
      <c r="D19" s="35"/>
      <c r="E19" s="38"/>
      <c r="F19" s="39">
        <v>8640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122</v>
      </c>
      <c r="C20" s="35"/>
      <c r="D20" s="35"/>
      <c r="E20" s="38"/>
      <c r="F20" s="39">
        <v>12960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123</v>
      </c>
      <c r="C21" s="35"/>
      <c r="D21" s="35"/>
      <c r="E21" s="38"/>
      <c r="F21" s="39">
        <v>17280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124</v>
      </c>
      <c r="C22" s="35"/>
      <c r="D22" s="35"/>
      <c r="E22" s="38"/>
      <c r="F22" s="39">
        <v>21600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125</v>
      </c>
      <c r="C23" s="35"/>
      <c r="D23" s="35"/>
      <c r="E23" s="38"/>
      <c r="F23" s="39">
        <v>25920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126</v>
      </c>
      <c r="C24" s="35"/>
      <c r="D24" s="35"/>
      <c r="E24" s="38"/>
      <c r="F24" s="39">
        <v>30240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127</v>
      </c>
      <c r="C25" s="35"/>
      <c r="D25" s="35"/>
      <c r="E25" s="38"/>
      <c r="F25" s="39">
        <v>34560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128</v>
      </c>
      <c r="C26" s="35"/>
      <c r="D26" s="35"/>
      <c r="E26" s="38"/>
      <c r="F26" s="39">
        <v>38880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129</v>
      </c>
      <c r="C27" s="35"/>
      <c r="D27" s="35"/>
      <c r="E27" s="38"/>
      <c r="F27" s="39">
        <v>43200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130</v>
      </c>
      <c r="C28" s="35"/>
      <c r="D28" s="35"/>
      <c r="E28" s="38"/>
      <c r="F28" s="39">
        <v>47520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131</v>
      </c>
      <c r="C29" s="35"/>
      <c r="D29" s="35"/>
      <c r="E29" s="38"/>
      <c r="F29" s="39">
        <v>51840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132</v>
      </c>
      <c r="C30" s="35"/>
      <c r="D30" s="35"/>
      <c r="E30" s="38"/>
      <c r="F30" s="39">
        <v>56160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133</v>
      </c>
      <c r="C31" s="35"/>
      <c r="D31" s="35"/>
      <c r="E31" s="38"/>
      <c r="F31" s="39">
        <v>60480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134</v>
      </c>
      <c r="C32" s="35"/>
      <c r="D32" s="35"/>
      <c r="E32" s="38"/>
      <c r="F32" s="39">
        <v>64800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135</v>
      </c>
      <c r="C33" s="35"/>
      <c r="D33" s="35"/>
      <c r="E33" s="38"/>
      <c r="F33" s="39">
        <v>69120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136</v>
      </c>
      <c r="C34" s="35"/>
      <c r="D34" s="35"/>
      <c r="E34" s="38"/>
      <c r="F34" s="39">
        <v>73440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137</v>
      </c>
      <c r="C35" s="35"/>
      <c r="D35" s="35"/>
      <c r="E35" s="38"/>
      <c r="F35" s="39">
        <v>77760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138</v>
      </c>
      <c r="C36" s="35"/>
      <c r="D36" s="35"/>
      <c r="E36" s="38"/>
      <c r="F36" s="39">
        <v>82080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139</v>
      </c>
      <c r="C37" s="35"/>
      <c r="D37" s="35"/>
      <c r="E37" s="38"/>
      <c r="F37" s="39">
        <v>86400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258</v>
      </c>
      <c r="C38" s="35"/>
      <c r="D38" s="35"/>
      <c r="E38" s="38"/>
      <c r="F38" s="39">
        <v>90720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259</v>
      </c>
      <c r="C39" s="35"/>
      <c r="D39" s="35"/>
      <c r="E39" s="38"/>
      <c r="F39" s="39">
        <v>95040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260</v>
      </c>
      <c r="C40" s="35"/>
      <c r="D40" s="35"/>
      <c r="E40" s="38"/>
      <c r="F40" s="39">
        <v>99360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261</v>
      </c>
      <c r="C41" s="35"/>
      <c r="D41" s="35"/>
      <c r="E41" s="38"/>
      <c r="F41" s="39">
        <v>103680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262</v>
      </c>
      <c r="C42" s="35"/>
      <c r="D42" s="35"/>
      <c r="E42" s="38"/>
      <c r="F42" s="39">
        <v>108000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263</v>
      </c>
      <c r="C43" s="35"/>
      <c r="D43" s="35"/>
      <c r="E43" s="38"/>
      <c r="F43" s="39">
        <v>112320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264</v>
      </c>
      <c r="C44" s="35"/>
      <c r="D44" s="35"/>
      <c r="E44" s="38"/>
      <c r="F44" s="39">
        <v>116640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265</v>
      </c>
      <c r="C45" s="35"/>
      <c r="D45" s="35"/>
      <c r="E45" s="38"/>
      <c r="F45" s="39">
        <v>120960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266</v>
      </c>
      <c r="C46" s="35"/>
      <c r="D46" s="35"/>
      <c r="E46" s="38"/>
      <c r="F46" s="39">
        <v>125280</v>
      </c>
      <c r="G46" s="40"/>
      <c r="H46" s="40"/>
      <c r="I46" s="40"/>
      <c r="J46" s="41"/>
    </row>
    <row r="47" spans="1:10" ht="36" customHeight="1" outlineLevel="1" thickBot="1" x14ac:dyDescent="0.3">
      <c r="A47" s="7"/>
      <c r="B47" s="34" t="s">
        <v>267</v>
      </c>
      <c r="C47" s="35"/>
      <c r="D47" s="35"/>
      <c r="E47" s="38"/>
      <c r="F47" s="39">
        <v>129600</v>
      </c>
      <c r="G47" s="40"/>
      <c r="H47" s="40"/>
      <c r="I47" s="40"/>
      <c r="J47" s="41"/>
    </row>
    <row r="48" spans="1:10" ht="36" customHeight="1" thickBot="1" x14ac:dyDescent="0.3">
      <c r="A48" s="7"/>
      <c r="B48" s="48" t="s">
        <v>140</v>
      </c>
      <c r="C48" s="49"/>
      <c r="D48" s="49"/>
      <c r="E48" s="50"/>
      <c r="F48" s="51" t="str">
        <f>"Цена от "&amp;MIN(F49:F70)&amp;" до "&amp;MAX(F49:F70)</f>
        <v>Цена от 9216 до 92880</v>
      </c>
      <c r="G48" s="52"/>
      <c r="H48" s="52"/>
      <c r="I48" s="52"/>
      <c r="J48" s="53"/>
    </row>
    <row r="49" spans="1:10" ht="36" customHeight="1" outlineLevel="1" x14ac:dyDescent="0.25">
      <c r="A49" s="7"/>
      <c r="B49" s="54" t="s">
        <v>141</v>
      </c>
      <c r="C49" s="55"/>
      <c r="D49" s="55"/>
      <c r="E49" s="56"/>
      <c r="F49" s="57">
        <v>9216</v>
      </c>
      <c r="G49" s="58"/>
      <c r="H49" s="58"/>
      <c r="I49" s="58"/>
      <c r="J49" s="59"/>
    </row>
    <row r="50" spans="1:10" ht="36" customHeight="1" outlineLevel="1" x14ac:dyDescent="0.25">
      <c r="A50" s="7"/>
      <c r="B50" s="34" t="s">
        <v>142</v>
      </c>
      <c r="C50" s="35"/>
      <c r="D50" s="35"/>
      <c r="E50" s="38"/>
      <c r="F50" s="39">
        <v>14580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143</v>
      </c>
      <c r="C51" s="35"/>
      <c r="D51" s="35"/>
      <c r="E51" s="38"/>
      <c r="F51" s="39">
        <v>10800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144</v>
      </c>
      <c r="C52" s="35"/>
      <c r="D52" s="35"/>
      <c r="E52" s="38"/>
      <c r="F52" s="39">
        <v>15120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145</v>
      </c>
      <c r="C53" s="35"/>
      <c r="D53" s="35"/>
      <c r="E53" s="38"/>
      <c r="F53" s="39">
        <v>19440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146</v>
      </c>
      <c r="C54" s="35"/>
      <c r="D54" s="35"/>
      <c r="E54" s="38"/>
      <c r="F54" s="39">
        <v>23760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147</v>
      </c>
      <c r="C55" s="35"/>
      <c r="D55" s="35"/>
      <c r="E55" s="38"/>
      <c r="F55" s="39">
        <v>28080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148</v>
      </c>
      <c r="C56" s="35"/>
      <c r="D56" s="35"/>
      <c r="E56" s="38"/>
      <c r="F56" s="39">
        <v>32400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149</v>
      </c>
      <c r="C57" s="35"/>
      <c r="D57" s="35"/>
      <c r="E57" s="38"/>
      <c r="F57" s="39">
        <v>36720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150</v>
      </c>
      <c r="C58" s="35"/>
      <c r="D58" s="35"/>
      <c r="E58" s="38"/>
      <c r="F58" s="39">
        <v>41040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151</v>
      </c>
      <c r="C59" s="35"/>
      <c r="D59" s="35"/>
      <c r="E59" s="38"/>
      <c r="F59" s="39">
        <v>45360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152</v>
      </c>
      <c r="C60" s="35"/>
      <c r="D60" s="35"/>
      <c r="E60" s="38"/>
      <c r="F60" s="39">
        <v>49680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153</v>
      </c>
      <c r="C61" s="35"/>
      <c r="D61" s="35"/>
      <c r="E61" s="38"/>
      <c r="F61" s="39">
        <v>54000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154</v>
      </c>
      <c r="C62" s="35"/>
      <c r="D62" s="35"/>
      <c r="E62" s="38"/>
      <c r="F62" s="39">
        <v>58320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155</v>
      </c>
      <c r="C63" s="35"/>
      <c r="D63" s="35"/>
      <c r="E63" s="38"/>
      <c r="F63" s="39">
        <v>62640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156</v>
      </c>
      <c r="C64" s="35"/>
      <c r="D64" s="35"/>
      <c r="E64" s="38"/>
      <c r="F64" s="39">
        <v>66960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157</v>
      </c>
      <c r="C65" s="35"/>
      <c r="D65" s="35"/>
      <c r="E65" s="38"/>
      <c r="F65" s="39">
        <v>71280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158</v>
      </c>
      <c r="C66" s="35"/>
      <c r="D66" s="35"/>
      <c r="E66" s="38"/>
      <c r="F66" s="39">
        <v>75600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159</v>
      </c>
      <c r="C67" s="35"/>
      <c r="D67" s="35"/>
      <c r="E67" s="38"/>
      <c r="F67" s="39">
        <v>79920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160</v>
      </c>
      <c r="C68" s="35"/>
      <c r="D68" s="35"/>
      <c r="E68" s="38"/>
      <c r="F68" s="39">
        <v>84240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161</v>
      </c>
      <c r="C69" s="35"/>
      <c r="D69" s="35"/>
      <c r="E69" s="38"/>
      <c r="F69" s="39">
        <v>88560</v>
      </c>
      <c r="G69" s="40"/>
      <c r="H69" s="40"/>
      <c r="I69" s="40"/>
      <c r="J69" s="41"/>
    </row>
    <row r="70" spans="1:10" ht="36" customHeight="1" outlineLevel="1" thickBot="1" x14ac:dyDescent="0.3">
      <c r="A70" s="7"/>
      <c r="B70" s="34" t="s">
        <v>162</v>
      </c>
      <c r="C70" s="35"/>
      <c r="D70" s="35"/>
      <c r="E70" s="38"/>
      <c r="F70" s="39">
        <v>92880</v>
      </c>
      <c r="G70" s="40"/>
      <c r="H70" s="40"/>
      <c r="I70" s="40"/>
      <c r="J70" s="41"/>
    </row>
    <row r="71" spans="1:10" ht="36" customHeight="1" thickBot="1" x14ac:dyDescent="0.3">
      <c r="A71" s="7"/>
      <c r="B71" s="48" t="s">
        <v>163</v>
      </c>
      <c r="C71" s="49"/>
      <c r="D71" s="49"/>
      <c r="E71" s="50"/>
      <c r="F71" s="51" t="str">
        <f>"Цена от "&amp;MIN(F72:F82)&amp;" до "&amp;MAX(F72:F82)</f>
        <v>Цена от 1440 до 14868</v>
      </c>
      <c r="G71" s="52"/>
      <c r="H71" s="52"/>
      <c r="I71" s="52"/>
      <c r="J71" s="53"/>
    </row>
    <row r="72" spans="1:10" ht="36" customHeight="1" x14ac:dyDescent="0.25">
      <c r="A72" s="7"/>
      <c r="B72" s="60" t="s">
        <v>164</v>
      </c>
      <c r="C72" s="61"/>
      <c r="D72" s="61"/>
      <c r="E72" s="38"/>
      <c r="F72" s="39">
        <v>6372</v>
      </c>
      <c r="G72" s="40"/>
      <c r="H72" s="40"/>
      <c r="I72" s="40"/>
      <c r="J72" s="41"/>
    </row>
    <row r="73" spans="1:10" ht="36" customHeight="1" x14ac:dyDescent="0.25">
      <c r="A73" s="7"/>
      <c r="B73" s="60" t="s">
        <v>165</v>
      </c>
      <c r="C73" s="61"/>
      <c r="D73" s="61"/>
      <c r="E73" s="38"/>
      <c r="F73" s="39">
        <v>11700</v>
      </c>
      <c r="G73" s="40"/>
      <c r="H73" s="40"/>
      <c r="I73" s="40"/>
      <c r="J73" s="41"/>
    </row>
    <row r="74" spans="1:10" ht="36" customHeight="1" x14ac:dyDescent="0.25">
      <c r="A74" s="7"/>
      <c r="B74" s="60" t="s">
        <v>237</v>
      </c>
      <c r="C74" s="61"/>
      <c r="D74" s="61"/>
      <c r="E74" s="38"/>
      <c r="F74" s="39">
        <v>1440</v>
      </c>
      <c r="G74" s="40"/>
      <c r="H74" s="40"/>
      <c r="I74" s="40"/>
      <c r="J74" s="41"/>
    </row>
    <row r="75" spans="1:10" ht="36" customHeight="1" x14ac:dyDescent="0.25">
      <c r="A75" s="7"/>
      <c r="B75" s="62" t="s">
        <v>167</v>
      </c>
      <c r="C75" s="63"/>
      <c r="D75" s="63"/>
      <c r="E75" s="64"/>
      <c r="F75" s="65">
        <v>14868</v>
      </c>
      <c r="G75" s="66"/>
      <c r="H75" s="66"/>
      <c r="I75" s="66"/>
      <c r="J75" s="67"/>
    </row>
    <row r="76" spans="1:10" ht="36" customHeight="1" x14ac:dyDescent="0.25">
      <c r="A76" s="7"/>
      <c r="B76" s="60" t="s">
        <v>168</v>
      </c>
      <c r="C76" s="61"/>
      <c r="D76" s="61"/>
      <c r="E76" s="38"/>
      <c r="F76" s="39">
        <v>4608</v>
      </c>
      <c r="G76" s="40"/>
      <c r="H76" s="40"/>
      <c r="I76" s="40"/>
      <c r="J76" s="41"/>
    </row>
    <row r="77" spans="1:10" ht="36" customHeight="1" x14ac:dyDescent="0.25">
      <c r="A77" s="7"/>
      <c r="B77" s="60" t="s">
        <v>169</v>
      </c>
      <c r="C77" s="61"/>
      <c r="D77" s="61"/>
      <c r="E77" s="38"/>
      <c r="F77" s="39">
        <v>9216</v>
      </c>
      <c r="G77" s="40"/>
      <c r="H77" s="40"/>
      <c r="I77" s="40"/>
      <c r="J77" s="41"/>
    </row>
    <row r="78" spans="1:10" ht="36" customHeight="1" x14ac:dyDescent="0.25">
      <c r="A78" s="7"/>
      <c r="B78" s="60" t="s">
        <v>170</v>
      </c>
      <c r="C78" s="61"/>
      <c r="D78" s="61"/>
      <c r="E78" s="38"/>
      <c r="F78" s="39">
        <v>1800</v>
      </c>
      <c r="G78" s="40"/>
      <c r="H78" s="40"/>
      <c r="I78" s="40"/>
      <c r="J78" s="41"/>
    </row>
    <row r="79" spans="1:10" ht="36" customHeight="1" x14ac:dyDescent="0.25">
      <c r="A79" s="7"/>
      <c r="B79" s="60" t="s">
        <v>171</v>
      </c>
      <c r="C79" s="61"/>
      <c r="D79" s="61"/>
      <c r="E79" s="38"/>
      <c r="F79" s="39">
        <v>1800</v>
      </c>
      <c r="G79" s="40"/>
      <c r="H79" s="40"/>
      <c r="I79" s="40"/>
      <c r="J79" s="41"/>
    </row>
    <row r="80" spans="1:10" ht="36" customHeight="1" x14ac:dyDescent="0.25">
      <c r="A80" s="7"/>
      <c r="B80" s="60" t="s">
        <v>172</v>
      </c>
      <c r="C80" s="61"/>
      <c r="D80" s="61"/>
      <c r="E80" s="38"/>
      <c r="F80" s="39">
        <v>3600</v>
      </c>
      <c r="G80" s="40"/>
      <c r="H80" s="40"/>
      <c r="I80" s="40"/>
      <c r="J80" s="41"/>
    </row>
    <row r="81" spans="1:10" ht="36" customHeight="1" x14ac:dyDescent="0.25">
      <c r="A81" s="7"/>
      <c r="B81" s="60" t="s">
        <v>173</v>
      </c>
      <c r="C81" s="61"/>
      <c r="D81" s="61"/>
      <c r="E81" s="38"/>
      <c r="F81" s="39">
        <v>5400</v>
      </c>
      <c r="G81" s="40"/>
      <c r="H81" s="40"/>
      <c r="I81" s="40"/>
      <c r="J81" s="41"/>
    </row>
    <row r="82" spans="1:10" ht="36" customHeight="1" thickBot="1" x14ac:dyDescent="0.3">
      <c r="A82" s="7"/>
      <c r="B82" s="60" t="s">
        <v>174</v>
      </c>
      <c r="C82" s="61"/>
      <c r="D82" s="61"/>
      <c r="E82" s="38"/>
      <c r="F82" s="39">
        <v>14868</v>
      </c>
      <c r="G82" s="40"/>
      <c r="H82" s="40"/>
      <c r="I82" s="40"/>
      <c r="J82" s="41"/>
    </row>
    <row r="83" spans="1:10" ht="54" customHeight="1" thickBot="1" x14ac:dyDescent="0.3">
      <c r="A83" s="7"/>
      <c r="B83" s="215" t="s">
        <v>238</v>
      </c>
      <c r="C83" s="216"/>
      <c r="D83" s="216"/>
      <c r="E83" s="217"/>
      <c r="F83" s="234" t="str">
        <f>"Цена от "&amp;MIN(F85,F89:J90,H123,F91:J102)&amp;" до "&amp;MAX(F85,F89:J90,H123,F91:J102)</f>
        <v>Цена от 3564 до 60739,2</v>
      </c>
      <c r="G83" s="235"/>
      <c r="H83" s="235"/>
      <c r="I83" s="235"/>
      <c r="J83" s="236"/>
    </row>
    <row r="84" spans="1:10" ht="24" customHeight="1" thickBot="1" x14ac:dyDescent="0.3">
      <c r="A84" s="7"/>
      <c r="B84" s="27"/>
      <c r="C84" s="78"/>
      <c r="D84" s="78"/>
      <c r="E84" s="79"/>
      <c r="F84" s="80"/>
      <c r="G84" s="81"/>
      <c r="H84" s="81"/>
      <c r="I84" s="81"/>
      <c r="J84" s="82"/>
    </row>
    <row r="85" spans="1:10" ht="36" customHeight="1" x14ac:dyDescent="0.25">
      <c r="A85" s="7"/>
      <c r="B85" s="60" t="s">
        <v>176</v>
      </c>
      <c r="C85" s="61"/>
      <c r="D85" s="61"/>
      <c r="E85" s="38"/>
      <c r="F85" s="39">
        <v>21600</v>
      </c>
      <c r="G85" s="40"/>
      <c r="H85" s="40"/>
      <c r="I85" s="40"/>
      <c r="J85" s="41"/>
    </row>
    <row r="86" spans="1:10" ht="36" customHeight="1" x14ac:dyDescent="0.25">
      <c r="A86" s="7"/>
      <c r="B86" s="69" t="s">
        <v>177</v>
      </c>
      <c r="C86" s="70"/>
      <c r="D86" s="70"/>
      <c r="E86" s="71"/>
      <c r="F86" s="83">
        <v>2160</v>
      </c>
      <c r="G86" s="84"/>
      <c r="H86" s="84"/>
      <c r="I86" s="84"/>
      <c r="J86" s="85"/>
    </row>
    <row r="87" spans="1:10" ht="36" customHeight="1" thickBot="1" x14ac:dyDescent="0.3">
      <c r="A87" s="7"/>
      <c r="B87" s="69" t="s">
        <v>178</v>
      </c>
      <c r="C87" s="70"/>
      <c r="D87" s="70"/>
      <c r="E87" s="71"/>
      <c r="F87" s="83">
        <v>5400</v>
      </c>
      <c r="G87" s="84"/>
      <c r="H87" s="84"/>
      <c r="I87" s="84"/>
      <c r="J87" s="85"/>
    </row>
    <row r="88" spans="1:10" ht="24" customHeight="1" thickBot="1" x14ac:dyDescent="0.3">
      <c r="A88" s="7"/>
      <c r="B88" s="27"/>
      <c r="C88" s="78"/>
      <c r="D88" s="78"/>
      <c r="E88" s="79"/>
      <c r="F88" s="80"/>
      <c r="G88" s="81"/>
      <c r="H88" s="81"/>
      <c r="I88" s="81"/>
      <c r="J88" s="82"/>
    </row>
    <row r="89" spans="1:10" ht="36" customHeight="1" x14ac:dyDescent="0.25">
      <c r="A89" s="7" t="s">
        <v>111</v>
      </c>
      <c r="B89" s="62" t="s">
        <v>179</v>
      </c>
      <c r="C89" s="63"/>
      <c r="D89" s="63"/>
      <c r="E89" s="64"/>
      <c r="F89" s="65">
        <v>27252</v>
      </c>
      <c r="G89" s="66"/>
      <c r="H89" s="66"/>
      <c r="I89" s="66"/>
      <c r="J89" s="67"/>
    </row>
    <row r="90" spans="1:10" ht="36" customHeight="1" x14ac:dyDescent="0.25">
      <c r="A90" s="7" t="s">
        <v>111</v>
      </c>
      <c r="B90" s="60" t="s">
        <v>180</v>
      </c>
      <c r="C90" s="61"/>
      <c r="D90" s="61"/>
      <c r="E90" s="38"/>
      <c r="F90" s="208">
        <v>23940</v>
      </c>
      <c r="G90" s="273"/>
      <c r="H90" s="273"/>
      <c r="I90" s="273"/>
      <c r="J90" s="274"/>
    </row>
    <row r="91" spans="1:10" ht="36" customHeight="1" x14ac:dyDescent="0.25">
      <c r="A91" s="7" t="s">
        <v>111</v>
      </c>
      <c r="B91" s="60" t="s">
        <v>181</v>
      </c>
      <c r="C91" s="61"/>
      <c r="D91" s="61"/>
      <c r="E91" s="38"/>
      <c r="F91" s="208">
        <v>19836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60" t="s">
        <v>182</v>
      </c>
      <c r="C92" s="61"/>
      <c r="D92" s="61"/>
      <c r="E92" s="38"/>
      <c r="F92" s="208">
        <v>50616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60" t="s">
        <v>183</v>
      </c>
      <c r="C93" s="61"/>
      <c r="D93" s="61"/>
      <c r="E93" s="38"/>
      <c r="F93" s="208">
        <v>60739.199999999997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60" t="s">
        <v>184</v>
      </c>
      <c r="C94" s="61"/>
      <c r="D94" s="61"/>
      <c r="E94" s="38"/>
      <c r="F94" s="208">
        <v>12060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60" t="s">
        <v>185</v>
      </c>
      <c r="C95" s="61"/>
      <c r="D95" s="61"/>
      <c r="E95" s="38"/>
      <c r="F95" s="208">
        <v>12060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34" t="s">
        <v>186</v>
      </c>
      <c r="C96" s="86"/>
      <c r="D96" s="86"/>
      <c r="E96" s="87"/>
      <c r="F96" s="208">
        <v>18000</v>
      </c>
      <c r="G96" s="273"/>
      <c r="H96" s="273"/>
      <c r="I96" s="273"/>
      <c r="J96" s="274"/>
    </row>
    <row r="97" spans="1:10" ht="36" customHeight="1" x14ac:dyDescent="0.25">
      <c r="A97" s="7"/>
      <c r="B97" s="62" t="s">
        <v>187</v>
      </c>
      <c r="C97" s="63"/>
      <c r="D97" s="63"/>
      <c r="E97" s="64"/>
      <c r="F97" s="208">
        <v>21600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62" t="s">
        <v>188</v>
      </c>
      <c r="C98" s="63"/>
      <c r="D98" s="63"/>
      <c r="E98" s="64"/>
      <c r="F98" s="208">
        <v>3564</v>
      </c>
      <c r="G98" s="273"/>
      <c r="H98" s="273"/>
      <c r="I98" s="273"/>
      <c r="J98" s="274"/>
    </row>
    <row r="99" spans="1:10" ht="36" customHeight="1" x14ac:dyDescent="0.25">
      <c r="A99" s="7"/>
      <c r="B99" s="34" t="s">
        <v>189</v>
      </c>
      <c r="C99" s="86"/>
      <c r="D99" s="86"/>
      <c r="E99" s="87"/>
      <c r="F99" s="208">
        <v>12744</v>
      </c>
      <c r="G99" s="273"/>
      <c r="H99" s="273"/>
      <c r="I99" s="273"/>
      <c r="J99" s="274"/>
    </row>
    <row r="100" spans="1:10" ht="36" customHeight="1" x14ac:dyDescent="0.25">
      <c r="B100" s="34" t="s">
        <v>190</v>
      </c>
      <c r="C100" s="86"/>
      <c r="D100" s="86"/>
      <c r="E100" s="87"/>
      <c r="F100" s="208">
        <v>9216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60" t="s">
        <v>191</v>
      </c>
      <c r="C101" s="61"/>
      <c r="D101" s="61"/>
      <c r="E101" s="38"/>
      <c r="F101" s="208">
        <v>55224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4" t="s">
        <v>192</v>
      </c>
      <c r="C102" s="86"/>
      <c r="D102" s="86"/>
      <c r="E102" s="87"/>
      <c r="F102" s="208">
        <v>12060</v>
      </c>
      <c r="G102" s="273"/>
      <c r="H102" s="273"/>
      <c r="I102" s="273"/>
      <c r="J102" s="274"/>
    </row>
    <row r="103" spans="1:10" ht="37.5" customHeight="1" x14ac:dyDescent="0.25">
      <c r="A103" s="7"/>
      <c r="B103" s="60" t="s">
        <v>193</v>
      </c>
      <c r="C103" s="61"/>
      <c r="D103" s="61"/>
      <c r="E103" s="38"/>
      <c r="F103" s="208">
        <v>6372</v>
      </c>
      <c r="G103" s="273"/>
      <c r="H103" s="273"/>
      <c r="I103" s="273"/>
      <c r="J103" s="274"/>
    </row>
    <row r="104" spans="1:10" ht="36" customHeight="1" x14ac:dyDescent="0.25">
      <c r="A104" s="7"/>
      <c r="B104" s="60" t="s">
        <v>194</v>
      </c>
      <c r="C104" s="61"/>
      <c r="D104" s="61"/>
      <c r="E104" s="38"/>
      <c r="F104" s="208">
        <v>27090</v>
      </c>
      <c r="G104" s="273"/>
      <c r="H104" s="273"/>
      <c r="I104" s="273"/>
      <c r="J104" s="274"/>
    </row>
    <row r="105" spans="1:10" ht="36" customHeight="1" x14ac:dyDescent="0.25">
      <c r="A105" s="7"/>
      <c r="B105" s="60" t="s">
        <v>195</v>
      </c>
      <c r="C105" s="61"/>
      <c r="D105" s="61"/>
      <c r="E105" s="35"/>
      <c r="F105" s="208">
        <v>33030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60" t="s">
        <v>196</v>
      </c>
      <c r="C106" s="61"/>
      <c r="D106" s="61"/>
      <c r="E106" s="38"/>
      <c r="F106" s="208">
        <v>38160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60" t="s">
        <v>197</v>
      </c>
      <c r="C107" s="61"/>
      <c r="D107" s="61"/>
      <c r="E107" s="38"/>
      <c r="F107" s="208">
        <v>33840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60" t="s">
        <v>198</v>
      </c>
      <c r="C108" s="61"/>
      <c r="D108" s="61"/>
      <c r="E108" s="38"/>
      <c r="F108" s="208">
        <v>28080</v>
      </c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60" t="s">
        <v>199</v>
      </c>
      <c r="C109" s="61"/>
      <c r="D109" s="61"/>
      <c r="E109" s="38"/>
      <c r="F109" s="208">
        <v>71280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60" t="s">
        <v>200</v>
      </c>
      <c r="C110" s="61"/>
      <c r="D110" s="61"/>
      <c r="E110" s="38"/>
      <c r="F110" s="208">
        <v>85536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60" t="s">
        <v>201</v>
      </c>
      <c r="C111" s="61"/>
      <c r="D111" s="61"/>
      <c r="E111" s="38"/>
      <c r="F111" s="208">
        <v>17280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60" t="s">
        <v>202</v>
      </c>
      <c r="C112" s="61"/>
      <c r="D112" s="61"/>
      <c r="E112" s="38"/>
      <c r="F112" s="208">
        <v>17280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60" t="s">
        <v>203</v>
      </c>
      <c r="C113" s="61"/>
      <c r="D113" s="61"/>
      <c r="E113" s="38"/>
      <c r="F113" s="208">
        <v>25200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60" t="s">
        <v>204</v>
      </c>
      <c r="C114" s="61"/>
      <c r="D114" s="61"/>
      <c r="E114" s="38"/>
      <c r="F114" s="208">
        <v>5040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60" t="s">
        <v>205</v>
      </c>
      <c r="C115" s="61"/>
      <c r="D115" s="61"/>
      <c r="E115" s="38"/>
      <c r="F115" s="208">
        <v>77760</v>
      </c>
      <c r="G115" s="273"/>
      <c r="H115" s="273"/>
      <c r="I115" s="273"/>
      <c r="J115" s="274"/>
    </row>
    <row r="116" spans="1:10" ht="36" customHeight="1" thickBot="1" x14ac:dyDescent="0.3">
      <c r="A116" s="7" t="s">
        <v>113</v>
      </c>
      <c r="B116" s="60" t="s">
        <v>206</v>
      </c>
      <c r="C116" s="61"/>
      <c r="D116" s="61"/>
      <c r="E116" s="38"/>
      <c r="F116" s="208">
        <v>17280</v>
      </c>
      <c r="G116" s="273"/>
      <c r="H116" s="273"/>
      <c r="I116" s="273"/>
      <c r="J116" s="274"/>
    </row>
    <row r="117" spans="1:10" ht="36" customHeight="1" thickBot="1" x14ac:dyDescent="0.3">
      <c r="A117" s="7"/>
      <c r="B117" s="237" t="s">
        <v>207</v>
      </c>
      <c r="C117" s="238"/>
      <c r="D117" s="238"/>
      <c r="E117" s="239"/>
      <c r="F117" s="234"/>
      <c r="G117" s="235"/>
      <c r="H117" s="235"/>
      <c r="I117" s="235"/>
      <c r="J117" s="236"/>
    </row>
    <row r="118" spans="1:10" ht="22.5" customHeight="1" thickBot="1" x14ac:dyDescent="0.3">
      <c r="A118" s="7" t="s">
        <v>111</v>
      </c>
      <c r="B118" s="174" t="s">
        <v>208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7"/>
      <c r="B119" s="30" t="s">
        <v>209</v>
      </c>
      <c r="C119" s="177"/>
      <c r="D119" s="177"/>
      <c r="E119" s="178"/>
      <c r="F119" s="65">
        <v>60</v>
      </c>
      <c r="G119" s="66"/>
      <c r="H119" s="66"/>
      <c r="I119" s="66"/>
      <c r="J119" s="67"/>
    </row>
    <row r="120" spans="1:10" ht="36" customHeight="1" x14ac:dyDescent="0.25">
      <c r="A120" s="7"/>
      <c r="B120" s="60" t="s">
        <v>210</v>
      </c>
      <c r="C120" s="61"/>
      <c r="D120" s="61"/>
      <c r="E120" s="38"/>
      <c r="F120" s="39">
        <v>60</v>
      </c>
      <c r="G120" s="40"/>
      <c r="H120" s="40"/>
      <c r="I120" s="40"/>
      <c r="J120" s="41"/>
    </row>
    <row r="121" spans="1:10" ht="36" customHeight="1" thickBot="1" x14ac:dyDescent="0.3">
      <c r="A121" s="7"/>
      <c r="B121" s="60" t="s">
        <v>211</v>
      </c>
      <c r="C121" s="61"/>
      <c r="D121" s="61"/>
      <c r="E121" s="38"/>
      <c r="F121" s="39">
        <v>120</v>
      </c>
      <c r="G121" s="40"/>
      <c r="H121" s="40"/>
      <c r="I121" s="40"/>
      <c r="J121" s="41"/>
    </row>
    <row r="122" spans="1:10" ht="36" customHeight="1" thickBot="1" x14ac:dyDescent="0.3">
      <c r="A122" s="7"/>
      <c r="B122" s="18" t="s">
        <v>212</v>
      </c>
      <c r="C122" s="19"/>
      <c r="D122" s="19"/>
      <c r="E122" s="20"/>
      <c r="F122" s="234"/>
      <c r="G122" s="235"/>
      <c r="H122" s="235"/>
      <c r="I122" s="235"/>
      <c r="J122" s="236"/>
    </row>
    <row r="123" spans="1:10" ht="36" customHeight="1" x14ac:dyDescent="0.25">
      <c r="A123" s="7" t="s">
        <v>111</v>
      </c>
      <c r="B123" s="60" t="s">
        <v>213</v>
      </c>
      <c r="C123" s="61"/>
      <c r="D123" s="61"/>
      <c r="E123" s="38"/>
      <c r="F123" s="240">
        <f>H123*1.2</f>
        <v>15508.8</v>
      </c>
      <c r="G123" s="241">
        <f>H123*1.1</f>
        <v>14216.400000000001</v>
      </c>
      <c r="H123" s="241">
        <v>12924</v>
      </c>
      <c r="I123" s="241">
        <f>H123*0.75</f>
        <v>9693</v>
      </c>
      <c r="J123" s="242">
        <f>H123*0.5</f>
        <v>6462</v>
      </c>
    </row>
    <row r="124" spans="1:10" ht="36" customHeight="1" x14ac:dyDescent="0.25">
      <c r="A124" s="7" t="s">
        <v>111</v>
      </c>
      <c r="B124" s="60" t="s">
        <v>214</v>
      </c>
      <c r="C124" s="61"/>
      <c r="D124" s="61"/>
      <c r="E124" s="38"/>
      <c r="F124" s="39">
        <v>7092</v>
      </c>
      <c r="G124" s="40"/>
      <c r="H124" s="40"/>
      <c r="I124" s="40"/>
      <c r="J124" s="41"/>
    </row>
    <row r="125" spans="1:10" ht="36" customHeight="1" x14ac:dyDescent="0.25">
      <c r="A125" s="7" t="s">
        <v>111</v>
      </c>
      <c r="B125" s="60" t="s">
        <v>215</v>
      </c>
      <c r="C125" s="61"/>
      <c r="D125" s="61"/>
      <c r="E125" s="38"/>
      <c r="F125" s="39">
        <v>6948</v>
      </c>
      <c r="G125" s="40"/>
      <c r="H125" s="40"/>
      <c r="I125" s="40"/>
      <c r="J125" s="41"/>
    </row>
    <row r="126" spans="1:10" ht="36" customHeight="1" x14ac:dyDescent="0.25">
      <c r="A126" s="7" t="s">
        <v>113</v>
      </c>
      <c r="B126" s="60" t="s">
        <v>216</v>
      </c>
      <c r="C126" s="61"/>
      <c r="D126" s="61"/>
      <c r="E126" s="38"/>
      <c r="F126" s="240">
        <f>H126*1.2</f>
        <v>22464</v>
      </c>
      <c r="G126" s="241">
        <f>H126*1.1</f>
        <v>20592</v>
      </c>
      <c r="H126" s="241">
        <v>18720</v>
      </c>
      <c r="I126" s="241">
        <f>H126*0.75</f>
        <v>14040</v>
      </c>
      <c r="J126" s="242">
        <f>H126*0.5</f>
        <v>9360</v>
      </c>
    </row>
    <row r="127" spans="1:10" ht="36" customHeight="1" x14ac:dyDescent="0.25">
      <c r="A127" s="7" t="s">
        <v>113</v>
      </c>
      <c r="B127" s="60" t="s">
        <v>217</v>
      </c>
      <c r="C127" s="61"/>
      <c r="D127" s="61"/>
      <c r="E127" s="38"/>
      <c r="F127" s="39">
        <v>10080</v>
      </c>
      <c r="G127" s="40"/>
      <c r="H127" s="40"/>
      <c r="I127" s="40"/>
      <c r="J127" s="41"/>
    </row>
    <row r="128" spans="1:10" ht="36" customHeight="1" x14ac:dyDescent="0.25">
      <c r="A128" s="7" t="s">
        <v>113</v>
      </c>
      <c r="B128" s="60" t="s">
        <v>218</v>
      </c>
      <c r="C128" s="61"/>
      <c r="D128" s="61"/>
      <c r="E128" s="38"/>
      <c r="F128" s="39">
        <v>10080</v>
      </c>
      <c r="G128" s="40"/>
      <c r="H128" s="40"/>
      <c r="I128" s="40"/>
      <c r="J128" s="41"/>
    </row>
    <row r="129" spans="1:10" ht="36" customHeight="1" thickBot="1" x14ac:dyDescent="0.3">
      <c r="A129" s="7"/>
      <c r="B129" s="60" t="s">
        <v>219</v>
      </c>
      <c r="C129" s="61"/>
      <c r="D129" s="61"/>
      <c r="E129" s="38"/>
      <c r="F129" s="208">
        <v>12924</v>
      </c>
      <c r="G129" s="273"/>
      <c r="H129" s="273"/>
      <c r="I129" s="273"/>
      <c r="J129" s="274"/>
    </row>
    <row r="130" spans="1:10" ht="54" customHeight="1" thickBot="1" x14ac:dyDescent="0.3">
      <c r="A130" s="7"/>
      <c r="B130" s="18" t="s">
        <v>220</v>
      </c>
      <c r="C130" s="19"/>
      <c r="D130" s="19"/>
      <c r="E130" s="20"/>
      <c r="F130" s="100"/>
      <c r="G130" s="101"/>
      <c r="H130" s="101"/>
      <c r="I130" s="101"/>
      <c r="J130" s="102"/>
    </row>
    <row r="131" spans="1:10" ht="36" customHeight="1" x14ac:dyDescent="0.25">
      <c r="A131" s="7"/>
      <c r="B131" s="62" t="s">
        <v>221</v>
      </c>
      <c r="C131" s="63"/>
      <c r="D131" s="63"/>
      <c r="E131" s="64"/>
      <c r="F131" s="65">
        <v>17352</v>
      </c>
      <c r="G131" s="66"/>
      <c r="H131" s="66"/>
      <c r="I131" s="66"/>
      <c r="J131" s="67"/>
    </row>
    <row r="132" spans="1:10" ht="36" customHeight="1" x14ac:dyDescent="0.25">
      <c r="A132" s="7"/>
      <c r="B132" s="60" t="s">
        <v>222</v>
      </c>
      <c r="C132" s="61"/>
      <c r="D132" s="61"/>
      <c r="E132" s="38"/>
      <c r="F132" s="39">
        <v>35064</v>
      </c>
      <c r="G132" s="40"/>
      <c r="H132" s="40"/>
      <c r="I132" s="40"/>
      <c r="J132" s="41"/>
    </row>
    <row r="133" spans="1:10" ht="36" customHeight="1" x14ac:dyDescent="0.25">
      <c r="A133" s="7"/>
      <c r="B133" s="60" t="s">
        <v>223</v>
      </c>
      <c r="C133" s="61"/>
      <c r="D133" s="61"/>
      <c r="E133" s="38"/>
      <c r="F133" s="39">
        <v>43920</v>
      </c>
      <c r="G133" s="40"/>
      <c r="H133" s="40"/>
      <c r="I133" s="40"/>
      <c r="J133" s="41"/>
    </row>
    <row r="134" spans="1:10" ht="36" customHeight="1" x14ac:dyDescent="0.25">
      <c r="A134" s="7"/>
      <c r="B134" s="60" t="s">
        <v>224</v>
      </c>
      <c r="C134" s="61"/>
      <c r="D134" s="61"/>
      <c r="E134" s="38"/>
      <c r="F134" s="39">
        <v>360</v>
      </c>
      <c r="G134" s="40"/>
      <c r="H134" s="40"/>
      <c r="I134" s="40"/>
      <c r="J134" s="41"/>
    </row>
    <row r="135" spans="1:10" ht="36" customHeight="1" x14ac:dyDescent="0.25">
      <c r="A135" s="7"/>
      <c r="B135" s="60" t="s">
        <v>225</v>
      </c>
      <c r="C135" s="61"/>
      <c r="D135" s="61"/>
      <c r="E135" s="38"/>
      <c r="F135" s="39">
        <v>26568</v>
      </c>
      <c r="G135" s="40"/>
      <c r="H135" s="40"/>
      <c r="I135" s="40"/>
      <c r="J135" s="41"/>
    </row>
    <row r="136" spans="1:10" ht="36" customHeight="1" x14ac:dyDescent="0.25">
      <c r="A136" s="7"/>
      <c r="B136" s="60" t="s">
        <v>226</v>
      </c>
      <c r="C136" s="61"/>
      <c r="D136" s="61"/>
      <c r="E136" s="38"/>
      <c r="F136" s="39">
        <v>52740</v>
      </c>
      <c r="G136" s="40"/>
      <c r="H136" s="40"/>
      <c r="I136" s="40"/>
      <c r="J136" s="41"/>
    </row>
    <row r="137" spans="1:10" ht="36" customHeight="1" x14ac:dyDescent="0.25">
      <c r="A137" s="7"/>
      <c r="B137" s="60" t="s">
        <v>227</v>
      </c>
      <c r="C137" s="61"/>
      <c r="D137" s="61"/>
      <c r="E137" s="38"/>
      <c r="F137" s="39">
        <v>65844</v>
      </c>
      <c r="G137" s="40"/>
      <c r="H137" s="40"/>
      <c r="I137" s="40"/>
      <c r="J137" s="41"/>
    </row>
    <row r="138" spans="1:10" ht="36" customHeight="1" thickBot="1" x14ac:dyDescent="0.3">
      <c r="A138" s="7"/>
      <c r="B138" s="108" t="s">
        <v>228</v>
      </c>
      <c r="C138" s="109"/>
      <c r="D138" s="109"/>
      <c r="E138" s="110"/>
      <c r="F138" s="111">
        <v>1080</v>
      </c>
      <c r="G138" s="112"/>
      <c r="H138" s="112"/>
      <c r="I138" s="112"/>
      <c r="J138" s="113"/>
    </row>
    <row r="139" spans="1:10" ht="36" customHeight="1" x14ac:dyDescent="0.25">
      <c r="A139" s="7"/>
      <c r="B139" s="267" t="s">
        <v>208</v>
      </c>
      <c r="C139" s="268"/>
      <c r="D139" s="268"/>
      <c r="E139" s="268"/>
      <c r="F139" s="268"/>
      <c r="G139" s="268"/>
      <c r="H139" s="268"/>
      <c r="I139" s="268"/>
      <c r="J139" s="269"/>
    </row>
    <row r="140" spans="1:10" ht="36" customHeight="1" thickBot="1" x14ac:dyDescent="0.3">
      <c r="A140" s="7"/>
      <c r="B140" s="290" t="s">
        <v>229</v>
      </c>
      <c r="C140" s="290"/>
      <c r="D140" s="290"/>
      <c r="E140" s="290"/>
      <c r="F140" s="279">
        <v>90</v>
      </c>
      <c r="G140" s="279"/>
      <c r="H140" s="279"/>
      <c r="I140" s="279"/>
      <c r="J140" s="280"/>
    </row>
    <row r="141" spans="1:10" ht="24" thickBot="1" x14ac:dyDescent="0.3">
      <c r="A141" s="7"/>
      <c r="B141" s="27"/>
      <c r="C141" s="78"/>
      <c r="D141" s="78"/>
      <c r="E141" s="79"/>
      <c r="F141" s="80"/>
      <c r="G141" s="81"/>
      <c r="H141" s="81"/>
      <c r="I141" s="81"/>
      <c r="J141" s="82"/>
    </row>
    <row r="142" spans="1:10" ht="21" customHeight="1" x14ac:dyDescent="0.25">
      <c r="A142" s="7"/>
      <c r="B142" s="117"/>
      <c r="C142" s="118"/>
      <c r="D142" s="118"/>
      <c r="E142" s="118"/>
      <c r="F142" s="119"/>
      <c r="G142" s="119"/>
      <c r="H142" s="119"/>
      <c r="I142" s="119"/>
      <c r="J142" s="119"/>
    </row>
    <row r="143" spans="1:10" ht="56.25" customHeight="1" x14ac:dyDescent="0.25">
      <c r="A143" s="7"/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1.25" customHeight="1" x14ac:dyDescent="0.25">
      <c r="A144" s="7"/>
      <c r="B144" s="120" t="s">
        <v>231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1" x14ac:dyDescent="0.25">
      <c r="A145" s="7" t="s">
        <v>113</v>
      </c>
      <c r="B145" s="122" t="s">
        <v>272</v>
      </c>
      <c r="C145" s="122"/>
      <c r="D145" s="122"/>
      <c r="E145" s="122"/>
      <c r="F145" s="122"/>
      <c r="G145" s="122"/>
      <c r="H145" s="122"/>
      <c r="I145" s="122"/>
      <c r="J145" s="122"/>
    </row>
    <row r="146" spans="1:10" ht="42" customHeight="1" x14ac:dyDescent="0.25">
      <c r="A146" s="7"/>
      <c r="B146" s="124" t="s">
        <v>233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/>
    </row>
  </sheetData>
  <sheetProtection selectLockedCells="1" selectUnlockedCells="1"/>
  <mergeCells count="274">
    <mergeCell ref="B144:J144"/>
    <mergeCell ref="B145:J145"/>
    <mergeCell ref="B146:J146"/>
    <mergeCell ref="B139:J139"/>
    <mergeCell ref="B140:E140"/>
    <mergeCell ref="F140:J140"/>
    <mergeCell ref="B141:E141"/>
    <mergeCell ref="F141:J141"/>
    <mergeCell ref="B143:J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E125"/>
    <mergeCell ref="F125:J125"/>
    <mergeCell ref="B126:E126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F117:J117"/>
    <mergeCell ref="B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8"/>
  <sheetViews>
    <sheetView view="pageBreakPreview" topLeftCell="B1" zoomScale="50" zoomScaleNormal="60" zoomScaleSheetLayoutView="50" workbookViewId="0">
      <pane ySplit="4" topLeftCell="A5" activePane="bottomLeft" state="frozen"/>
      <selection activeCell="N15" sqref="N15"/>
      <selection pane="bottomLeft" activeCell="N15" sqref="N1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01.12.2020 года (начало размещения - с 01.01.2021).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78"/>
      <c r="D7" s="78"/>
      <c r="E7" s="79"/>
      <c r="F7" s="80"/>
      <c r="G7" s="81"/>
      <c r="H7" s="81"/>
      <c r="I7" s="81"/>
      <c r="J7" s="82"/>
    </row>
    <row r="8" spans="1:10" ht="36" customHeight="1" x14ac:dyDescent="0.25">
      <c r="A8" s="7" t="s">
        <v>111</v>
      </c>
      <c r="B8" s="30" t="s">
        <v>337</v>
      </c>
      <c r="C8" s="31"/>
      <c r="D8" s="31"/>
      <c r="E8" s="64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4"/>
      <c r="F9" s="472">
        <f>H9*1.2</f>
        <v>589248</v>
      </c>
      <c r="G9" s="472">
        <f>H9*1.1</f>
        <v>540144</v>
      </c>
      <c r="H9" s="472">
        <v>491040</v>
      </c>
      <c r="I9" s="472">
        <f>H9*0.75</f>
        <v>368280</v>
      </c>
      <c r="J9" s="472">
        <f>H9*0.5</f>
        <v>245520</v>
      </c>
    </row>
    <row r="10" spans="1:10" ht="24" customHeight="1" thickBot="1" x14ac:dyDescent="0.3">
      <c r="A10" s="7"/>
      <c r="B10" s="27"/>
      <c r="C10" s="78"/>
      <c r="D10" s="78"/>
      <c r="E10" s="79"/>
      <c r="F10" s="80"/>
      <c r="G10" s="81"/>
      <c r="H10" s="81"/>
      <c r="I10" s="81"/>
      <c r="J10" s="82"/>
    </row>
    <row r="11" spans="1:10" ht="36" customHeight="1" x14ac:dyDescent="0.25">
      <c r="A11" s="7" t="s">
        <v>111</v>
      </c>
      <c r="B11" s="30" t="s">
        <v>338</v>
      </c>
      <c r="C11" s="31"/>
      <c r="D11" s="31"/>
      <c r="E11" s="64"/>
      <c r="F11" s="39">
        <v>1620</v>
      </c>
      <c r="G11" s="40"/>
      <c r="H11" s="40"/>
      <c r="I11" s="40"/>
      <c r="J11" s="41"/>
    </row>
    <row r="12" spans="1:10" ht="36" customHeight="1" thickBot="1" x14ac:dyDescent="0.3">
      <c r="A12" s="7" t="s">
        <v>113</v>
      </c>
      <c r="B12" s="30" t="s">
        <v>339</v>
      </c>
      <c r="C12" s="31"/>
      <c r="D12" s="31"/>
      <c r="E12" s="64"/>
      <c r="F12" s="39">
        <v>9720</v>
      </c>
      <c r="G12" s="40"/>
      <c r="H12" s="40"/>
      <c r="I12" s="40"/>
      <c r="J12" s="41"/>
    </row>
    <row r="13" spans="1:10" ht="24" customHeight="1" thickBot="1" x14ac:dyDescent="0.3">
      <c r="A13" s="7"/>
      <c r="B13" s="27"/>
      <c r="C13" s="78"/>
      <c r="D13" s="78"/>
      <c r="E13" s="79"/>
      <c r="F13" s="80"/>
      <c r="G13" s="81"/>
      <c r="H13" s="81"/>
      <c r="I13" s="81"/>
      <c r="J13" s="82"/>
    </row>
    <row r="14" spans="1:10" ht="36" customHeight="1" thickBot="1" x14ac:dyDescent="0.3">
      <c r="A14" s="7"/>
      <c r="B14" s="42" t="s">
        <v>119</v>
      </c>
      <c r="C14" s="43"/>
      <c r="D14" s="43"/>
      <c r="E14" s="44"/>
      <c r="F14" s="45" t="str">
        <f>"Цена от "&amp;MIN(F15:F114)&amp;" до "&amp;MAX(F15:F94)</f>
        <v>Цена от 11484 до 918720</v>
      </c>
      <c r="G14" s="46"/>
      <c r="H14" s="46"/>
      <c r="I14" s="46"/>
      <c r="J14" s="47"/>
    </row>
    <row r="15" spans="1:10" ht="36" customHeight="1" outlineLevel="1" x14ac:dyDescent="0.25">
      <c r="A15" s="7"/>
      <c r="B15" s="34" t="s">
        <v>340</v>
      </c>
      <c r="C15" s="35"/>
      <c r="D15" s="35"/>
      <c r="E15" s="38"/>
      <c r="F15" s="39">
        <v>11484</v>
      </c>
      <c r="G15" s="40"/>
      <c r="H15" s="40"/>
      <c r="I15" s="40"/>
      <c r="J15" s="41"/>
    </row>
    <row r="16" spans="1:10" ht="36" customHeight="1" outlineLevel="1" x14ac:dyDescent="0.25">
      <c r="A16" s="7"/>
      <c r="B16" s="34" t="s">
        <v>341</v>
      </c>
      <c r="C16" s="35"/>
      <c r="D16" s="35"/>
      <c r="E16" s="38"/>
      <c r="F16" s="39">
        <v>22968</v>
      </c>
      <c r="G16" s="40"/>
      <c r="H16" s="40"/>
      <c r="I16" s="40"/>
      <c r="J16" s="41"/>
    </row>
    <row r="17" spans="1:10" ht="36" customHeight="1" outlineLevel="1" x14ac:dyDescent="0.25">
      <c r="A17" s="7"/>
      <c r="B17" s="34" t="s">
        <v>342</v>
      </c>
      <c r="C17" s="35"/>
      <c r="D17" s="35"/>
      <c r="E17" s="38"/>
      <c r="F17" s="39">
        <v>34452</v>
      </c>
      <c r="G17" s="40"/>
      <c r="H17" s="40"/>
      <c r="I17" s="40"/>
      <c r="J17" s="41"/>
    </row>
    <row r="18" spans="1:10" ht="36" customHeight="1" outlineLevel="1" x14ac:dyDescent="0.25">
      <c r="A18" s="7"/>
      <c r="B18" s="34" t="s">
        <v>343</v>
      </c>
      <c r="C18" s="35"/>
      <c r="D18" s="35"/>
      <c r="E18" s="38"/>
      <c r="F18" s="39">
        <v>45936</v>
      </c>
      <c r="G18" s="40"/>
      <c r="H18" s="40"/>
      <c r="I18" s="40"/>
      <c r="J18" s="41"/>
    </row>
    <row r="19" spans="1:10" ht="36" customHeight="1" outlineLevel="1" x14ac:dyDescent="0.25">
      <c r="A19" s="7"/>
      <c r="B19" s="34" t="s">
        <v>344</v>
      </c>
      <c r="C19" s="35"/>
      <c r="D19" s="35"/>
      <c r="E19" s="38"/>
      <c r="F19" s="39">
        <v>57420</v>
      </c>
      <c r="G19" s="40"/>
      <c r="H19" s="40"/>
      <c r="I19" s="40"/>
      <c r="J19" s="41"/>
    </row>
    <row r="20" spans="1:10" ht="36" customHeight="1" outlineLevel="1" x14ac:dyDescent="0.25">
      <c r="A20" s="7"/>
      <c r="B20" s="34" t="s">
        <v>345</v>
      </c>
      <c r="C20" s="35"/>
      <c r="D20" s="35"/>
      <c r="E20" s="38"/>
      <c r="F20" s="39">
        <v>68904</v>
      </c>
      <c r="G20" s="40"/>
      <c r="H20" s="40"/>
      <c r="I20" s="40"/>
      <c r="J20" s="41"/>
    </row>
    <row r="21" spans="1:10" ht="36" customHeight="1" outlineLevel="1" x14ac:dyDescent="0.25">
      <c r="A21" s="7"/>
      <c r="B21" s="34" t="s">
        <v>346</v>
      </c>
      <c r="C21" s="35"/>
      <c r="D21" s="35"/>
      <c r="E21" s="38"/>
      <c r="F21" s="39">
        <v>80388</v>
      </c>
      <c r="G21" s="40"/>
      <c r="H21" s="40"/>
      <c r="I21" s="40"/>
      <c r="J21" s="41"/>
    </row>
    <row r="22" spans="1:10" ht="36" customHeight="1" outlineLevel="1" x14ac:dyDescent="0.25">
      <c r="A22" s="7"/>
      <c r="B22" s="34" t="s">
        <v>347</v>
      </c>
      <c r="C22" s="35"/>
      <c r="D22" s="35"/>
      <c r="E22" s="38"/>
      <c r="F22" s="39">
        <v>91872</v>
      </c>
      <c r="G22" s="40"/>
      <c r="H22" s="40"/>
      <c r="I22" s="40"/>
      <c r="J22" s="41"/>
    </row>
    <row r="23" spans="1:10" ht="36" customHeight="1" outlineLevel="1" x14ac:dyDescent="0.25">
      <c r="A23" s="7"/>
      <c r="B23" s="34" t="s">
        <v>348</v>
      </c>
      <c r="C23" s="35"/>
      <c r="D23" s="35"/>
      <c r="E23" s="38"/>
      <c r="F23" s="39">
        <v>103356</v>
      </c>
      <c r="G23" s="40"/>
      <c r="H23" s="40"/>
      <c r="I23" s="40"/>
      <c r="J23" s="41"/>
    </row>
    <row r="24" spans="1:10" ht="36" customHeight="1" outlineLevel="1" x14ac:dyDescent="0.25">
      <c r="A24" s="7"/>
      <c r="B24" s="34" t="s">
        <v>349</v>
      </c>
      <c r="C24" s="35"/>
      <c r="D24" s="35"/>
      <c r="E24" s="38"/>
      <c r="F24" s="39">
        <v>114840</v>
      </c>
      <c r="G24" s="40"/>
      <c r="H24" s="40"/>
      <c r="I24" s="40"/>
      <c r="J24" s="41"/>
    </row>
    <row r="25" spans="1:10" ht="36" customHeight="1" outlineLevel="1" x14ac:dyDescent="0.25">
      <c r="A25" s="7"/>
      <c r="B25" s="34" t="s">
        <v>350</v>
      </c>
      <c r="C25" s="35"/>
      <c r="D25" s="35"/>
      <c r="E25" s="38"/>
      <c r="F25" s="39">
        <v>126324</v>
      </c>
      <c r="G25" s="40"/>
      <c r="H25" s="40"/>
      <c r="I25" s="40"/>
      <c r="J25" s="41"/>
    </row>
    <row r="26" spans="1:10" ht="36" customHeight="1" outlineLevel="1" x14ac:dyDescent="0.25">
      <c r="A26" s="7"/>
      <c r="B26" s="34" t="s">
        <v>351</v>
      </c>
      <c r="C26" s="35"/>
      <c r="D26" s="35"/>
      <c r="E26" s="38"/>
      <c r="F26" s="39">
        <v>137808</v>
      </c>
      <c r="G26" s="40"/>
      <c r="H26" s="40"/>
      <c r="I26" s="40"/>
      <c r="J26" s="41"/>
    </row>
    <row r="27" spans="1:10" ht="36" customHeight="1" outlineLevel="1" x14ac:dyDescent="0.25">
      <c r="A27" s="7"/>
      <c r="B27" s="34" t="s">
        <v>352</v>
      </c>
      <c r="C27" s="35"/>
      <c r="D27" s="35"/>
      <c r="E27" s="38"/>
      <c r="F27" s="39">
        <v>149292</v>
      </c>
      <c r="G27" s="40"/>
      <c r="H27" s="40"/>
      <c r="I27" s="40"/>
      <c r="J27" s="41"/>
    </row>
    <row r="28" spans="1:10" ht="36" customHeight="1" outlineLevel="1" x14ac:dyDescent="0.25">
      <c r="A28" s="7"/>
      <c r="B28" s="34" t="s">
        <v>353</v>
      </c>
      <c r="C28" s="35"/>
      <c r="D28" s="35"/>
      <c r="E28" s="38"/>
      <c r="F28" s="39">
        <v>160776</v>
      </c>
      <c r="G28" s="40"/>
      <c r="H28" s="40"/>
      <c r="I28" s="40"/>
      <c r="J28" s="41"/>
    </row>
    <row r="29" spans="1:10" ht="36" customHeight="1" outlineLevel="1" x14ac:dyDescent="0.25">
      <c r="A29" s="7"/>
      <c r="B29" s="34" t="s">
        <v>354</v>
      </c>
      <c r="C29" s="35"/>
      <c r="D29" s="35"/>
      <c r="E29" s="38"/>
      <c r="F29" s="39">
        <v>172260</v>
      </c>
      <c r="G29" s="40"/>
      <c r="H29" s="40"/>
      <c r="I29" s="40"/>
      <c r="J29" s="41"/>
    </row>
    <row r="30" spans="1:10" ht="36" customHeight="1" outlineLevel="1" x14ac:dyDescent="0.25">
      <c r="A30" s="7"/>
      <c r="B30" s="34" t="s">
        <v>355</v>
      </c>
      <c r="C30" s="35"/>
      <c r="D30" s="35"/>
      <c r="E30" s="38"/>
      <c r="F30" s="39">
        <v>183744</v>
      </c>
      <c r="G30" s="40"/>
      <c r="H30" s="40"/>
      <c r="I30" s="40"/>
      <c r="J30" s="41"/>
    </row>
    <row r="31" spans="1:10" ht="36" customHeight="1" outlineLevel="1" x14ac:dyDescent="0.25">
      <c r="A31" s="7"/>
      <c r="B31" s="34" t="s">
        <v>356</v>
      </c>
      <c r="C31" s="35"/>
      <c r="D31" s="35"/>
      <c r="E31" s="38"/>
      <c r="F31" s="39">
        <v>195228</v>
      </c>
      <c r="G31" s="40"/>
      <c r="H31" s="40"/>
      <c r="I31" s="40"/>
      <c r="J31" s="41"/>
    </row>
    <row r="32" spans="1:10" ht="36" customHeight="1" outlineLevel="1" x14ac:dyDescent="0.25">
      <c r="A32" s="7"/>
      <c r="B32" s="34" t="s">
        <v>357</v>
      </c>
      <c r="C32" s="35"/>
      <c r="D32" s="35"/>
      <c r="E32" s="38"/>
      <c r="F32" s="39">
        <v>206712</v>
      </c>
      <c r="G32" s="40"/>
      <c r="H32" s="40"/>
      <c r="I32" s="40"/>
      <c r="J32" s="41"/>
    </row>
    <row r="33" spans="1:10" ht="36" customHeight="1" outlineLevel="1" x14ac:dyDescent="0.25">
      <c r="A33" s="7"/>
      <c r="B33" s="34" t="s">
        <v>358</v>
      </c>
      <c r="C33" s="35"/>
      <c r="D33" s="35"/>
      <c r="E33" s="38"/>
      <c r="F33" s="39">
        <v>218196</v>
      </c>
      <c r="G33" s="40"/>
      <c r="H33" s="40"/>
      <c r="I33" s="40"/>
      <c r="J33" s="41"/>
    </row>
    <row r="34" spans="1:10" ht="36" customHeight="1" outlineLevel="1" x14ac:dyDescent="0.25">
      <c r="A34" s="7"/>
      <c r="B34" s="34" t="s">
        <v>359</v>
      </c>
      <c r="C34" s="35"/>
      <c r="D34" s="35"/>
      <c r="E34" s="38"/>
      <c r="F34" s="39">
        <v>229680</v>
      </c>
      <c r="G34" s="40"/>
      <c r="H34" s="40"/>
      <c r="I34" s="40"/>
      <c r="J34" s="41"/>
    </row>
    <row r="35" spans="1:10" ht="36" customHeight="1" outlineLevel="1" x14ac:dyDescent="0.25">
      <c r="A35" s="7"/>
      <c r="B35" s="34" t="s">
        <v>360</v>
      </c>
      <c r="C35" s="35"/>
      <c r="D35" s="35"/>
      <c r="E35" s="38"/>
      <c r="F35" s="39">
        <v>241164</v>
      </c>
      <c r="G35" s="40"/>
      <c r="H35" s="40"/>
      <c r="I35" s="40"/>
      <c r="J35" s="41"/>
    </row>
    <row r="36" spans="1:10" ht="36" customHeight="1" outlineLevel="1" x14ac:dyDescent="0.25">
      <c r="A36" s="7"/>
      <c r="B36" s="34" t="s">
        <v>361</v>
      </c>
      <c r="C36" s="35"/>
      <c r="D36" s="35"/>
      <c r="E36" s="38"/>
      <c r="F36" s="39">
        <v>252648</v>
      </c>
      <c r="G36" s="40"/>
      <c r="H36" s="40"/>
      <c r="I36" s="40"/>
      <c r="J36" s="41"/>
    </row>
    <row r="37" spans="1:10" ht="36" customHeight="1" outlineLevel="1" x14ac:dyDescent="0.25">
      <c r="A37" s="7"/>
      <c r="B37" s="34" t="s">
        <v>362</v>
      </c>
      <c r="C37" s="35"/>
      <c r="D37" s="35"/>
      <c r="E37" s="38"/>
      <c r="F37" s="39">
        <v>264132</v>
      </c>
      <c r="G37" s="40"/>
      <c r="H37" s="40"/>
      <c r="I37" s="40"/>
      <c r="J37" s="41"/>
    </row>
    <row r="38" spans="1:10" ht="36" customHeight="1" outlineLevel="1" x14ac:dyDescent="0.25">
      <c r="A38" s="7"/>
      <c r="B38" s="34" t="s">
        <v>363</v>
      </c>
      <c r="C38" s="35"/>
      <c r="D38" s="35"/>
      <c r="E38" s="38"/>
      <c r="F38" s="39">
        <v>275616</v>
      </c>
      <c r="G38" s="40"/>
      <c r="H38" s="40"/>
      <c r="I38" s="40"/>
      <c r="J38" s="41"/>
    </row>
    <row r="39" spans="1:10" ht="36" customHeight="1" outlineLevel="1" x14ac:dyDescent="0.25">
      <c r="A39" s="7"/>
      <c r="B39" s="34" t="s">
        <v>364</v>
      </c>
      <c r="C39" s="35"/>
      <c r="D39" s="35"/>
      <c r="E39" s="38"/>
      <c r="F39" s="39">
        <v>287100</v>
      </c>
      <c r="G39" s="40"/>
      <c r="H39" s="40"/>
      <c r="I39" s="40"/>
      <c r="J39" s="41"/>
    </row>
    <row r="40" spans="1:10" ht="36" customHeight="1" outlineLevel="1" x14ac:dyDescent="0.25">
      <c r="A40" s="7"/>
      <c r="B40" s="34" t="s">
        <v>365</v>
      </c>
      <c r="C40" s="35"/>
      <c r="D40" s="35"/>
      <c r="E40" s="38"/>
      <c r="F40" s="39">
        <v>298584</v>
      </c>
      <c r="G40" s="40"/>
      <c r="H40" s="40"/>
      <c r="I40" s="40"/>
      <c r="J40" s="41"/>
    </row>
    <row r="41" spans="1:10" ht="36" customHeight="1" outlineLevel="1" x14ac:dyDescent="0.25">
      <c r="A41" s="7"/>
      <c r="B41" s="34" t="s">
        <v>366</v>
      </c>
      <c r="C41" s="35"/>
      <c r="D41" s="35"/>
      <c r="E41" s="38"/>
      <c r="F41" s="39">
        <v>310068</v>
      </c>
      <c r="G41" s="40"/>
      <c r="H41" s="40"/>
      <c r="I41" s="40"/>
      <c r="J41" s="41"/>
    </row>
    <row r="42" spans="1:10" ht="36" customHeight="1" outlineLevel="1" x14ac:dyDescent="0.25">
      <c r="A42" s="7"/>
      <c r="B42" s="34" t="s">
        <v>367</v>
      </c>
      <c r="C42" s="35"/>
      <c r="D42" s="35"/>
      <c r="E42" s="38"/>
      <c r="F42" s="39">
        <v>321552</v>
      </c>
      <c r="G42" s="40"/>
      <c r="H42" s="40"/>
      <c r="I42" s="40"/>
      <c r="J42" s="41"/>
    </row>
    <row r="43" spans="1:10" ht="36" customHeight="1" outlineLevel="1" x14ac:dyDescent="0.25">
      <c r="A43" s="7"/>
      <c r="B43" s="34" t="s">
        <v>368</v>
      </c>
      <c r="C43" s="35"/>
      <c r="D43" s="35"/>
      <c r="E43" s="38"/>
      <c r="F43" s="39">
        <v>333036</v>
      </c>
      <c r="G43" s="40"/>
      <c r="H43" s="40"/>
      <c r="I43" s="40"/>
      <c r="J43" s="41"/>
    </row>
    <row r="44" spans="1:10" ht="36" customHeight="1" outlineLevel="1" x14ac:dyDescent="0.25">
      <c r="A44" s="7"/>
      <c r="B44" s="34" t="s">
        <v>369</v>
      </c>
      <c r="C44" s="35"/>
      <c r="D44" s="35"/>
      <c r="E44" s="38"/>
      <c r="F44" s="39">
        <v>344520</v>
      </c>
      <c r="G44" s="40"/>
      <c r="H44" s="40"/>
      <c r="I44" s="40"/>
      <c r="J44" s="41"/>
    </row>
    <row r="45" spans="1:10" ht="36" customHeight="1" outlineLevel="1" x14ac:dyDescent="0.25">
      <c r="A45" s="7"/>
      <c r="B45" s="34" t="s">
        <v>370</v>
      </c>
      <c r="C45" s="35"/>
      <c r="D45" s="35"/>
      <c r="E45" s="38"/>
      <c r="F45" s="39">
        <v>356004</v>
      </c>
      <c r="G45" s="40"/>
      <c r="H45" s="40"/>
      <c r="I45" s="40"/>
      <c r="J45" s="41"/>
    </row>
    <row r="46" spans="1:10" ht="36" customHeight="1" outlineLevel="1" x14ac:dyDescent="0.25">
      <c r="A46" s="7"/>
      <c r="B46" s="34" t="s">
        <v>371</v>
      </c>
      <c r="C46" s="35"/>
      <c r="D46" s="35"/>
      <c r="E46" s="38"/>
      <c r="F46" s="39">
        <v>367488</v>
      </c>
      <c r="G46" s="40"/>
      <c r="H46" s="40"/>
      <c r="I46" s="40"/>
      <c r="J46" s="41"/>
    </row>
    <row r="47" spans="1:10" ht="36" customHeight="1" outlineLevel="1" x14ac:dyDescent="0.25">
      <c r="A47" s="7"/>
      <c r="B47" s="34" t="s">
        <v>372</v>
      </c>
      <c r="C47" s="35"/>
      <c r="D47" s="35"/>
      <c r="E47" s="38"/>
      <c r="F47" s="39">
        <v>378972</v>
      </c>
      <c r="G47" s="40"/>
      <c r="H47" s="40"/>
      <c r="I47" s="40"/>
      <c r="J47" s="41"/>
    </row>
    <row r="48" spans="1:10" ht="36" customHeight="1" outlineLevel="1" x14ac:dyDescent="0.25">
      <c r="A48" s="7"/>
      <c r="B48" s="34" t="s">
        <v>373</v>
      </c>
      <c r="C48" s="35"/>
      <c r="D48" s="35"/>
      <c r="E48" s="38"/>
      <c r="F48" s="39">
        <v>390456</v>
      </c>
      <c r="G48" s="40"/>
      <c r="H48" s="40"/>
      <c r="I48" s="40"/>
      <c r="J48" s="41"/>
    </row>
    <row r="49" spans="1:10" ht="36" customHeight="1" outlineLevel="1" x14ac:dyDescent="0.25">
      <c r="A49" s="7"/>
      <c r="B49" s="34" t="s">
        <v>374</v>
      </c>
      <c r="C49" s="35"/>
      <c r="D49" s="35"/>
      <c r="E49" s="38"/>
      <c r="F49" s="39">
        <v>401940</v>
      </c>
      <c r="G49" s="40"/>
      <c r="H49" s="40"/>
      <c r="I49" s="40"/>
      <c r="J49" s="41"/>
    </row>
    <row r="50" spans="1:10" ht="36" customHeight="1" outlineLevel="1" x14ac:dyDescent="0.25">
      <c r="A50" s="7"/>
      <c r="B50" s="34" t="s">
        <v>375</v>
      </c>
      <c r="C50" s="35"/>
      <c r="D50" s="35"/>
      <c r="E50" s="38"/>
      <c r="F50" s="39">
        <v>413424</v>
      </c>
      <c r="G50" s="40"/>
      <c r="H50" s="40"/>
      <c r="I50" s="40"/>
      <c r="J50" s="41"/>
    </row>
    <row r="51" spans="1:10" ht="36" customHeight="1" outlineLevel="1" x14ac:dyDescent="0.25">
      <c r="A51" s="7"/>
      <c r="B51" s="34" t="s">
        <v>376</v>
      </c>
      <c r="C51" s="35"/>
      <c r="D51" s="35"/>
      <c r="E51" s="38"/>
      <c r="F51" s="39">
        <v>424908</v>
      </c>
      <c r="G51" s="40"/>
      <c r="H51" s="40"/>
      <c r="I51" s="40"/>
      <c r="J51" s="41"/>
    </row>
    <row r="52" spans="1:10" ht="36" customHeight="1" outlineLevel="1" x14ac:dyDescent="0.25">
      <c r="A52" s="7"/>
      <c r="B52" s="34" t="s">
        <v>377</v>
      </c>
      <c r="C52" s="35"/>
      <c r="D52" s="35"/>
      <c r="E52" s="38"/>
      <c r="F52" s="39">
        <v>436392</v>
      </c>
      <c r="G52" s="40"/>
      <c r="H52" s="40"/>
      <c r="I52" s="40"/>
      <c r="J52" s="41"/>
    </row>
    <row r="53" spans="1:10" ht="36" customHeight="1" outlineLevel="1" x14ac:dyDescent="0.25">
      <c r="A53" s="7"/>
      <c r="B53" s="34" t="s">
        <v>378</v>
      </c>
      <c r="C53" s="35"/>
      <c r="D53" s="35"/>
      <c r="E53" s="38"/>
      <c r="F53" s="39">
        <v>447876</v>
      </c>
      <c r="G53" s="40"/>
      <c r="H53" s="40"/>
      <c r="I53" s="40"/>
      <c r="J53" s="41"/>
    </row>
    <row r="54" spans="1:10" ht="36" customHeight="1" outlineLevel="1" x14ac:dyDescent="0.25">
      <c r="A54" s="7"/>
      <c r="B54" s="34" t="s">
        <v>379</v>
      </c>
      <c r="C54" s="35"/>
      <c r="D54" s="35"/>
      <c r="E54" s="38"/>
      <c r="F54" s="39">
        <v>459360</v>
      </c>
      <c r="G54" s="40"/>
      <c r="H54" s="40"/>
      <c r="I54" s="40"/>
      <c r="J54" s="41"/>
    </row>
    <row r="55" spans="1:10" ht="36" customHeight="1" outlineLevel="1" x14ac:dyDescent="0.25">
      <c r="A55" s="7"/>
      <c r="B55" s="34" t="s">
        <v>380</v>
      </c>
      <c r="C55" s="35"/>
      <c r="D55" s="35"/>
      <c r="E55" s="38"/>
      <c r="F55" s="39">
        <v>470844</v>
      </c>
      <c r="G55" s="40"/>
      <c r="H55" s="40"/>
      <c r="I55" s="40"/>
      <c r="J55" s="41"/>
    </row>
    <row r="56" spans="1:10" ht="36" customHeight="1" outlineLevel="1" x14ac:dyDescent="0.25">
      <c r="A56" s="7"/>
      <c r="B56" s="34" t="s">
        <v>381</v>
      </c>
      <c r="C56" s="35"/>
      <c r="D56" s="35"/>
      <c r="E56" s="38"/>
      <c r="F56" s="39">
        <v>482328</v>
      </c>
      <c r="G56" s="40"/>
      <c r="H56" s="40"/>
      <c r="I56" s="40"/>
      <c r="J56" s="41"/>
    </row>
    <row r="57" spans="1:10" ht="36" customHeight="1" outlineLevel="1" x14ac:dyDescent="0.25">
      <c r="A57" s="7"/>
      <c r="B57" s="34" t="s">
        <v>382</v>
      </c>
      <c r="C57" s="35"/>
      <c r="D57" s="35"/>
      <c r="E57" s="38"/>
      <c r="F57" s="39">
        <v>493812</v>
      </c>
      <c r="G57" s="40"/>
      <c r="H57" s="40"/>
      <c r="I57" s="40"/>
      <c r="J57" s="41"/>
    </row>
    <row r="58" spans="1:10" ht="36" customHeight="1" outlineLevel="1" x14ac:dyDescent="0.25">
      <c r="A58" s="7"/>
      <c r="B58" s="34" t="s">
        <v>383</v>
      </c>
      <c r="C58" s="35"/>
      <c r="D58" s="35"/>
      <c r="E58" s="38"/>
      <c r="F58" s="39">
        <v>505296</v>
      </c>
      <c r="G58" s="40"/>
      <c r="H58" s="40"/>
      <c r="I58" s="40"/>
      <c r="J58" s="41"/>
    </row>
    <row r="59" spans="1:10" ht="36" customHeight="1" outlineLevel="1" x14ac:dyDescent="0.25">
      <c r="A59" s="7"/>
      <c r="B59" s="34" t="s">
        <v>384</v>
      </c>
      <c r="C59" s="35"/>
      <c r="D59" s="35"/>
      <c r="E59" s="38"/>
      <c r="F59" s="39">
        <v>516780</v>
      </c>
      <c r="G59" s="40"/>
      <c r="H59" s="40"/>
      <c r="I59" s="40"/>
      <c r="J59" s="41"/>
    </row>
    <row r="60" spans="1:10" ht="36" customHeight="1" outlineLevel="1" x14ac:dyDescent="0.25">
      <c r="A60" s="7"/>
      <c r="B60" s="34" t="s">
        <v>385</v>
      </c>
      <c r="C60" s="35"/>
      <c r="D60" s="35"/>
      <c r="E60" s="38"/>
      <c r="F60" s="39">
        <v>528264</v>
      </c>
      <c r="G60" s="40"/>
      <c r="H60" s="40"/>
      <c r="I60" s="40"/>
      <c r="J60" s="41"/>
    </row>
    <row r="61" spans="1:10" ht="36" customHeight="1" outlineLevel="1" x14ac:dyDescent="0.25">
      <c r="A61" s="7"/>
      <c r="B61" s="34" t="s">
        <v>386</v>
      </c>
      <c r="C61" s="35"/>
      <c r="D61" s="35"/>
      <c r="E61" s="38"/>
      <c r="F61" s="39">
        <v>539748</v>
      </c>
      <c r="G61" s="40"/>
      <c r="H61" s="40"/>
      <c r="I61" s="40"/>
      <c r="J61" s="41"/>
    </row>
    <row r="62" spans="1:10" ht="36" customHeight="1" outlineLevel="1" x14ac:dyDescent="0.25">
      <c r="A62" s="7"/>
      <c r="B62" s="34" t="s">
        <v>387</v>
      </c>
      <c r="C62" s="35"/>
      <c r="D62" s="35"/>
      <c r="E62" s="38"/>
      <c r="F62" s="39">
        <v>551232</v>
      </c>
      <c r="G62" s="40"/>
      <c r="H62" s="40"/>
      <c r="I62" s="40"/>
      <c r="J62" s="41"/>
    </row>
    <row r="63" spans="1:10" ht="36" customHeight="1" outlineLevel="1" x14ac:dyDescent="0.25">
      <c r="A63" s="7"/>
      <c r="B63" s="34" t="s">
        <v>388</v>
      </c>
      <c r="C63" s="35"/>
      <c r="D63" s="35"/>
      <c r="E63" s="38"/>
      <c r="F63" s="39">
        <v>562716</v>
      </c>
      <c r="G63" s="40"/>
      <c r="H63" s="40"/>
      <c r="I63" s="40"/>
      <c r="J63" s="41"/>
    </row>
    <row r="64" spans="1:10" ht="36" customHeight="1" outlineLevel="1" x14ac:dyDescent="0.25">
      <c r="A64" s="7"/>
      <c r="B64" s="34" t="s">
        <v>389</v>
      </c>
      <c r="C64" s="35"/>
      <c r="D64" s="35"/>
      <c r="E64" s="38"/>
      <c r="F64" s="39">
        <v>574200</v>
      </c>
      <c r="G64" s="40"/>
      <c r="H64" s="40"/>
      <c r="I64" s="40"/>
      <c r="J64" s="41"/>
    </row>
    <row r="65" spans="1:10" ht="36" customHeight="1" outlineLevel="1" x14ac:dyDescent="0.25">
      <c r="A65" s="7"/>
      <c r="B65" s="34" t="s">
        <v>390</v>
      </c>
      <c r="C65" s="35"/>
      <c r="D65" s="35"/>
      <c r="E65" s="38"/>
      <c r="F65" s="39">
        <v>585684</v>
      </c>
      <c r="G65" s="40"/>
      <c r="H65" s="40"/>
      <c r="I65" s="40"/>
      <c r="J65" s="41"/>
    </row>
    <row r="66" spans="1:10" ht="36" customHeight="1" outlineLevel="1" x14ac:dyDescent="0.25">
      <c r="A66" s="7"/>
      <c r="B66" s="34" t="s">
        <v>391</v>
      </c>
      <c r="C66" s="35"/>
      <c r="D66" s="35"/>
      <c r="E66" s="38"/>
      <c r="F66" s="39">
        <v>597168</v>
      </c>
      <c r="G66" s="40"/>
      <c r="H66" s="40"/>
      <c r="I66" s="40"/>
      <c r="J66" s="41"/>
    </row>
    <row r="67" spans="1:10" ht="36" customHeight="1" outlineLevel="1" x14ac:dyDescent="0.25">
      <c r="A67" s="7"/>
      <c r="B67" s="34" t="s">
        <v>392</v>
      </c>
      <c r="C67" s="35"/>
      <c r="D67" s="35"/>
      <c r="E67" s="38"/>
      <c r="F67" s="39">
        <v>608652</v>
      </c>
      <c r="G67" s="40"/>
      <c r="H67" s="40"/>
      <c r="I67" s="40"/>
      <c r="J67" s="41"/>
    </row>
    <row r="68" spans="1:10" ht="36" customHeight="1" outlineLevel="1" x14ac:dyDescent="0.25">
      <c r="A68" s="7"/>
      <c r="B68" s="34" t="s">
        <v>393</v>
      </c>
      <c r="C68" s="35"/>
      <c r="D68" s="35"/>
      <c r="E68" s="38"/>
      <c r="F68" s="39">
        <v>620136</v>
      </c>
      <c r="G68" s="40"/>
      <c r="H68" s="40"/>
      <c r="I68" s="40"/>
      <c r="J68" s="41"/>
    </row>
    <row r="69" spans="1:10" ht="36" customHeight="1" outlineLevel="1" x14ac:dyDescent="0.25">
      <c r="A69" s="7"/>
      <c r="B69" s="34" t="s">
        <v>394</v>
      </c>
      <c r="C69" s="35"/>
      <c r="D69" s="35"/>
      <c r="E69" s="38"/>
      <c r="F69" s="39">
        <v>631620</v>
      </c>
      <c r="G69" s="40"/>
      <c r="H69" s="40"/>
      <c r="I69" s="40"/>
      <c r="J69" s="41"/>
    </row>
    <row r="70" spans="1:10" ht="36" customHeight="1" outlineLevel="1" x14ac:dyDescent="0.25">
      <c r="A70" s="7"/>
      <c r="B70" s="34" t="s">
        <v>395</v>
      </c>
      <c r="C70" s="35"/>
      <c r="D70" s="35"/>
      <c r="E70" s="38"/>
      <c r="F70" s="39">
        <v>643104</v>
      </c>
      <c r="G70" s="40"/>
      <c r="H70" s="40"/>
      <c r="I70" s="40"/>
      <c r="J70" s="41"/>
    </row>
    <row r="71" spans="1:10" ht="36" customHeight="1" outlineLevel="1" x14ac:dyDescent="0.25">
      <c r="A71" s="7"/>
      <c r="B71" s="34" t="s">
        <v>396</v>
      </c>
      <c r="C71" s="35"/>
      <c r="D71" s="35"/>
      <c r="E71" s="38"/>
      <c r="F71" s="39">
        <v>654588</v>
      </c>
      <c r="G71" s="40"/>
      <c r="H71" s="40"/>
      <c r="I71" s="40"/>
      <c r="J71" s="41"/>
    </row>
    <row r="72" spans="1:10" ht="36" customHeight="1" outlineLevel="1" x14ac:dyDescent="0.25">
      <c r="A72" s="7"/>
      <c r="B72" s="34" t="s">
        <v>397</v>
      </c>
      <c r="C72" s="35"/>
      <c r="D72" s="35"/>
      <c r="E72" s="38"/>
      <c r="F72" s="39">
        <v>666072</v>
      </c>
      <c r="G72" s="40"/>
      <c r="H72" s="40"/>
      <c r="I72" s="40"/>
      <c r="J72" s="41"/>
    </row>
    <row r="73" spans="1:10" ht="36" customHeight="1" outlineLevel="1" x14ac:dyDescent="0.25">
      <c r="A73" s="7"/>
      <c r="B73" s="34" t="s">
        <v>398</v>
      </c>
      <c r="C73" s="35"/>
      <c r="D73" s="35"/>
      <c r="E73" s="38"/>
      <c r="F73" s="39">
        <v>677556</v>
      </c>
      <c r="G73" s="40"/>
      <c r="H73" s="40"/>
      <c r="I73" s="40"/>
      <c r="J73" s="41"/>
    </row>
    <row r="74" spans="1:10" ht="36" customHeight="1" outlineLevel="1" x14ac:dyDescent="0.25">
      <c r="A74" s="7"/>
      <c r="B74" s="34" t="s">
        <v>399</v>
      </c>
      <c r="C74" s="35"/>
      <c r="D74" s="35"/>
      <c r="E74" s="38"/>
      <c r="F74" s="39">
        <v>689040</v>
      </c>
      <c r="G74" s="40"/>
      <c r="H74" s="40"/>
      <c r="I74" s="40"/>
      <c r="J74" s="41"/>
    </row>
    <row r="75" spans="1:10" ht="36" customHeight="1" outlineLevel="1" x14ac:dyDescent="0.25">
      <c r="A75" s="7"/>
      <c r="B75" s="34" t="s">
        <v>400</v>
      </c>
      <c r="C75" s="35"/>
      <c r="D75" s="35"/>
      <c r="E75" s="38"/>
      <c r="F75" s="39">
        <v>700524</v>
      </c>
      <c r="G75" s="40"/>
      <c r="H75" s="40"/>
      <c r="I75" s="40"/>
      <c r="J75" s="41"/>
    </row>
    <row r="76" spans="1:10" ht="36" customHeight="1" outlineLevel="1" x14ac:dyDescent="0.25">
      <c r="A76" s="7"/>
      <c r="B76" s="34" t="s">
        <v>401</v>
      </c>
      <c r="C76" s="35"/>
      <c r="D76" s="35"/>
      <c r="E76" s="38"/>
      <c r="F76" s="39">
        <v>712008</v>
      </c>
      <c r="G76" s="40"/>
      <c r="H76" s="40"/>
      <c r="I76" s="40"/>
      <c r="J76" s="41"/>
    </row>
    <row r="77" spans="1:10" ht="36" customHeight="1" outlineLevel="1" x14ac:dyDescent="0.25">
      <c r="A77" s="7"/>
      <c r="B77" s="34" t="s">
        <v>402</v>
      </c>
      <c r="C77" s="35"/>
      <c r="D77" s="35"/>
      <c r="E77" s="38"/>
      <c r="F77" s="39">
        <v>723492</v>
      </c>
      <c r="G77" s="40"/>
      <c r="H77" s="40"/>
      <c r="I77" s="40"/>
      <c r="J77" s="41"/>
    </row>
    <row r="78" spans="1:10" ht="36" customHeight="1" outlineLevel="1" x14ac:dyDescent="0.25">
      <c r="A78" s="7"/>
      <c r="B78" s="34" t="s">
        <v>403</v>
      </c>
      <c r="C78" s="35"/>
      <c r="D78" s="35"/>
      <c r="E78" s="38"/>
      <c r="F78" s="39">
        <v>734976</v>
      </c>
      <c r="G78" s="40"/>
      <c r="H78" s="40"/>
      <c r="I78" s="40"/>
      <c r="J78" s="41"/>
    </row>
    <row r="79" spans="1:10" ht="36" customHeight="1" outlineLevel="1" x14ac:dyDescent="0.25">
      <c r="A79" s="7"/>
      <c r="B79" s="34" t="s">
        <v>404</v>
      </c>
      <c r="C79" s="35"/>
      <c r="D79" s="35"/>
      <c r="E79" s="38"/>
      <c r="F79" s="39">
        <v>746460</v>
      </c>
      <c r="G79" s="40"/>
      <c r="H79" s="40"/>
      <c r="I79" s="40"/>
      <c r="J79" s="41"/>
    </row>
    <row r="80" spans="1:10" ht="36" customHeight="1" outlineLevel="1" x14ac:dyDescent="0.25">
      <c r="A80" s="7"/>
      <c r="B80" s="34" t="s">
        <v>405</v>
      </c>
      <c r="C80" s="35"/>
      <c r="D80" s="35"/>
      <c r="E80" s="38"/>
      <c r="F80" s="39">
        <v>757944</v>
      </c>
      <c r="G80" s="40"/>
      <c r="H80" s="40"/>
      <c r="I80" s="40"/>
      <c r="J80" s="41"/>
    </row>
    <row r="81" spans="1:10" ht="36" customHeight="1" outlineLevel="1" x14ac:dyDescent="0.25">
      <c r="A81" s="7"/>
      <c r="B81" s="34" t="s">
        <v>406</v>
      </c>
      <c r="C81" s="35"/>
      <c r="D81" s="35"/>
      <c r="E81" s="38"/>
      <c r="F81" s="39">
        <v>769428</v>
      </c>
      <c r="G81" s="40"/>
      <c r="H81" s="40"/>
      <c r="I81" s="40"/>
      <c r="J81" s="41"/>
    </row>
    <row r="82" spans="1:10" ht="36" customHeight="1" outlineLevel="1" x14ac:dyDescent="0.25">
      <c r="A82" s="7"/>
      <c r="B82" s="34" t="s">
        <v>407</v>
      </c>
      <c r="C82" s="35"/>
      <c r="D82" s="35"/>
      <c r="E82" s="38"/>
      <c r="F82" s="39">
        <v>780912</v>
      </c>
      <c r="G82" s="40"/>
      <c r="H82" s="40"/>
      <c r="I82" s="40"/>
      <c r="J82" s="41"/>
    </row>
    <row r="83" spans="1:10" ht="36" customHeight="1" outlineLevel="1" x14ac:dyDescent="0.25">
      <c r="A83" s="7"/>
      <c r="B83" s="34" t="s">
        <v>408</v>
      </c>
      <c r="C83" s="35"/>
      <c r="D83" s="35"/>
      <c r="E83" s="38"/>
      <c r="F83" s="39">
        <v>792396</v>
      </c>
      <c r="G83" s="40"/>
      <c r="H83" s="40"/>
      <c r="I83" s="40"/>
      <c r="J83" s="41"/>
    </row>
    <row r="84" spans="1:10" ht="36" customHeight="1" outlineLevel="1" x14ac:dyDescent="0.25">
      <c r="A84" s="7"/>
      <c r="B84" s="34" t="s">
        <v>409</v>
      </c>
      <c r="C84" s="35"/>
      <c r="D84" s="35"/>
      <c r="E84" s="38"/>
      <c r="F84" s="39">
        <v>803880</v>
      </c>
      <c r="G84" s="40"/>
      <c r="H84" s="40"/>
      <c r="I84" s="40"/>
      <c r="J84" s="41"/>
    </row>
    <row r="85" spans="1:10" ht="36" customHeight="1" outlineLevel="1" x14ac:dyDescent="0.25">
      <c r="A85" s="7"/>
      <c r="B85" s="34" t="s">
        <v>410</v>
      </c>
      <c r="C85" s="35"/>
      <c r="D85" s="35"/>
      <c r="E85" s="38"/>
      <c r="F85" s="39">
        <v>815364</v>
      </c>
      <c r="G85" s="40"/>
      <c r="H85" s="40"/>
      <c r="I85" s="40"/>
      <c r="J85" s="41"/>
    </row>
    <row r="86" spans="1:10" ht="36" customHeight="1" outlineLevel="1" x14ac:dyDescent="0.25">
      <c r="A86" s="7"/>
      <c r="B86" s="34" t="s">
        <v>411</v>
      </c>
      <c r="C86" s="35"/>
      <c r="D86" s="35"/>
      <c r="E86" s="38"/>
      <c r="F86" s="39">
        <v>826848</v>
      </c>
      <c r="G86" s="40"/>
      <c r="H86" s="40"/>
      <c r="I86" s="40"/>
      <c r="J86" s="41"/>
    </row>
    <row r="87" spans="1:10" ht="36" customHeight="1" outlineLevel="1" x14ac:dyDescent="0.25">
      <c r="A87" s="7"/>
      <c r="B87" s="34" t="s">
        <v>412</v>
      </c>
      <c r="C87" s="35"/>
      <c r="D87" s="35"/>
      <c r="E87" s="38"/>
      <c r="F87" s="39">
        <v>838332</v>
      </c>
      <c r="G87" s="40"/>
      <c r="H87" s="40"/>
      <c r="I87" s="40"/>
      <c r="J87" s="41"/>
    </row>
    <row r="88" spans="1:10" ht="36" customHeight="1" outlineLevel="1" x14ac:dyDescent="0.25">
      <c r="A88" s="7"/>
      <c r="B88" s="34" t="s">
        <v>413</v>
      </c>
      <c r="C88" s="35"/>
      <c r="D88" s="35"/>
      <c r="E88" s="38"/>
      <c r="F88" s="39">
        <v>849816</v>
      </c>
      <c r="G88" s="40"/>
      <c r="H88" s="40"/>
      <c r="I88" s="40"/>
      <c r="J88" s="41"/>
    </row>
    <row r="89" spans="1:10" ht="36" customHeight="1" outlineLevel="1" x14ac:dyDescent="0.25">
      <c r="A89" s="7"/>
      <c r="B89" s="34" t="s">
        <v>414</v>
      </c>
      <c r="C89" s="35"/>
      <c r="D89" s="35"/>
      <c r="E89" s="38"/>
      <c r="F89" s="39">
        <v>861300</v>
      </c>
      <c r="G89" s="40"/>
      <c r="H89" s="40"/>
      <c r="I89" s="40"/>
      <c r="J89" s="41"/>
    </row>
    <row r="90" spans="1:10" ht="36" customHeight="1" outlineLevel="1" x14ac:dyDescent="0.25">
      <c r="A90" s="7"/>
      <c r="B90" s="34" t="s">
        <v>415</v>
      </c>
      <c r="C90" s="35"/>
      <c r="D90" s="35"/>
      <c r="E90" s="38"/>
      <c r="F90" s="39">
        <v>872784</v>
      </c>
      <c r="G90" s="40"/>
      <c r="H90" s="40"/>
      <c r="I90" s="40"/>
      <c r="J90" s="41"/>
    </row>
    <row r="91" spans="1:10" ht="36" customHeight="1" outlineLevel="1" x14ac:dyDescent="0.25">
      <c r="A91" s="7"/>
      <c r="B91" s="34" t="s">
        <v>416</v>
      </c>
      <c r="C91" s="35"/>
      <c r="D91" s="35"/>
      <c r="E91" s="38"/>
      <c r="F91" s="39">
        <v>884268</v>
      </c>
      <c r="G91" s="40"/>
      <c r="H91" s="40"/>
      <c r="I91" s="40"/>
      <c r="J91" s="41"/>
    </row>
    <row r="92" spans="1:10" ht="36" customHeight="1" outlineLevel="1" x14ac:dyDescent="0.25">
      <c r="A92" s="7"/>
      <c r="B92" s="34" t="s">
        <v>417</v>
      </c>
      <c r="C92" s="35"/>
      <c r="D92" s="35"/>
      <c r="E92" s="38"/>
      <c r="F92" s="39">
        <v>895752</v>
      </c>
      <c r="G92" s="40"/>
      <c r="H92" s="40"/>
      <c r="I92" s="40"/>
      <c r="J92" s="41"/>
    </row>
    <row r="93" spans="1:10" ht="36" customHeight="1" outlineLevel="1" x14ac:dyDescent="0.25">
      <c r="A93" s="7"/>
      <c r="B93" s="34" t="s">
        <v>418</v>
      </c>
      <c r="C93" s="35"/>
      <c r="D93" s="35"/>
      <c r="E93" s="38"/>
      <c r="F93" s="39">
        <v>907236</v>
      </c>
      <c r="G93" s="40"/>
      <c r="H93" s="40"/>
      <c r="I93" s="40"/>
      <c r="J93" s="41"/>
    </row>
    <row r="94" spans="1:10" ht="36" customHeight="1" outlineLevel="1" x14ac:dyDescent="0.25">
      <c r="A94" s="7"/>
      <c r="B94" s="34" t="s">
        <v>419</v>
      </c>
      <c r="C94" s="35"/>
      <c r="D94" s="35"/>
      <c r="E94" s="38"/>
      <c r="F94" s="39">
        <v>918720</v>
      </c>
      <c r="G94" s="40"/>
      <c r="H94" s="40"/>
      <c r="I94" s="40"/>
      <c r="J94" s="41"/>
    </row>
    <row r="95" spans="1:10" ht="36" customHeight="1" outlineLevel="1" x14ac:dyDescent="0.25">
      <c r="A95" s="7"/>
      <c r="B95" s="34" t="s">
        <v>420</v>
      </c>
      <c r="C95" s="35"/>
      <c r="D95" s="35"/>
      <c r="E95" s="38"/>
      <c r="F95" s="39">
        <v>930204</v>
      </c>
      <c r="G95" s="40"/>
      <c r="H95" s="40"/>
      <c r="I95" s="40"/>
      <c r="J95" s="41"/>
    </row>
    <row r="96" spans="1:10" ht="36" customHeight="1" outlineLevel="1" x14ac:dyDescent="0.25">
      <c r="A96" s="7"/>
      <c r="B96" s="34" t="s">
        <v>421</v>
      </c>
      <c r="C96" s="35"/>
      <c r="D96" s="35"/>
      <c r="E96" s="38"/>
      <c r="F96" s="39">
        <v>941688</v>
      </c>
      <c r="G96" s="40"/>
      <c r="H96" s="40"/>
      <c r="I96" s="40"/>
      <c r="J96" s="41"/>
    </row>
    <row r="97" spans="1:10" ht="36" customHeight="1" outlineLevel="1" x14ac:dyDescent="0.25">
      <c r="A97" s="7"/>
      <c r="B97" s="34" t="s">
        <v>422</v>
      </c>
      <c r="C97" s="35"/>
      <c r="D97" s="35"/>
      <c r="E97" s="38"/>
      <c r="F97" s="39">
        <v>953172</v>
      </c>
      <c r="G97" s="40"/>
      <c r="H97" s="40"/>
      <c r="I97" s="40"/>
      <c r="J97" s="41"/>
    </row>
    <row r="98" spans="1:10" ht="36" customHeight="1" outlineLevel="1" x14ac:dyDescent="0.25">
      <c r="A98" s="7"/>
      <c r="B98" s="34" t="s">
        <v>423</v>
      </c>
      <c r="C98" s="35"/>
      <c r="D98" s="35"/>
      <c r="E98" s="38"/>
      <c r="F98" s="39">
        <v>964656</v>
      </c>
      <c r="G98" s="40"/>
      <c r="H98" s="40"/>
      <c r="I98" s="40"/>
      <c r="J98" s="41"/>
    </row>
    <row r="99" spans="1:10" ht="36" customHeight="1" outlineLevel="1" x14ac:dyDescent="0.25">
      <c r="A99" s="7"/>
      <c r="B99" s="34" t="s">
        <v>424</v>
      </c>
      <c r="C99" s="35"/>
      <c r="D99" s="35"/>
      <c r="E99" s="38"/>
      <c r="F99" s="39">
        <v>976140</v>
      </c>
      <c r="G99" s="40"/>
      <c r="H99" s="40"/>
      <c r="I99" s="40"/>
      <c r="J99" s="41"/>
    </row>
    <row r="100" spans="1:10" ht="36" customHeight="1" outlineLevel="1" x14ac:dyDescent="0.25">
      <c r="A100" s="7"/>
      <c r="B100" s="34" t="s">
        <v>425</v>
      </c>
      <c r="C100" s="35"/>
      <c r="D100" s="35"/>
      <c r="E100" s="38"/>
      <c r="F100" s="39">
        <v>987624</v>
      </c>
      <c r="G100" s="40"/>
      <c r="H100" s="40"/>
      <c r="I100" s="40"/>
      <c r="J100" s="41"/>
    </row>
    <row r="101" spans="1:10" ht="36" customHeight="1" outlineLevel="1" x14ac:dyDescent="0.25">
      <c r="A101" s="7"/>
      <c r="B101" s="34" t="s">
        <v>426</v>
      </c>
      <c r="C101" s="35"/>
      <c r="D101" s="35"/>
      <c r="E101" s="38"/>
      <c r="F101" s="39">
        <v>999108</v>
      </c>
      <c r="G101" s="40"/>
      <c r="H101" s="40"/>
      <c r="I101" s="40"/>
      <c r="J101" s="41"/>
    </row>
    <row r="102" spans="1:10" ht="36" customHeight="1" outlineLevel="1" x14ac:dyDescent="0.25">
      <c r="A102" s="7"/>
      <c r="B102" s="34" t="s">
        <v>427</v>
      </c>
      <c r="C102" s="35"/>
      <c r="D102" s="35"/>
      <c r="E102" s="38"/>
      <c r="F102" s="39">
        <v>1010592</v>
      </c>
      <c r="G102" s="40"/>
      <c r="H102" s="40"/>
      <c r="I102" s="40"/>
      <c r="J102" s="41"/>
    </row>
    <row r="103" spans="1:10" ht="36" customHeight="1" outlineLevel="1" x14ac:dyDescent="0.25">
      <c r="A103" s="7"/>
      <c r="B103" s="34" t="s">
        <v>428</v>
      </c>
      <c r="C103" s="35"/>
      <c r="D103" s="35"/>
      <c r="E103" s="38"/>
      <c r="F103" s="39">
        <v>1022076</v>
      </c>
      <c r="G103" s="40"/>
      <c r="H103" s="40"/>
      <c r="I103" s="40"/>
      <c r="J103" s="41"/>
    </row>
    <row r="104" spans="1:10" ht="36" customHeight="1" outlineLevel="1" x14ac:dyDescent="0.25">
      <c r="A104" s="7"/>
      <c r="B104" s="34" t="s">
        <v>429</v>
      </c>
      <c r="C104" s="35"/>
      <c r="D104" s="35"/>
      <c r="E104" s="38"/>
      <c r="F104" s="39">
        <v>1033560</v>
      </c>
      <c r="G104" s="40"/>
      <c r="H104" s="40"/>
      <c r="I104" s="40"/>
      <c r="J104" s="41"/>
    </row>
    <row r="105" spans="1:10" ht="36" customHeight="1" outlineLevel="1" x14ac:dyDescent="0.25">
      <c r="A105" s="7"/>
      <c r="B105" s="34" t="s">
        <v>430</v>
      </c>
      <c r="C105" s="35"/>
      <c r="D105" s="35"/>
      <c r="E105" s="38"/>
      <c r="F105" s="39">
        <v>1045044</v>
      </c>
      <c r="G105" s="40"/>
      <c r="H105" s="40"/>
      <c r="I105" s="40"/>
      <c r="J105" s="41"/>
    </row>
    <row r="106" spans="1:10" ht="36" customHeight="1" outlineLevel="1" x14ac:dyDescent="0.25">
      <c r="A106" s="7"/>
      <c r="B106" s="34" t="s">
        <v>431</v>
      </c>
      <c r="C106" s="35"/>
      <c r="D106" s="35"/>
      <c r="E106" s="38"/>
      <c r="F106" s="39">
        <v>1056528</v>
      </c>
      <c r="G106" s="40"/>
      <c r="H106" s="40"/>
      <c r="I106" s="40"/>
      <c r="J106" s="41"/>
    </row>
    <row r="107" spans="1:10" ht="36" customHeight="1" outlineLevel="1" x14ac:dyDescent="0.25">
      <c r="A107" s="7"/>
      <c r="B107" s="34" t="s">
        <v>432</v>
      </c>
      <c r="C107" s="35"/>
      <c r="D107" s="35"/>
      <c r="E107" s="38"/>
      <c r="F107" s="39">
        <v>1068012</v>
      </c>
      <c r="G107" s="40"/>
      <c r="H107" s="40"/>
      <c r="I107" s="40"/>
      <c r="J107" s="41"/>
    </row>
    <row r="108" spans="1:10" ht="36" customHeight="1" outlineLevel="1" x14ac:dyDescent="0.25">
      <c r="A108" s="7"/>
      <c r="B108" s="34" t="s">
        <v>433</v>
      </c>
      <c r="C108" s="35"/>
      <c r="D108" s="35"/>
      <c r="E108" s="38"/>
      <c r="F108" s="39">
        <v>1079496</v>
      </c>
      <c r="G108" s="40"/>
      <c r="H108" s="40"/>
      <c r="I108" s="40"/>
      <c r="J108" s="41"/>
    </row>
    <row r="109" spans="1:10" ht="36" customHeight="1" outlineLevel="1" x14ac:dyDescent="0.25">
      <c r="A109" s="7"/>
      <c r="B109" s="34" t="s">
        <v>434</v>
      </c>
      <c r="C109" s="35"/>
      <c r="D109" s="35"/>
      <c r="E109" s="38"/>
      <c r="F109" s="39">
        <v>1090980</v>
      </c>
      <c r="G109" s="40"/>
      <c r="H109" s="40"/>
      <c r="I109" s="40"/>
      <c r="J109" s="41"/>
    </row>
    <row r="110" spans="1:10" ht="36" customHeight="1" outlineLevel="1" x14ac:dyDescent="0.25">
      <c r="A110" s="7"/>
      <c r="B110" s="34" t="s">
        <v>435</v>
      </c>
      <c r="C110" s="35"/>
      <c r="D110" s="35"/>
      <c r="E110" s="38"/>
      <c r="F110" s="39">
        <v>1102464</v>
      </c>
      <c r="G110" s="40"/>
      <c r="H110" s="40"/>
      <c r="I110" s="40"/>
      <c r="J110" s="41"/>
    </row>
    <row r="111" spans="1:10" ht="36" customHeight="1" outlineLevel="1" x14ac:dyDescent="0.25">
      <c r="A111" s="7"/>
      <c r="B111" s="34" t="s">
        <v>436</v>
      </c>
      <c r="C111" s="35"/>
      <c r="D111" s="35"/>
      <c r="E111" s="38"/>
      <c r="F111" s="39">
        <v>1113948</v>
      </c>
      <c r="G111" s="40"/>
      <c r="H111" s="40"/>
      <c r="I111" s="40"/>
      <c r="J111" s="41"/>
    </row>
    <row r="112" spans="1:10" ht="36" customHeight="1" outlineLevel="1" x14ac:dyDescent="0.25">
      <c r="A112" s="7"/>
      <c r="B112" s="34" t="s">
        <v>437</v>
      </c>
      <c r="C112" s="35"/>
      <c r="D112" s="35"/>
      <c r="E112" s="38"/>
      <c r="F112" s="39">
        <v>1125432</v>
      </c>
      <c r="G112" s="40"/>
      <c r="H112" s="40"/>
      <c r="I112" s="40"/>
      <c r="J112" s="41"/>
    </row>
    <row r="113" spans="1:10" ht="36" customHeight="1" outlineLevel="1" x14ac:dyDescent="0.25">
      <c r="A113" s="7"/>
      <c r="B113" s="34" t="s">
        <v>438</v>
      </c>
      <c r="C113" s="35"/>
      <c r="D113" s="35"/>
      <c r="E113" s="38"/>
      <c r="F113" s="39">
        <v>1136916</v>
      </c>
      <c r="G113" s="40"/>
      <c r="H113" s="40"/>
      <c r="I113" s="40"/>
      <c r="J113" s="41"/>
    </row>
    <row r="114" spans="1:10" ht="36" customHeight="1" outlineLevel="1" thickBot="1" x14ac:dyDescent="0.3">
      <c r="A114" s="7"/>
      <c r="B114" s="34" t="s">
        <v>439</v>
      </c>
      <c r="C114" s="35"/>
      <c r="D114" s="35"/>
      <c r="E114" s="38"/>
      <c r="F114" s="39">
        <v>1148400</v>
      </c>
      <c r="G114" s="40"/>
      <c r="H114" s="40"/>
      <c r="I114" s="40"/>
      <c r="J114" s="41"/>
    </row>
    <row r="115" spans="1:10" ht="36" customHeight="1" thickBot="1" x14ac:dyDescent="0.3">
      <c r="A115" s="7"/>
      <c r="B115" s="48" t="s">
        <v>140</v>
      </c>
      <c r="C115" s="49"/>
      <c r="D115" s="49"/>
      <c r="E115" s="50"/>
      <c r="F115" s="51" t="str">
        <f>"Цена от "&amp;MIN(F116:F137)&amp;" до "&amp;MAX(F116:F137)</f>
        <v>Цена от 13500 до 246906</v>
      </c>
      <c r="G115" s="52"/>
      <c r="H115" s="52"/>
      <c r="I115" s="52"/>
      <c r="J115" s="53"/>
    </row>
    <row r="116" spans="1:10" ht="36" customHeight="1" outlineLevel="1" x14ac:dyDescent="0.25">
      <c r="A116" s="7"/>
      <c r="B116" s="54" t="s">
        <v>141</v>
      </c>
      <c r="C116" s="55"/>
      <c r="D116" s="55"/>
      <c r="E116" s="56"/>
      <c r="F116" s="57">
        <v>13500</v>
      </c>
      <c r="G116" s="58"/>
      <c r="H116" s="58"/>
      <c r="I116" s="58"/>
      <c r="J116" s="59"/>
    </row>
    <row r="117" spans="1:10" ht="36" customHeight="1" outlineLevel="1" x14ac:dyDescent="0.25">
      <c r="A117" s="7"/>
      <c r="B117" s="34" t="s">
        <v>142</v>
      </c>
      <c r="C117" s="35"/>
      <c r="D117" s="35"/>
      <c r="E117" s="38"/>
      <c r="F117" s="39">
        <v>19980</v>
      </c>
      <c r="G117" s="40"/>
      <c r="H117" s="40"/>
      <c r="I117" s="40"/>
      <c r="J117" s="41"/>
    </row>
    <row r="118" spans="1:10" ht="36" customHeight="1" outlineLevel="1" x14ac:dyDescent="0.25">
      <c r="A118" s="7"/>
      <c r="B118" s="34" t="s">
        <v>143</v>
      </c>
      <c r="C118" s="35"/>
      <c r="D118" s="35"/>
      <c r="E118" s="38"/>
      <c r="F118" s="39">
        <v>28710</v>
      </c>
      <c r="G118" s="40"/>
      <c r="H118" s="40"/>
      <c r="I118" s="40"/>
      <c r="J118" s="41"/>
    </row>
    <row r="119" spans="1:10" ht="36" customHeight="1" outlineLevel="1" x14ac:dyDescent="0.25">
      <c r="A119" s="7"/>
      <c r="B119" s="34" t="s">
        <v>144</v>
      </c>
      <c r="C119" s="35"/>
      <c r="D119" s="35"/>
      <c r="E119" s="38"/>
      <c r="F119" s="39">
        <v>40194</v>
      </c>
      <c r="G119" s="40"/>
      <c r="H119" s="40"/>
      <c r="I119" s="40"/>
      <c r="J119" s="41"/>
    </row>
    <row r="120" spans="1:10" ht="36" customHeight="1" outlineLevel="1" x14ac:dyDescent="0.25">
      <c r="A120" s="7"/>
      <c r="B120" s="34" t="s">
        <v>145</v>
      </c>
      <c r="C120" s="35"/>
      <c r="D120" s="35"/>
      <c r="E120" s="38"/>
      <c r="F120" s="39">
        <v>51678</v>
      </c>
      <c r="G120" s="40"/>
      <c r="H120" s="40"/>
      <c r="I120" s="40"/>
      <c r="J120" s="41"/>
    </row>
    <row r="121" spans="1:10" ht="36" customHeight="1" outlineLevel="1" x14ac:dyDescent="0.25">
      <c r="A121" s="7"/>
      <c r="B121" s="34" t="s">
        <v>146</v>
      </c>
      <c r="C121" s="35"/>
      <c r="D121" s="35"/>
      <c r="E121" s="38"/>
      <c r="F121" s="39">
        <v>63162</v>
      </c>
      <c r="G121" s="40"/>
      <c r="H121" s="40"/>
      <c r="I121" s="40"/>
      <c r="J121" s="41"/>
    </row>
    <row r="122" spans="1:10" ht="36" customHeight="1" outlineLevel="1" x14ac:dyDescent="0.25">
      <c r="A122" s="7"/>
      <c r="B122" s="34" t="s">
        <v>147</v>
      </c>
      <c r="C122" s="35"/>
      <c r="D122" s="35"/>
      <c r="E122" s="38"/>
      <c r="F122" s="39">
        <v>74646</v>
      </c>
      <c r="G122" s="40"/>
      <c r="H122" s="40"/>
      <c r="I122" s="40"/>
      <c r="J122" s="41"/>
    </row>
    <row r="123" spans="1:10" ht="36" customHeight="1" outlineLevel="1" x14ac:dyDescent="0.25">
      <c r="A123" s="7"/>
      <c r="B123" s="34" t="s">
        <v>148</v>
      </c>
      <c r="C123" s="35"/>
      <c r="D123" s="35"/>
      <c r="E123" s="38"/>
      <c r="F123" s="39">
        <v>86130</v>
      </c>
      <c r="G123" s="40"/>
      <c r="H123" s="40"/>
      <c r="I123" s="40"/>
      <c r="J123" s="41"/>
    </row>
    <row r="124" spans="1:10" ht="36" customHeight="1" outlineLevel="1" x14ac:dyDescent="0.25">
      <c r="A124" s="7"/>
      <c r="B124" s="34" t="s">
        <v>149</v>
      </c>
      <c r="C124" s="35"/>
      <c r="D124" s="35"/>
      <c r="E124" s="38"/>
      <c r="F124" s="39">
        <v>97614</v>
      </c>
      <c r="G124" s="40"/>
      <c r="H124" s="40"/>
      <c r="I124" s="40"/>
      <c r="J124" s="41"/>
    </row>
    <row r="125" spans="1:10" ht="36" customHeight="1" outlineLevel="1" x14ac:dyDescent="0.25">
      <c r="A125" s="7"/>
      <c r="B125" s="34" t="s">
        <v>150</v>
      </c>
      <c r="C125" s="35"/>
      <c r="D125" s="35"/>
      <c r="E125" s="38"/>
      <c r="F125" s="39">
        <v>109098</v>
      </c>
      <c r="G125" s="40"/>
      <c r="H125" s="40"/>
      <c r="I125" s="40"/>
      <c r="J125" s="41"/>
    </row>
    <row r="126" spans="1:10" ht="36" customHeight="1" outlineLevel="1" x14ac:dyDescent="0.25">
      <c r="A126" s="7"/>
      <c r="B126" s="34" t="s">
        <v>151</v>
      </c>
      <c r="C126" s="35"/>
      <c r="D126" s="35"/>
      <c r="E126" s="38"/>
      <c r="F126" s="39">
        <v>120582</v>
      </c>
      <c r="G126" s="40"/>
      <c r="H126" s="40"/>
      <c r="I126" s="40"/>
      <c r="J126" s="41"/>
    </row>
    <row r="127" spans="1:10" ht="36" customHeight="1" outlineLevel="1" x14ac:dyDescent="0.25">
      <c r="A127" s="7"/>
      <c r="B127" s="34" t="s">
        <v>152</v>
      </c>
      <c r="C127" s="35"/>
      <c r="D127" s="35"/>
      <c r="E127" s="38"/>
      <c r="F127" s="39">
        <v>132066</v>
      </c>
      <c r="G127" s="40"/>
      <c r="H127" s="40"/>
      <c r="I127" s="40"/>
      <c r="J127" s="41"/>
    </row>
    <row r="128" spans="1:10" ht="36" customHeight="1" outlineLevel="1" x14ac:dyDescent="0.25">
      <c r="A128" s="7"/>
      <c r="B128" s="34" t="s">
        <v>153</v>
      </c>
      <c r="C128" s="35"/>
      <c r="D128" s="35"/>
      <c r="E128" s="38"/>
      <c r="F128" s="39">
        <v>143550</v>
      </c>
      <c r="G128" s="40"/>
      <c r="H128" s="40"/>
      <c r="I128" s="40"/>
      <c r="J128" s="41"/>
    </row>
    <row r="129" spans="1:10" ht="36" customHeight="1" outlineLevel="1" x14ac:dyDescent="0.25">
      <c r="A129" s="7"/>
      <c r="B129" s="34" t="s">
        <v>154</v>
      </c>
      <c r="C129" s="35"/>
      <c r="D129" s="35"/>
      <c r="E129" s="38"/>
      <c r="F129" s="39">
        <v>155034</v>
      </c>
      <c r="G129" s="40"/>
      <c r="H129" s="40"/>
      <c r="I129" s="40"/>
      <c r="J129" s="41"/>
    </row>
    <row r="130" spans="1:10" ht="36" customHeight="1" outlineLevel="1" x14ac:dyDescent="0.25">
      <c r="A130" s="7"/>
      <c r="B130" s="34" t="s">
        <v>155</v>
      </c>
      <c r="C130" s="35"/>
      <c r="D130" s="35"/>
      <c r="E130" s="38"/>
      <c r="F130" s="39">
        <v>166518</v>
      </c>
      <c r="G130" s="40"/>
      <c r="H130" s="40"/>
      <c r="I130" s="40"/>
      <c r="J130" s="41"/>
    </row>
    <row r="131" spans="1:10" ht="36" customHeight="1" outlineLevel="1" x14ac:dyDescent="0.25">
      <c r="A131" s="7"/>
      <c r="B131" s="34" t="s">
        <v>156</v>
      </c>
      <c r="C131" s="35"/>
      <c r="D131" s="35"/>
      <c r="E131" s="38"/>
      <c r="F131" s="39">
        <v>178002</v>
      </c>
      <c r="G131" s="40"/>
      <c r="H131" s="40"/>
      <c r="I131" s="40"/>
      <c r="J131" s="41"/>
    </row>
    <row r="132" spans="1:10" ht="36" customHeight="1" outlineLevel="1" x14ac:dyDescent="0.25">
      <c r="A132" s="7"/>
      <c r="B132" s="34" t="s">
        <v>157</v>
      </c>
      <c r="C132" s="35"/>
      <c r="D132" s="35"/>
      <c r="E132" s="38"/>
      <c r="F132" s="39">
        <v>189486</v>
      </c>
      <c r="G132" s="40"/>
      <c r="H132" s="40"/>
      <c r="I132" s="40"/>
      <c r="J132" s="41"/>
    </row>
    <row r="133" spans="1:10" ht="36" customHeight="1" outlineLevel="1" x14ac:dyDescent="0.25">
      <c r="A133" s="7"/>
      <c r="B133" s="34" t="s">
        <v>158</v>
      </c>
      <c r="C133" s="35"/>
      <c r="D133" s="35"/>
      <c r="E133" s="38"/>
      <c r="F133" s="39">
        <v>200970</v>
      </c>
      <c r="G133" s="40"/>
      <c r="H133" s="40"/>
      <c r="I133" s="40"/>
      <c r="J133" s="41"/>
    </row>
    <row r="134" spans="1:10" ht="36" customHeight="1" outlineLevel="1" x14ac:dyDescent="0.25">
      <c r="A134" s="7"/>
      <c r="B134" s="34" t="s">
        <v>159</v>
      </c>
      <c r="C134" s="35"/>
      <c r="D134" s="35"/>
      <c r="E134" s="38"/>
      <c r="F134" s="39">
        <v>212454</v>
      </c>
      <c r="G134" s="40"/>
      <c r="H134" s="40"/>
      <c r="I134" s="40"/>
      <c r="J134" s="41"/>
    </row>
    <row r="135" spans="1:10" ht="36" customHeight="1" outlineLevel="1" x14ac:dyDescent="0.25">
      <c r="A135" s="7"/>
      <c r="B135" s="34" t="s">
        <v>160</v>
      </c>
      <c r="C135" s="35"/>
      <c r="D135" s="35"/>
      <c r="E135" s="38"/>
      <c r="F135" s="39">
        <v>223938</v>
      </c>
      <c r="G135" s="40"/>
      <c r="H135" s="40"/>
      <c r="I135" s="40"/>
      <c r="J135" s="41"/>
    </row>
    <row r="136" spans="1:10" ht="36" customHeight="1" outlineLevel="1" x14ac:dyDescent="0.25">
      <c r="A136" s="7"/>
      <c r="B136" s="34" t="s">
        <v>161</v>
      </c>
      <c r="C136" s="35"/>
      <c r="D136" s="35"/>
      <c r="E136" s="38"/>
      <c r="F136" s="39">
        <v>235422</v>
      </c>
      <c r="G136" s="40"/>
      <c r="H136" s="40"/>
      <c r="I136" s="40"/>
      <c r="J136" s="41"/>
    </row>
    <row r="137" spans="1:10" ht="36" customHeight="1" outlineLevel="1" thickBot="1" x14ac:dyDescent="0.3">
      <c r="A137" s="7"/>
      <c r="B137" s="34" t="s">
        <v>162</v>
      </c>
      <c r="C137" s="35"/>
      <c r="D137" s="35"/>
      <c r="E137" s="38"/>
      <c r="F137" s="39">
        <v>246906</v>
      </c>
      <c r="G137" s="40"/>
      <c r="H137" s="40"/>
      <c r="I137" s="40"/>
      <c r="J137" s="41"/>
    </row>
    <row r="138" spans="1:10" ht="36" customHeight="1" thickBot="1" x14ac:dyDescent="0.3">
      <c r="A138" s="7"/>
      <c r="B138" s="48" t="s">
        <v>163</v>
      </c>
      <c r="C138" s="49"/>
      <c r="D138" s="49"/>
      <c r="E138" s="50"/>
      <c r="F138" s="51" t="str">
        <f>"Цена от "&amp;MIN(F139:F146)&amp;" до "&amp;MAX(F139:F146)</f>
        <v>Цена от 1440 до 105552</v>
      </c>
      <c r="G138" s="52"/>
      <c r="H138" s="52"/>
      <c r="I138" s="52"/>
      <c r="J138" s="53"/>
    </row>
    <row r="139" spans="1:10" ht="36" customHeight="1" x14ac:dyDescent="0.25">
      <c r="A139" s="7"/>
      <c r="B139" s="60" t="s">
        <v>164</v>
      </c>
      <c r="C139" s="61"/>
      <c r="D139" s="61"/>
      <c r="E139" s="38"/>
      <c r="F139" s="39">
        <v>24372</v>
      </c>
      <c r="G139" s="40"/>
      <c r="H139" s="40"/>
      <c r="I139" s="40"/>
      <c r="J139" s="41"/>
    </row>
    <row r="140" spans="1:10" ht="36" customHeight="1" x14ac:dyDescent="0.25">
      <c r="A140" s="7"/>
      <c r="B140" s="60" t="s">
        <v>165</v>
      </c>
      <c r="C140" s="61"/>
      <c r="D140" s="61"/>
      <c r="E140" s="38"/>
      <c r="F140" s="39">
        <v>105552</v>
      </c>
      <c r="G140" s="40"/>
      <c r="H140" s="40"/>
      <c r="I140" s="40"/>
      <c r="J140" s="41"/>
    </row>
    <row r="141" spans="1:10" ht="36" customHeight="1" x14ac:dyDescent="0.25">
      <c r="A141" s="7"/>
      <c r="B141" s="60" t="s">
        <v>237</v>
      </c>
      <c r="C141" s="61"/>
      <c r="D141" s="61"/>
      <c r="E141" s="38"/>
      <c r="F141" s="39">
        <v>3780</v>
      </c>
      <c r="G141" s="40"/>
      <c r="H141" s="40"/>
      <c r="I141" s="40"/>
      <c r="J141" s="41"/>
    </row>
    <row r="142" spans="1:10" ht="36" customHeight="1" x14ac:dyDescent="0.25">
      <c r="A142" s="7"/>
      <c r="B142" s="60" t="s">
        <v>168</v>
      </c>
      <c r="C142" s="61"/>
      <c r="D142" s="61"/>
      <c r="E142" s="38"/>
      <c r="F142" s="39">
        <v>20340</v>
      </c>
      <c r="G142" s="40"/>
      <c r="H142" s="40"/>
      <c r="I142" s="40"/>
      <c r="J142" s="41"/>
    </row>
    <row r="143" spans="1:10" ht="36" customHeight="1" x14ac:dyDescent="0.25">
      <c r="A143" s="7"/>
      <c r="B143" s="60" t="s">
        <v>170</v>
      </c>
      <c r="C143" s="61"/>
      <c r="D143" s="61"/>
      <c r="E143" s="38"/>
      <c r="F143" s="39">
        <v>1440</v>
      </c>
      <c r="G143" s="40"/>
      <c r="H143" s="40"/>
      <c r="I143" s="40"/>
      <c r="J143" s="41"/>
    </row>
    <row r="144" spans="1:10" ht="36" customHeight="1" x14ac:dyDescent="0.25">
      <c r="A144" s="7"/>
      <c r="B144" s="60" t="s">
        <v>171</v>
      </c>
      <c r="C144" s="61"/>
      <c r="D144" s="61"/>
      <c r="E144" s="38"/>
      <c r="F144" s="39">
        <v>1440</v>
      </c>
      <c r="G144" s="40"/>
      <c r="H144" s="40"/>
      <c r="I144" s="40"/>
      <c r="J144" s="41"/>
    </row>
    <row r="145" spans="1:10" ht="36" customHeight="1" x14ac:dyDescent="0.25">
      <c r="A145" s="7"/>
      <c r="B145" s="60" t="s">
        <v>172</v>
      </c>
      <c r="C145" s="61"/>
      <c r="D145" s="61"/>
      <c r="E145" s="38"/>
      <c r="F145" s="39">
        <v>2880</v>
      </c>
      <c r="G145" s="40"/>
      <c r="H145" s="40"/>
      <c r="I145" s="40"/>
      <c r="J145" s="41"/>
    </row>
    <row r="146" spans="1:10" ht="36" customHeight="1" thickBot="1" x14ac:dyDescent="0.3">
      <c r="A146" s="7"/>
      <c r="B146" s="60" t="s">
        <v>173</v>
      </c>
      <c r="C146" s="61"/>
      <c r="D146" s="61"/>
      <c r="E146" s="38"/>
      <c r="F146" s="39">
        <v>4320</v>
      </c>
      <c r="G146" s="40"/>
      <c r="H146" s="40"/>
      <c r="I146" s="40"/>
      <c r="J146" s="41"/>
    </row>
    <row r="147" spans="1:10" ht="54" customHeight="1" thickBot="1" x14ac:dyDescent="0.3">
      <c r="A147" s="7"/>
      <c r="B147" s="215" t="s">
        <v>238</v>
      </c>
      <c r="C147" s="216"/>
      <c r="D147" s="216"/>
      <c r="E147" s="217"/>
      <c r="F147" s="234" t="str">
        <f>"Цена от "&amp;MIN(F149:F149,F153:F168)&amp;" до "&amp;MAX(F149:F149,F153:F168)</f>
        <v>Цена от 3240 до 846072</v>
      </c>
      <c r="G147" s="235"/>
      <c r="H147" s="235"/>
      <c r="I147" s="235"/>
      <c r="J147" s="236"/>
    </row>
    <row r="148" spans="1:10" ht="24" customHeight="1" thickBot="1" x14ac:dyDescent="0.3">
      <c r="A148" s="7"/>
      <c r="B148" s="27"/>
      <c r="C148" s="28"/>
      <c r="D148" s="28"/>
      <c r="E148" s="29"/>
      <c r="F148" s="196"/>
      <c r="G148" s="265"/>
      <c r="H148" s="265"/>
      <c r="I148" s="265"/>
      <c r="J148" s="266"/>
    </row>
    <row r="149" spans="1:10" ht="36" customHeight="1" x14ac:dyDescent="0.25">
      <c r="A149" s="7"/>
      <c r="B149" s="62" t="s">
        <v>176</v>
      </c>
      <c r="C149" s="63"/>
      <c r="D149" s="63"/>
      <c r="E149" s="64"/>
      <c r="F149" s="65">
        <v>102384</v>
      </c>
      <c r="G149" s="66"/>
      <c r="H149" s="66"/>
      <c r="I149" s="66"/>
      <c r="J149" s="67"/>
    </row>
    <row r="150" spans="1:10" ht="36" customHeight="1" x14ac:dyDescent="0.25">
      <c r="A150" s="7"/>
      <c r="B150" s="62" t="s">
        <v>177</v>
      </c>
      <c r="C150" s="63"/>
      <c r="D150" s="63"/>
      <c r="E150" s="64"/>
      <c r="F150" s="65">
        <v>10238.4</v>
      </c>
      <c r="G150" s="66"/>
      <c r="H150" s="66"/>
      <c r="I150" s="66"/>
      <c r="J150" s="67"/>
    </row>
    <row r="151" spans="1:10" ht="36" customHeight="1" thickBot="1" x14ac:dyDescent="0.3">
      <c r="A151" s="7"/>
      <c r="B151" s="62" t="s">
        <v>178</v>
      </c>
      <c r="C151" s="63"/>
      <c r="D151" s="63"/>
      <c r="E151" s="64"/>
      <c r="F151" s="65">
        <v>25596</v>
      </c>
      <c r="G151" s="66"/>
      <c r="H151" s="66"/>
      <c r="I151" s="66"/>
      <c r="J151" s="67"/>
    </row>
    <row r="152" spans="1:10" ht="24" customHeight="1" thickBot="1" x14ac:dyDescent="0.3">
      <c r="A152" s="7"/>
      <c r="B152" s="133"/>
      <c r="C152" s="439"/>
      <c r="D152" s="439"/>
      <c r="E152" s="440"/>
      <c r="F152" s="441"/>
      <c r="G152" s="442"/>
      <c r="H152" s="442"/>
      <c r="I152" s="442"/>
      <c r="J152" s="443"/>
    </row>
    <row r="153" spans="1:10" ht="36" customHeight="1" x14ac:dyDescent="0.25">
      <c r="A153" s="7" t="s">
        <v>111</v>
      </c>
      <c r="B153" s="463" t="s">
        <v>179</v>
      </c>
      <c r="C153" s="464"/>
      <c r="D153" s="464"/>
      <c r="E153" s="465"/>
      <c r="F153" s="142">
        <v>189540</v>
      </c>
      <c r="G153" s="143"/>
      <c r="H153" s="143"/>
      <c r="I153" s="143"/>
      <c r="J153" s="144"/>
    </row>
    <row r="154" spans="1:10" ht="36" customHeight="1" x14ac:dyDescent="0.25">
      <c r="A154" s="7" t="s">
        <v>111</v>
      </c>
      <c r="B154" s="251" t="s">
        <v>334</v>
      </c>
      <c r="C154" s="252"/>
      <c r="D154" s="252"/>
      <c r="E154" s="253"/>
      <c r="F154" s="148">
        <v>835740</v>
      </c>
      <c r="G154" s="88"/>
      <c r="H154" s="88"/>
      <c r="I154" s="88"/>
      <c r="J154" s="149"/>
    </row>
    <row r="155" spans="1:10" ht="36" customHeight="1" x14ac:dyDescent="0.25">
      <c r="A155" s="7" t="s">
        <v>111</v>
      </c>
      <c r="B155" s="251" t="s">
        <v>180</v>
      </c>
      <c r="C155" s="252"/>
      <c r="D155" s="252"/>
      <c r="E155" s="253"/>
      <c r="F155" s="148">
        <v>77940</v>
      </c>
      <c r="G155" s="88"/>
      <c r="H155" s="88"/>
      <c r="I155" s="88"/>
      <c r="J155" s="149"/>
    </row>
    <row r="156" spans="1:10" ht="36" customHeight="1" x14ac:dyDescent="0.25">
      <c r="A156" s="7" t="s">
        <v>111</v>
      </c>
      <c r="B156" s="251" t="s">
        <v>284</v>
      </c>
      <c r="C156" s="252"/>
      <c r="D156" s="252"/>
      <c r="E156" s="253"/>
      <c r="F156" s="148">
        <v>300240</v>
      </c>
      <c r="G156" s="88"/>
      <c r="H156" s="88"/>
      <c r="I156" s="88"/>
      <c r="J156" s="149"/>
    </row>
    <row r="157" spans="1:10" ht="36" customHeight="1" x14ac:dyDescent="0.25">
      <c r="A157" s="7" t="s">
        <v>111</v>
      </c>
      <c r="B157" s="60" t="s">
        <v>181</v>
      </c>
      <c r="C157" s="61"/>
      <c r="D157" s="61"/>
      <c r="E157" s="38"/>
      <c r="F157" s="148">
        <v>598140</v>
      </c>
      <c r="G157" s="88"/>
      <c r="H157" s="88"/>
      <c r="I157" s="88"/>
      <c r="J157" s="149"/>
    </row>
    <row r="158" spans="1:10" ht="36" customHeight="1" x14ac:dyDescent="0.25">
      <c r="A158" s="7" t="s">
        <v>111</v>
      </c>
      <c r="B158" s="60" t="s">
        <v>182</v>
      </c>
      <c r="C158" s="61"/>
      <c r="D158" s="61"/>
      <c r="E158" s="38"/>
      <c r="F158" s="148">
        <v>121140</v>
      </c>
      <c r="G158" s="88"/>
      <c r="H158" s="88"/>
      <c r="I158" s="88"/>
      <c r="J158" s="149"/>
    </row>
    <row r="159" spans="1:10" ht="36" customHeight="1" x14ac:dyDescent="0.25">
      <c r="A159" s="7" t="s">
        <v>111</v>
      </c>
      <c r="B159" s="60" t="s">
        <v>183</v>
      </c>
      <c r="C159" s="61"/>
      <c r="D159" s="61"/>
      <c r="E159" s="38"/>
      <c r="F159" s="148">
        <v>145368</v>
      </c>
      <c r="G159" s="88"/>
      <c r="H159" s="88"/>
      <c r="I159" s="88"/>
      <c r="J159" s="149"/>
    </row>
    <row r="160" spans="1:10" ht="36" customHeight="1" x14ac:dyDescent="0.25">
      <c r="A160" s="7" t="s">
        <v>111</v>
      </c>
      <c r="B160" s="60" t="s">
        <v>184</v>
      </c>
      <c r="C160" s="61"/>
      <c r="D160" s="61"/>
      <c r="E160" s="38"/>
      <c r="F160" s="148">
        <v>220140</v>
      </c>
      <c r="G160" s="88"/>
      <c r="H160" s="88"/>
      <c r="I160" s="88"/>
      <c r="J160" s="149"/>
    </row>
    <row r="161" spans="1:10" ht="36" customHeight="1" x14ac:dyDescent="0.25">
      <c r="A161" s="7" t="s">
        <v>111</v>
      </c>
      <c r="B161" s="60" t="s">
        <v>185</v>
      </c>
      <c r="C161" s="61"/>
      <c r="D161" s="61"/>
      <c r="E161" s="38"/>
      <c r="F161" s="148">
        <v>106740</v>
      </c>
      <c r="G161" s="88"/>
      <c r="H161" s="88"/>
      <c r="I161" s="88"/>
      <c r="J161" s="149"/>
    </row>
    <row r="162" spans="1:10" ht="36" customHeight="1" x14ac:dyDescent="0.25">
      <c r="A162" s="7" t="s">
        <v>111</v>
      </c>
      <c r="B162" s="251" t="s">
        <v>186</v>
      </c>
      <c r="C162" s="252"/>
      <c r="D162" s="252"/>
      <c r="E162" s="253"/>
      <c r="F162" s="148">
        <v>769140</v>
      </c>
      <c r="G162" s="88"/>
      <c r="H162" s="88"/>
      <c r="I162" s="88"/>
      <c r="J162" s="149"/>
    </row>
    <row r="163" spans="1:10" ht="36" customHeight="1" x14ac:dyDescent="0.25">
      <c r="A163" s="7"/>
      <c r="B163" s="251" t="s">
        <v>187</v>
      </c>
      <c r="C163" s="252"/>
      <c r="D163" s="252"/>
      <c r="E163" s="253"/>
      <c r="F163" s="148">
        <v>362160</v>
      </c>
      <c r="G163" s="88"/>
      <c r="H163" s="88"/>
      <c r="I163" s="88"/>
      <c r="J163" s="149"/>
    </row>
    <row r="164" spans="1:10" ht="36" customHeight="1" x14ac:dyDescent="0.25">
      <c r="A164" s="7" t="s">
        <v>111</v>
      </c>
      <c r="B164" s="251" t="s">
        <v>188</v>
      </c>
      <c r="C164" s="252"/>
      <c r="D164" s="252"/>
      <c r="E164" s="253"/>
      <c r="F164" s="148">
        <v>3240</v>
      </c>
      <c r="G164" s="88"/>
      <c r="H164" s="88"/>
      <c r="I164" s="88"/>
      <c r="J164" s="149"/>
    </row>
    <row r="165" spans="1:10" ht="36" customHeight="1" x14ac:dyDescent="0.25">
      <c r="A165" s="7"/>
      <c r="B165" s="251" t="s">
        <v>189</v>
      </c>
      <c r="C165" s="252"/>
      <c r="D165" s="252"/>
      <c r="E165" s="253"/>
      <c r="F165" s="148">
        <v>153540</v>
      </c>
      <c r="G165" s="88"/>
      <c r="H165" s="88"/>
      <c r="I165" s="88"/>
      <c r="J165" s="149"/>
    </row>
    <row r="166" spans="1:10" ht="36" customHeight="1" x14ac:dyDescent="0.25">
      <c r="A166" s="7"/>
      <c r="B166" s="251" t="s">
        <v>190</v>
      </c>
      <c r="C166" s="252"/>
      <c r="D166" s="252"/>
      <c r="E166" s="253"/>
      <c r="F166" s="148">
        <v>128340</v>
      </c>
      <c r="G166" s="88"/>
      <c r="H166" s="88"/>
      <c r="I166" s="88"/>
      <c r="J166" s="149"/>
    </row>
    <row r="167" spans="1:10" ht="36" customHeight="1" x14ac:dyDescent="0.25">
      <c r="A167" s="7" t="s">
        <v>111</v>
      </c>
      <c r="B167" s="60" t="s">
        <v>191</v>
      </c>
      <c r="C167" s="61"/>
      <c r="D167" s="61"/>
      <c r="E167" s="38"/>
      <c r="F167" s="148">
        <v>846072</v>
      </c>
      <c r="G167" s="88"/>
      <c r="H167" s="88"/>
      <c r="I167" s="88"/>
      <c r="J167" s="149"/>
    </row>
    <row r="168" spans="1:10" ht="36" customHeight="1" x14ac:dyDescent="0.25">
      <c r="A168" s="7" t="s">
        <v>111</v>
      </c>
      <c r="B168" s="251" t="s">
        <v>192</v>
      </c>
      <c r="C168" s="252"/>
      <c r="D168" s="252"/>
      <c r="E168" s="253"/>
      <c r="F168" s="148">
        <v>97740</v>
      </c>
      <c r="G168" s="88"/>
      <c r="H168" s="88"/>
      <c r="I168" s="88"/>
      <c r="J168" s="149"/>
    </row>
    <row r="169" spans="1:10" ht="37.5" customHeight="1" x14ac:dyDescent="0.25">
      <c r="A169" s="7"/>
      <c r="B169" s="60" t="s">
        <v>193</v>
      </c>
      <c r="C169" s="61"/>
      <c r="D169" s="61"/>
      <c r="E169" s="38"/>
      <c r="F169" s="148">
        <v>24372</v>
      </c>
      <c r="G169" s="88"/>
      <c r="H169" s="88"/>
      <c r="I169" s="88"/>
      <c r="J169" s="149"/>
    </row>
    <row r="170" spans="1:10" ht="36" customHeight="1" x14ac:dyDescent="0.25">
      <c r="A170" s="7"/>
      <c r="B170" s="60" t="s">
        <v>194</v>
      </c>
      <c r="C170" s="61"/>
      <c r="D170" s="61"/>
      <c r="E170" s="38"/>
      <c r="F170" s="148">
        <v>150300</v>
      </c>
      <c r="G170" s="88"/>
      <c r="H170" s="88"/>
      <c r="I170" s="88"/>
      <c r="J170" s="149"/>
    </row>
    <row r="171" spans="1:10" ht="36" customHeight="1" x14ac:dyDescent="0.25">
      <c r="A171" s="7"/>
      <c r="B171" s="60" t="s">
        <v>195</v>
      </c>
      <c r="C171" s="61"/>
      <c r="D171" s="61"/>
      <c r="E171" s="35"/>
      <c r="F171" s="148">
        <v>60030</v>
      </c>
      <c r="G171" s="88"/>
      <c r="H171" s="88"/>
      <c r="I171" s="88"/>
      <c r="J171" s="149"/>
    </row>
    <row r="172" spans="1:10" ht="36" customHeight="1" x14ac:dyDescent="0.25">
      <c r="A172" s="7" t="s">
        <v>113</v>
      </c>
      <c r="B172" s="251" t="s">
        <v>196</v>
      </c>
      <c r="C172" s="252"/>
      <c r="D172" s="252"/>
      <c r="E172" s="253"/>
      <c r="F172" s="148">
        <v>1137600</v>
      </c>
      <c r="G172" s="88"/>
      <c r="H172" s="88"/>
      <c r="I172" s="88"/>
      <c r="J172" s="149"/>
    </row>
    <row r="173" spans="1:10" ht="36" customHeight="1" x14ac:dyDescent="0.25">
      <c r="A173" s="7" t="s">
        <v>113</v>
      </c>
      <c r="B173" s="251" t="s">
        <v>335</v>
      </c>
      <c r="C173" s="252"/>
      <c r="D173" s="252"/>
      <c r="E173" s="253"/>
      <c r="F173" s="148">
        <v>1379520</v>
      </c>
      <c r="G173" s="88"/>
      <c r="H173" s="88"/>
      <c r="I173" s="88"/>
      <c r="J173" s="149"/>
    </row>
    <row r="174" spans="1:10" ht="36" customHeight="1" x14ac:dyDescent="0.25">
      <c r="A174" s="7" t="s">
        <v>113</v>
      </c>
      <c r="B174" s="251" t="s">
        <v>197</v>
      </c>
      <c r="C174" s="252"/>
      <c r="D174" s="252"/>
      <c r="E174" s="253"/>
      <c r="F174" s="148">
        <v>468000</v>
      </c>
      <c r="G174" s="88"/>
      <c r="H174" s="88"/>
      <c r="I174" s="88"/>
      <c r="J174" s="149"/>
    </row>
    <row r="175" spans="1:10" ht="36" customHeight="1" x14ac:dyDescent="0.25">
      <c r="A175" s="7" t="s">
        <v>113</v>
      </c>
      <c r="B175" s="251" t="s">
        <v>440</v>
      </c>
      <c r="C175" s="252"/>
      <c r="D175" s="252"/>
      <c r="E175" s="253"/>
      <c r="F175" s="148">
        <v>496080</v>
      </c>
      <c r="G175" s="88"/>
      <c r="H175" s="88"/>
      <c r="I175" s="88"/>
      <c r="J175" s="149"/>
    </row>
    <row r="176" spans="1:10" ht="36" customHeight="1" x14ac:dyDescent="0.25">
      <c r="A176" s="7" t="s">
        <v>113</v>
      </c>
      <c r="B176" s="60" t="s">
        <v>198</v>
      </c>
      <c r="C176" s="61"/>
      <c r="D176" s="61"/>
      <c r="E176" s="38"/>
      <c r="F176" s="148">
        <v>3589200</v>
      </c>
      <c r="G176" s="88"/>
      <c r="H176" s="88"/>
      <c r="I176" s="88"/>
      <c r="J176" s="149"/>
    </row>
    <row r="177" spans="1:10" ht="36" customHeight="1" x14ac:dyDescent="0.25">
      <c r="A177" s="7" t="s">
        <v>113</v>
      </c>
      <c r="B177" s="60" t="s">
        <v>199</v>
      </c>
      <c r="C177" s="61"/>
      <c r="D177" s="61"/>
      <c r="E177" s="38"/>
      <c r="F177" s="148">
        <v>727200</v>
      </c>
      <c r="G177" s="88"/>
      <c r="H177" s="88"/>
      <c r="I177" s="88"/>
      <c r="J177" s="149"/>
    </row>
    <row r="178" spans="1:10" ht="36" customHeight="1" x14ac:dyDescent="0.25">
      <c r="A178" s="7" t="s">
        <v>113</v>
      </c>
      <c r="B178" s="60" t="s">
        <v>200</v>
      </c>
      <c r="C178" s="61"/>
      <c r="D178" s="61"/>
      <c r="E178" s="38"/>
      <c r="F178" s="148">
        <v>872640</v>
      </c>
      <c r="G178" s="88"/>
      <c r="H178" s="88"/>
      <c r="I178" s="88"/>
      <c r="J178" s="149"/>
    </row>
    <row r="179" spans="1:10" ht="36" customHeight="1" x14ac:dyDescent="0.25">
      <c r="A179" s="7" t="s">
        <v>113</v>
      </c>
      <c r="B179" s="60" t="s">
        <v>201</v>
      </c>
      <c r="C179" s="61"/>
      <c r="D179" s="61"/>
      <c r="E179" s="38"/>
      <c r="F179" s="148">
        <v>1321200</v>
      </c>
      <c r="G179" s="88"/>
      <c r="H179" s="88"/>
      <c r="I179" s="88"/>
      <c r="J179" s="149"/>
    </row>
    <row r="180" spans="1:10" ht="36" customHeight="1" x14ac:dyDescent="0.25">
      <c r="A180" s="7" t="s">
        <v>113</v>
      </c>
      <c r="B180" s="60" t="s">
        <v>202</v>
      </c>
      <c r="C180" s="61"/>
      <c r="D180" s="61"/>
      <c r="E180" s="38"/>
      <c r="F180" s="148">
        <v>640800</v>
      </c>
      <c r="G180" s="88"/>
      <c r="H180" s="88"/>
      <c r="I180" s="88"/>
      <c r="J180" s="149"/>
    </row>
    <row r="181" spans="1:10" ht="36" customHeight="1" x14ac:dyDescent="0.25">
      <c r="A181" s="7" t="s">
        <v>113</v>
      </c>
      <c r="B181" s="251" t="s">
        <v>203</v>
      </c>
      <c r="C181" s="252"/>
      <c r="D181" s="252"/>
      <c r="E181" s="253"/>
      <c r="F181" s="148">
        <v>4615200</v>
      </c>
      <c r="G181" s="88"/>
      <c r="H181" s="88"/>
      <c r="I181" s="88"/>
      <c r="J181" s="149"/>
    </row>
    <row r="182" spans="1:10" ht="36" customHeight="1" x14ac:dyDescent="0.25">
      <c r="A182" s="7" t="s">
        <v>113</v>
      </c>
      <c r="B182" s="251" t="s">
        <v>204</v>
      </c>
      <c r="C182" s="252"/>
      <c r="D182" s="252"/>
      <c r="E182" s="253"/>
      <c r="F182" s="148">
        <v>19440</v>
      </c>
      <c r="G182" s="88"/>
      <c r="H182" s="88"/>
      <c r="I182" s="88"/>
      <c r="J182" s="149"/>
    </row>
    <row r="183" spans="1:10" ht="36" customHeight="1" x14ac:dyDescent="0.25">
      <c r="A183" s="7" t="s">
        <v>113</v>
      </c>
      <c r="B183" s="60" t="s">
        <v>205</v>
      </c>
      <c r="C183" s="61"/>
      <c r="D183" s="61"/>
      <c r="E183" s="38"/>
      <c r="F183" s="148">
        <v>5076720</v>
      </c>
      <c r="G183" s="88"/>
      <c r="H183" s="88"/>
      <c r="I183" s="88"/>
      <c r="J183" s="149"/>
    </row>
    <row r="184" spans="1:10" ht="36" customHeight="1" thickBot="1" x14ac:dyDescent="0.3">
      <c r="A184" s="7" t="s">
        <v>113</v>
      </c>
      <c r="B184" s="467" t="s">
        <v>206</v>
      </c>
      <c r="C184" s="468"/>
      <c r="D184" s="468"/>
      <c r="E184" s="469"/>
      <c r="F184" s="111">
        <v>586800</v>
      </c>
      <c r="G184" s="112"/>
      <c r="H184" s="112"/>
      <c r="I184" s="112"/>
      <c r="J184" s="113"/>
    </row>
    <row r="185" spans="1:10" ht="36" customHeight="1" thickBot="1" x14ac:dyDescent="0.3">
      <c r="B185" s="174" t="s">
        <v>208</v>
      </c>
      <c r="C185" s="175"/>
      <c r="D185" s="175"/>
      <c r="E185" s="175"/>
      <c r="F185" s="175"/>
      <c r="G185" s="175"/>
      <c r="H185" s="175"/>
      <c r="I185" s="175"/>
      <c r="J185" s="176"/>
    </row>
    <row r="186" spans="1:10" ht="36" customHeight="1" x14ac:dyDescent="0.25">
      <c r="B186" s="387" t="s">
        <v>326</v>
      </c>
      <c r="C186" s="388"/>
      <c r="D186" s="388"/>
      <c r="E186" s="389"/>
      <c r="F186" s="390">
        <v>300</v>
      </c>
      <c r="G186" s="391"/>
      <c r="H186" s="391"/>
      <c r="I186" s="391"/>
      <c r="J186" s="392"/>
    </row>
    <row r="187" spans="1:10" ht="54" customHeight="1" thickBot="1" x14ac:dyDescent="0.3">
      <c r="B187" s="158" t="s">
        <v>327</v>
      </c>
      <c r="C187" s="159"/>
      <c r="D187" s="159"/>
      <c r="E187" s="160"/>
      <c r="F187" s="393"/>
      <c r="G187" s="394"/>
      <c r="H187" s="394"/>
      <c r="I187" s="394"/>
      <c r="J187" s="395"/>
    </row>
    <row r="188" spans="1:10" ht="36" customHeight="1" x14ac:dyDescent="0.25">
      <c r="B188" s="387" t="s">
        <v>328</v>
      </c>
      <c r="C188" s="388"/>
      <c r="D188" s="388"/>
      <c r="E188" s="389"/>
      <c r="F188" s="390">
        <v>240</v>
      </c>
      <c r="G188" s="391"/>
      <c r="H188" s="391"/>
      <c r="I188" s="391"/>
      <c r="J188" s="392"/>
    </row>
    <row r="189" spans="1:10" ht="54" customHeight="1" thickBot="1" x14ac:dyDescent="0.3">
      <c r="B189" s="158" t="s">
        <v>327</v>
      </c>
      <c r="C189" s="159"/>
      <c r="D189" s="159"/>
      <c r="E189" s="160"/>
      <c r="F189" s="393"/>
      <c r="G189" s="394"/>
      <c r="H189" s="394"/>
      <c r="I189" s="394"/>
      <c r="J189" s="395"/>
    </row>
    <row r="190" spans="1:10" ht="36" customHeight="1" x14ac:dyDescent="0.25">
      <c r="B190" s="387" t="s">
        <v>329</v>
      </c>
      <c r="C190" s="388"/>
      <c r="D190" s="388"/>
      <c r="E190" s="389"/>
      <c r="F190" s="390">
        <v>120</v>
      </c>
      <c r="G190" s="391"/>
      <c r="H190" s="391"/>
      <c r="I190" s="391"/>
      <c r="J190" s="392"/>
    </row>
    <row r="191" spans="1:10" ht="54" customHeight="1" thickBot="1" x14ac:dyDescent="0.3">
      <c r="B191" s="158" t="s">
        <v>330</v>
      </c>
      <c r="C191" s="159"/>
      <c r="D191" s="159"/>
      <c r="E191" s="160"/>
      <c r="F191" s="393"/>
      <c r="G191" s="394"/>
      <c r="H191" s="394"/>
      <c r="I191" s="394"/>
      <c r="J191" s="395"/>
    </row>
    <row r="192" spans="1:10" ht="36" customHeight="1" x14ac:dyDescent="0.25">
      <c r="B192" s="387" t="s">
        <v>331</v>
      </c>
      <c r="C192" s="388"/>
      <c r="D192" s="388"/>
      <c r="E192" s="389"/>
      <c r="F192" s="390">
        <v>360</v>
      </c>
      <c r="G192" s="391"/>
      <c r="H192" s="391"/>
      <c r="I192" s="391"/>
      <c r="J192" s="392"/>
    </row>
    <row r="193" spans="1:10" ht="54" customHeight="1" thickBot="1" x14ac:dyDescent="0.3">
      <c r="B193" s="158" t="s">
        <v>327</v>
      </c>
      <c r="C193" s="159"/>
      <c r="D193" s="159"/>
      <c r="E193" s="160"/>
      <c r="F193" s="393"/>
      <c r="G193" s="394"/>
      <c r="H193" s="394"/>
      <c r="I193" s="394"/>
      <c r="J193" s="395"/>
    </row>
    <row r="194" spans="1:10" ht="36" customHeight="1" x14ac:dyDescent="0.25">
      <c r="B194" s="387" t="s">
        <v>332</v>
      </c>
      <c r="C194" s="388"/>
      <c r="D194" s="388"/>
      <c r="E194" s="389"/>
      <c r="F194" s="390">
        <v>300</v>
      </c>
      <c r="G194" s="391"/>
      <c r="H194" s="391"/>
      <c r="I194" s="391"/>
      <c r="J194" s="392"/>
    </row>
    <row r="195" spans="1:10" ht="54" customHeight="1" thickBot="1" x14ac:dyDescent="0.3">
      <c r="B195" s="158" t="s">
        <v>327</v>
      </c>
      <c r="C195" s="159"/>
      <c r="D195" s="159"/>
      <c r="E195" s="160"/>
      <c r="F195" s="393"/>
      <c r="G195" s="394"/>
      <c r="H195" s="394"/>
      <c r="I195" s="394"/>
      <c r="J195" s="395"/>
    </row>
    <row r="196" spans="1:10" ht="36" customHeight="1" x14ac:dyDescent="0.25">
      <c r="B196" s="387" t="s">
        <v>333</v>
      </c>
      <c r="C196" s="388"/>
      <c r="D196" s="388"/>
      <c r="E196" s="389"/>
      <c r="F196" s="390">
        <v>150</v>
      </c>
      <c r="G196" s="391"/>
      <c r="H196" s="391"/>
      <c r="I196" s="391"/>
      <c r="J196" s="392"/>
    </row>
    <row r="197" spans="1:10" ht="54" customHeight="1" thickBot="1" x14ac:dyDescent="0.3">
      <c r="B197" s="158" t="s">
        <v>330</v>
      </c>
      <c r="C197" s="159"/>
      <c r="D197" s="159"/>
      <c r="E197" s="160"/>
      <c r="F197" s="393"/>
      <c r="G197" s="394"/>
      <c r="H197" s="394"/>
      <c r="I197" s="394"/>
      <c r="J197" s="395"/>
    </row>
    <row r="198" spans="1:10" ht="37.5" customHeight="1" thickBot="1" x14ac:dyDescent="0.3">
      <c r="B198" s="158" t="s">
        <v>209</v>
      </c>
      <c r="C198" s="159"/>
      <c r="D198" s="159"/>
      <c r="E198" s="160"/>
      <c r="F198" s="399">
        <v>60</v>
      </c>
      <c r="G198" s="400"/>
      <c r="H198" s="400"/>
      <c r="I198" s="400"/>
      <c r="J198" s="401"/>
    </row>
    <row r="199" spans="1:10" ht="33" customHeight="1" thickBot="1" x14ac:dyDescent="0.3">
      <c r="B199" s="158" t="s">
        <v>210</v>
      </c>
      <c r="C199" s="159"/>
      <c r="D199" s="159"/>
      <c r="E199" s="160"/>
      <c r="F199" s="399">
        <v>99</v>
      </c>
      <c r="G199" s="400"/>
      <c r="H199" s="400"/>
      <c r="I199" s="400"/>
      <c r="J199" s="401"/>
    </row>
    <row r="200" spans="1:10" ht="34.5" customHeight="1" thickBot="1" x14ac:dyDescent="0.3">
      <c r="B200" s="158" t="s">
        <v>211</v>
      </c>
      <c r="C200" s="159"/>
      <c r="D200" s="159"/>
      <c r="E200" s="160"/>
      <c r="F200" s="399">
        <v>150</v>
      </c>
      <c r="G200" s="400"/>
      <c r="H200" s="400"/>
      <c r="I200" s="400"/>
      <c r="J200" s="401"/>
    </row>
    <row r="201" spans="1:10" ht="39" customHeight="1" thickBot="1" x14ac:dyDescent="0.3">
      <c r="B201" s="158" t="s">
        <v>191</v>
      </c>
      <c r="C201" s="159"/>
      <c r="D201" s="159"/>
      <c r="E201" s="160"/>
      <c r="F201" s="399">
        <v>40</v>
      </c>
      <c r="G201" s="400"/>
      <c r="H201" s="400"/>
      <c r="I201" s="400"/>
      <c r="J201" s="401"/>
    </row>
    <row r="202" spans="1:10" ht="36" customHeight="1" thickBot="1" x14ac:dyDescent="0.3">
      <c r="A202" s="7"/>
      <c r="B202" s="18" t="s">
        <v>212</v>
      </c>
      <c r="C202" s="19"/>
      <c r="D202" s="19"/>
      <c r="E202" s="20"/>
      <c r="F202" s="234"/>
      <c r="G202" s="235"/>
      <c r="H202" s="235"/>
      <c r="I202" s="235"/>
      <c r="J202" s="236"/>
    </row>
    <row r="203" spans="1:10" ht="36" customHeight="1" x14ac:dyDescent="0.25">
      <c r="A203" s="7" t="s">
        <v>111</v>
      </c>
      <c r="B203" s="251" t="s">
        <v>250</v>
      </c>
      <c r="C203" s="252"/>
      <c r="D203" s="252"/>
      <c r="E203" s="253"/>
      <c r="F203" s="148">
        <v>61740</v>
      </c>
      <c r="G203" s="88"/>
      <c r="H203" s="88"/>
      <c r="I203" s="88"/>
      <c r="J203" s="149"/>
    </row>
    <row r="204" spans="1:10" ht="36" customHeight="1" x14ac:dyDescent="0.25">
      <c r="A204" s="7" t="s">
        <v>111</v>
      </c>
      <c r="B204" s="251" t="s">
        <v>214</v>
      </c>
      <c r="C204" s="252"/>
      <c r="D204" s="252"/>
      <c r="E204" s="253"/>
      <c r="F204" s="148">
        <v>61740</v>
      </c>
      <c r="G204" s="88"/>
      <c r="H204" s="88"/>
      <c r="I204" s="88"/>
      <c r="J204" s="149"/>
    </row>
    <row r="205" spans="1:10" ht="36" customHeight="1" x14ac:dyDescent="0.25">
      <c r="A205" s="7" t="s">
        <v>111</v>
      </c>
      <c r="B205" s="251" t="s">
        <v>215</v>
      </c>
      <c r="C205" s="252"/>
      <c r="D205" s="252"/>
      <c r="E205" s="253"/>
      <c r="F205" s="148">
        <v>31140</v>
      </c>
      <c r="G205" s="88"/>
      <c r="H205" s="88"/>
      <c r="I205" s="88"/>
      <c r="J205" s="149"/>
    </row>
    <row r="206" spans="1:10" ht="36" customHeight="1" x14ac:dyDescent="0.25">
      <c r="A206" s="7" t="s">
        <v>113</v>
      </c>
      <c r="B206" s="251" t="s">
        <v>286</v>
      </c>
      <c r="C206" s="252"/>
      <c r="D206" s="252"/>
      <c r="E206" s="253"/>
      <c r="F206" s="148">
        <v>370800</v>
      </c>
      <c r="G206" s="88"/>
      <c r="H206" s="88"/>
      <c r="I206" s="88"/>
      <c r="J206" s="149"/>
    </row>
    <row r="207" spans="1:10" ht="36" customHeight="1" x14ac:dyDescent="0.25">
      <c r="A207" s="7" t="s">
        <v>113</v>
      </c>
      <c r="B207" s="251" t="s">
        <v>217</v>
      </c>
      <c r="C207" s="252"/>
      <c r="D207" s="252"/>
      <c r="E207" s="253"/>
      <c r="F207" s="148">
        <v>370800</v>
      </c>
      <c r="G207" s="88"/>
      <c r="H207" s="88"/>
      <c r="I207" s="88"/>
      <c r="J207" s="149"/>
    </row>
    <row r="208" spans="1:10" ht="36" customHeight="1" x14ac:dyDescent="0.25">
      <c r="A208" s="7" t="s">
        <v>113</v>
      </c>
      <c r="B208" s="251" t="s">
        <v>218</v>
      </c>
      <c r="C208" s="252"/>
      <c r="D208" s="252"/>
      <c r="E208" s="253"/>
      <c r="F208" s="148">
        <v>187200</v>
      </c>
      <c r="G208" s="88"/>
      <c r="H208" s="88"/>
      <c r="I208" s="88"/>
      <c r="J208" s="149"/>
    </row>
    <row r="209" spans="1:10" ht="36" customHeight="1" x14ac:dyDescent="0.25">
      <c r="A209" s="7"/>
      <c r="B209" s="60" t="s">
        <v>219</v>
      </c>
      <c r="C209" s="61"/>
      <c r="D209" s="61"/>
      <c r="E209" s="38"/>
      <c r="F209" s="148">
        <v>61740</v>
      </c>
      <c r="G209" s="88"/>
      <c r="H209" s="88"/>
      <c r="I209" s="88"/>
      <c r="J209" s="149"/>
    </row>
    <row r="210" spans="1:10" ht="54" customHeight="1" thickBot="1" x14ac:dyDescent="0.3">
      <c r="A210" s="7"/>
      <c r="B210" s="301" t="s">
        <v>220</v>
      </c>
      <c r="C210" s="302"/>
      <c r="D210" s="302"/>
      <c r="E210" s="303"/>
      <c r="F210" s="436"/>
      <c r="G210" s="437"/>
      <c r="H210" s="437"/>
      <c r="I210" s="437"/>
      <c r="J210" s="438"/>
    </row>
    <row r="211" spans="1:10" ht="36" customHeight="1" x14ac:dyDescent="0.25">
      <c r="A211" s="7"/>
      <c r="B211" s="62" t="s">
        <v>221</v>
      </c>
      <c r="C211" s="63"/>
      <c r="D211" s="63"/>
      <c r="E211" s="64"/>
      <c r="F211" s="65">
        <v>52740</v>
      </c>
      <c r="G211" s="66"/>
      <c r="H211" s="66"/>
      <c r="I211" s="66"/>
      <c r="J211" s="67"/>
    </row>
    <row r="212" spans="1:10" ht="36" customHeight="1" x14ac:dyDescent="0.25">
      <c r="A212" s="7"/>
      <c r="B212" s="62" t="s">
        <v>222</v>
      </c>
      <c r="C212" s="63"/>
      <c r="D212" s="63"/>
      <c r="E212" s="64"/>
      <c r="F212" s="65">
        <v>104940</v>
      </c>
      <c r="G212" s="66"/>
      <c r="H212" s="66"/>
      <c r="I212" s="66"/>
      <c r="J212" s="67"/>
    </row>
    <row r="213" spans="1:10" ht="36" customHeight="1" x14ac:dyDescent="0.25">
      <c r="A213" s="7"/>
      <c r="B213" s="62" t="s">
        <v>223</v>
      </c>
      <c r="C213" s="63"/>
      <c r="D213" s="63"/>
      <c r="E213" s="64"/>
      <c r="F213" s="65">
        <v>131940</v>
      </c>
      <c r="G213" s="66"/>
      <c r="H213" s="66"/>
      <c r="I213" s="66"/>
      <c r="J213" s="67"/>
    </row>
    <row r="214" spans="1:10" ht="36" customHeight="1" x14ac:dyDescent="0.25">
      <c r="A214" s="7"/>
      <c r="B214" s="62" t="s">
        <v>224</v>
      </c>
      <c r="C214" s="63"/>
      <c r="D214" s="63"/>
      <c r="E214" s="64"/>
      <c r="F214" s="65">
        <v>1440</v>
      </c>
      <c r="G214" s="66"/>
      <c r="H214" s="66"/>
      <c r="I214" s="66"/>
      <c r="J214" s="67"/>
    </row>
    <row r="215" spans="1:10" ht="36" customHeight="1" x14ac:dyDescent="0.25">
      <c r="A215" s="7"/>
      <c r="B215" s="62" t="s">
        <v>225</v>
      </c>
      <c r="C215" s="63"/>
      <c r="D215" s="63"/>
      <c r="E215" s="64"/>
      <c r="F215" s="65">
        <v>76140</v>
      </c>
      <c r="G215" s="66"/>
      <c r="H215" s="66"/>
      <c r="I215" s="66"/>
      <c r="J215" s="67"/>
    </row>
    <row r="216" spans="1:10" ht="36" customHeight="1" x14ac:dyDescent="0.25">
      <c r="A216" s="7"/>
      <c r="B216" s="62" t="s">
        <v>226</v>
      </c>
      <c r="C216" s="63"/>
      <c r="D216" s="63"/>
      <c r="E216" s="64"/>
      <c r="F216" s="65">
        <v>151740</v>
      </c>
      <c r="G216" s="66"/>
      <c r="H216" s="66"/>
      <c r="I216" s="66"/>
      <c r="J216" s="67"/>
    </row>
    <row r="217" spans="1:10" ht="36" customHeight="1" x14ac:dyDescent="0.25">
      <c r="A217" s="7"/>
      <c r="B217" s="62" t="s">
        <v>227</v>
      </c>
      <c r="C217" s="63"/>
      <c r="D217" s="63"/>
      <c r="E217" s="64"/>
      <c r="F217" s="65">
        <v>189540</v>
      </c>
      <c r="G217" s="66"/>
      <c r="H217" s="66"/>
      <c r="I217" s="66"/>
      <c r="J217" s="67"/>
    </row>
    <row r="218" spans="1:10" ht="36" customHeight="1" thickBot="1" x14ac:dyDescent="0.3">
      <c r="A218" s="7"/>
      <c r="B218" s="62" t="s">
        <v>228</v>
      </c>
      <c r="C218" s="63"/>
      <c r="D218" s="63"/>
      <c r="E218" s="64"/>
      <c r="F218" s="65">
        <v>2340</v>
      </c>
      <c r="G218" s="66"/>
      <c r="H218" s="66"/>
      <c r="I218" s="66"/>
      <c r="J218" s="67"/>
    </row>
    <row r="219" spans="1:10" ht="36" customHeight="1" x14ac:dyDescent="0.25">
      <c r="A219" s="7"/>
      <c r="B219" s="267" t="s">
        <v>208</v>
      </c>
      <c r="C219" s="268"/>
      <c r="D219" s="268"/>
      <c r="E219" s="268"/>
      <c r="F219" s="268"/>
      <c r="G219" s="268"/>
      <c r="H219" s="268"/>
      <c r="I219" s="268"/>
      <c r="J219" s="269"/>
    </row>
    <row r="220" spans="1:10" ht="36" customHeight="1" thickBot="1" x14ac:dyDescent="0.3">
      <c r="A220" s="7"/>
      <c r="B220" s="290" t="s">
        <v>229</v>
      </c>
      <c r="C220" s="290"/>
      <c r="D220" s="290"/>
      <c r="E220" s="290"/>
      <c r="F220" s="279">
        <v>200</v>
      </c>
      <c r="G220" s="279"/>
      <c r="H220" s="279"/>
      <c r="I220" s="279"/>
      <c r="J220" s="280"/>
    </row>
    <row r="221" spans="1:10" ht="24" customHeight="1" thickBot="1" x14ac:dyDescent="0.3">
      <c r="A221" s="7"/>
      <c r="B221" s="27"/>
      <c r="C221" s="78"/>
      <c r="D221" s="78"/>
      <c r="E221" s="79"/>
      <c r="F221" s="80"/>
      <c r="G221" s="81"/>
      <c r="H221" s="81"/>
      <c r="I221" s="81"/>
      <c r="J221" s="82"/>
    </row>
    <row r="222" spans="1:10" ht="54" customHeight="1" thickBot="1" x14ac:dyDescent="0.3">
      <c r="A222" s="7" t="s">
        <v>111</v>
      </c>
      <c r="B222" s="168" t="s">
        <v>288</v>
      </c>
      <c r="C222" s="169"/>
      <c r="D222" s="169"/>
      <c r="E222" s="170"/>
      <c r="F222" s="92"/>
      <c r="G222" s="93"/>
      <c r="H222" s="93"/>
      <c r="I222" s="93"/>
      <c r="J222" s="94"/>
    </row>
    <row r="223" spans="1:10" ht="36" customHeight="1" thickBot="1" x14ac:dyDescent="0.3">
      <c r="A223" s="7" t="s">
        <v>111</v>
      </c>
      <c r="B223" s="402" t="s">
        <v>289</v>
      </c>
      <c r="C223" s="403"/>
      <c r="D223" s="403"/>
      <c r="E223" s="404"/>
      <c r="F223" s="310"/>
      <c r="G223" s="310"/>
      <c r="H223" s="310"/>
      <c r="I223" s="310"/>
      <c r="J223" s="311"/>
    </row>
    <row r="224" spans="1:10" ht="21" customHeight="1" x14ac:dyDescent="0.25">
      <c r="A224" s="7"/>
      <c r="B224" s="117"/>
      <c r="C224" s="118"/>
      <c r="D224" s="118"/>
      <c r="E224" s="118"/>
      <c r="F224" s="119"/>
      <c r="G224" s="119"/>
      <c r="H224" s="119"/>
      <c r="I224" s="119"/>
      <c r="J224" s="119"/>
    </row>
    <row r="225" spans="1:10" ht="67.5" customHeight="1" x14ac:dyDescent="0.25">
      <c r="A225" s="7"/>
      <c r="B225" s="120" t="s">
        <v>291</v>
      </c>
      <c r="C225" s="120"/>
      <c r="D225" s="120"/>
      <c r="E225" s="120"/>
      <c r="F225" s="120"/>
      <c r="G225" s="120"/>
      <c r="H225" s="120"/>
      <c r="I225" s="120"/>
      <c r="J225" s="120"/>
    </row>
    <row r="226" spans="1:10" ht="21" x14ac:dyDescent="0.25">
      <c r="A226" s="7" t="s">
        <v>113</v>
      </c>
      <c r="B226" s="122" t="s">
        <v>232</v>
      </c>
      <c r="C226" s="122"/>
      <c r="D226" s="122"/>
      <c r="E226" s="122"/>
      <c r="F226" s="122"/>
      <c r="G226" s="122"/>
      <c r="H226" s="122"/>
      <c r="I226" s="122"/>
      <c r="J226" s="122"/>
    </row>
    <row r="227" spans="1:10" s="191" customFormat="1" ht="20.100000000000001" customHeight="1" x14ac:dyDescent="0.25">
      <c r="B227" s="368"/>
      <c r="F227" s="369"/>
      <c r="G227" s="369"/>
      <c r="H227" s="369"/>
      <c r="I227" s="369"/>
      <c r="J227" s="369"/>
    </row>
    <row r="228" spans="1:10" s="312" customFormat="1" ht="36" customHeight="1" thickBot="1" x14ac:dyDescent="0.3">
      <c r="B228" s="313" t="s">
        <v>292</v>
      </c>
      <c r="C228" s="313"/>
      <c r="D228" s="313"/>
      <c r="E228" s="313"/>
      <c r="F228" s="313"/>
      <c r="G228" s="313"/>
      <c r="H228" s="313"/>
      <c r="I228" s="313"/>
    </row>
    <row r="229" spans="1:10" s="125" customFormat="1" ht="36" customHeight="1" thickBot="1" x14ac:dyDescent="0.3">
      <c r="B229" s="314" t="s">
        <v>293</v>
      </c>
      <c r="C229" s="315"/>
      <c r="D229" s="315"/>
      <c r="E229" s="315"/>
      <c r="F229" s="315"/>
      <c r="G229" s="315"/>
      <c r="H229" s="315"/>
      <c r="I229" s="316"/>
    </row>
    <row r="230" spans="1:10" ht="81" customHeight="1" thickBot="1" x14ac:dyDescent="0.3">
      <c r="B230" s="405" t="s">
        <v>294</v>
      </c>
      <c r="C230" s="406"/>
      <c r="D230" s="407" t="s">
        <v>295</v>
      </c>
      <c r="E230" s="408"/>
      <c r="F230" s="409"/>
      <c r="G230" s="320" t="s">
        <v>296</v>
      </c>
      <c r="H230" s="320"/>
      <c r="I230" s="321"/>
    </row>
    <row r="231" spans="1:10" ht="36" customHeight="1" x14ac:dyDescent="0.25">
      <c r="B231" s="410" t="s">
        <v>297</v>
      </c>
      <c r="C231" s="411"/>
      <c r="D231" s="412" t="s">
        <v>298</v>
      </c>
      <c r="E231" s="413"/>
      <c r="F231" s="413"/>
      <c r="G231" s="414">
        <v>1500</v>
      </c>
      <c r="H231" s="324"/>
      <c r="I231" s="326"/>
    </row>
    <row r="232" spans="1:10" ht="36" customHeight="1" x14ac:dyDescent="0.25">
      <c r="B232" s="415" t="s">
        <v>299</v>
      </c>
      <c r="C232" s="416"/>
      <c r="D232" s="417"/>
      <c r="E232" s="418"/>
      <c r="F232" s="418"/>
      <c r="G232" s="419">
        <v>1380</v>
      </c>
      <c r="H232" s="329"/>
      <c r="I232" s="331"/>
    </row>
    <row r="233" spans="1:10" ht="36" customHeight="1" x14ac:dyDescent="0.25">
      <c r="B233" s="415" t="s">
        <v>300</v>
      </c>
      <c r="C233" s="416"/>
      <c r="D233" s="417"/>
      <c r="E233" s="418"/>
      <c r="F233" s="418"/>
      <c r="G233" s="419">
        <v>1290</v>
      </c>
      <c r="H233" s="329"/>
      <c r="I233" s="331"/>
    </row>
    <row r="234" spans="1:10" ht="54" customHeight="1" thickBot="1" x14ac:dyDescent="0.3">
      <c r="B234" s="420" t="s">
        <v>301</v>
      </c>
      <c r="C234" s="421"/>
      <c r="D234" s="422"/>
      <c r="E234" s="423"/>
      <c r="F234" s="423"/>
      <c r="G234" s="424">
        <v>1170</v>
      </c>
      <c r="H234" s="425"/>
      <c r="I234" s="426"/>
    </row>
    <row r="235" spans="1:10" ht="16.5" customHeight="1" x14ac:dyDescent="0.25">
      <c r="B235" s="332"/>
      <c r="C235" s="332"/>
      <c r="D235" s="333"/>
      <c r="E235" s="333"/>
      <c r="F235" s="333"/>
      <c r="G235" s="334"/>
      <c r="H235" s="333"/>
      <c r="I235" s="333"/>
    </row>
    <row r="236" spans="1:10" ht="40.5" customHeight="1" x14ac:dyDescent="0.25">
      <c r="A236" s="7"/>
      <c r="B236" s="124" t="s">
        <v>233</v>
      </c>
      <c r="C236" s="124"/>
      <c r="D236" s="124"/>
      <c r="E236" s="124"/>
      <c r="F236" s="124"/>
      <c r="G236" s="124"/>
      <c r="H236" s="124"/>
      <c r="I236" s="124"/>
      <c r="J236" s="124"/>
    </row>
    <row r="237" spans="1:10" ht="18" customHeight="1" x14ac:dyDescent="0.25">
      <c r="A237" s="7"/>
      <c r="F237" s="127"/>
      <c r="G237" s="127"/>
      <c r="H237" s="127"/>
      <c r="I237" s="127"/>
      <c r="J237" s="127"/>
    </row>
    <row r="238" spans="1:10" x14ac:dyDescent="0.25">
      <c r="F238" s="127"/>
      <c r="G238" s="127"/>
      <c r="H238" s="127"/>
      <c r="I238" s="127"/>
      <c r="J238" s="127"/>
    </row>
  </sheetData>
  <sheetProtection selectLockedCells="1" selectUnlockedCells="1"/>
  <mergeCells count="447">
    <mergeCell ref="B236:J236"/>
    <mergeCell ref="B231:C231"/>
    <mergeCell ref="D231:F234"/>
    <mergeCell ref="G231:I231"/>
    <mergeCell ref="B232:C232"/>
    <mergeCell ref="G232:I232"/>
    <mergeCell ref="B233:C233"/>
    <mergeCell ref="G233:I233"/>
    <mergeCell ref="B234:C234"/>
    <mergeCell ref="G234:I234"/>
    <mergeCell ref="B223:E223"/>
    <mergeCell ref="B225:J225"/>
    <mergeCell ref="B226:J226"/>
    <mergeCell ref="B228:I228"/>
    <mergeCell ref="B229:I229"/>
    <mergeCell ref="B230:C230"/>
    <mergeCell ref="D230:F230"/>
    <mergeCell ref="G230:I230"/>
    <mergeCell ref="B219:J219"/>
    <mergeCell ref="B220:E220"/>
    <mergeCell ref="F220:J220"/>
    <mergeCell ref="B221:E221"/>
    <mergeCell ref="F221:J221"/>
    <mergeCell ref="B222:E222"/>
    <mergeCell ref="F222:J222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4:E194"/>
    <mergeCell ref="F194:J195"/>
    <mergeCell ref="B195:E195"/>
    <mergeCell ref="B196:E196"/>
    <mergeCell ref="F196:J197"/>
    <mergeCell ref="B197:E197"/>
    <mergeCell ref="B190:E190"/>
    <mergeCell ref="F190:J191"/>
    <mergeCell ref="B191:E191"/>
    <mergeCell ref="B192:E192"/>
    <mergeCell ref="F192:J193"/>
    <mergeCell ref="B193:E193"/>
    <mergeCell ref="B185:J185"/>
    <mergeCell ref="B186:E186"/>
    <mergeCell ref="F186:J187"/>
    <mergeCell ref="B187:E187"/>
    <mergeCell ref="B188:E188"/>
    <mergeCell ref="F188:J189"/>
    <mergeCell ref="B189:E189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2020-12-01T10:14:08Z</dcterms:modified>
</cp:coreProperties>
</file>