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04.2020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мсомольск-на-Амуре" sheetId="311" r:id="rId33"/>
    <sheet name="Кострома" sheetId="312" r:id="rId34"/>
    <sheet name="Краснодар" sheetId="313" r:id="rId35"/>
    <sheet name="Красноярск" sheetId="314" r:id="rId36"/>
    <sheet name="Курган" sheetId="315" r:id="rId37"/>
    <sheet name="Курск" sheetId="316" r:id="rId38"/>
    <sheet name="Ленинск-Кузнецкий" sheetId="317" r:id="rId39"/>
    <sheet name="Липецк" sheetId="318" r:id="rId40"/>
    <sheet name="Магнитогорск" sheetId="319" r:id="rId41"/>
    <sheet name="Майкоп" sheetId="320" r:id="rId42"/>
    <sheet name="Махачкала" sheetId="321" r:id="rId43"/>
    <sheet name="Миасс и Златоуст" sheetId="322" r:id="rId44"/>
    <sheet name="Мурманск" sheetId="323" r:id="rId45"/>
    <sheet name="Набережные Челны" sheetId="324" r:id="rId46"/>
    <sheet name="Находка" sheetId="325" r:id="rId47"/>
    <sheet name="Нижневартовск" sheetId="326" r:id="rId48"/>
    <sheet name="Нижний Новгород" sheetId="327" r:id="rId49"/>
    <sheet name="Нижний Тагил" sheetId="328" r:id="rId50"/>
    <sheet name="Новокузнецк" sheetId="329" r:id="rId51"/>
    <sheet name="Новороссийск" sheetId="330" r:id="rId52"/>
    <sheet name="Новосибирск" sheetId="331" r:id="rId53"/>
    <sheet name="Новый Уренгой" sheetId="332" r:id="rId54"/>
    <sheet name="Норильск" sheetId="333" r:id="rId55"/>
    <sheet name="Ноябрьск" sheetId="334" r:id="rId56"/>
    <sheet name="Омск" sheetId="335" r:id="rId57"/>
    <sheet name="Орёл" sheetId="336" r:id="rId58"/>
    <sheet name="Оренбург" sheetId="337" r:id="rId59"/>
    <sheet name="Пенза" sheetId="338" r:id="rId60"/>
    <sheet name="Пермь" sheetId="339" r:id="rId61"/>
    <sheet name="Петрозаводск" sheetId="340" r:id="rId62"/>
    <sheet name="Петропавловск-Камчатский" sheetId="341" r:id="rId63"/>
    <sheet name="Псков" sheetId="342" r:id="rId64"/>
    <sheet name="Республика Алтай" sheetId="343" r:id="rId65"/>
    <sheet name="Ростов-на-Дону" sheetId="344" r:id="rId66"/>
    <sheet name="Рязань" sheetId="345" r:id="rId67"/>
    <sheet name="Самара" sheetId="346" r:id="rId68"/>
    <sheet name="Санкт-Петербург" sheetId="347" r:id="rId69"/>
    <sheet name="Саранск" sheetId="348" r:id="rId70"/>
    <sheet name="Саратов" sheetId="349" r:id="rId71"/>
    <sheet name="Смоленск" sheetId="350" r:id="rId72"/>
    <sheet name="Сочи" sheetId="351" r:id="rId73"/>
    <sheet name="Ставрополь" sheetId="352" r:id="rId74"/>
    <sheet name="Старый Оскол" sheetId="353" r:id="rId75"/>
    <sheet name="Стерлитамак" sheetId="354" r:id="rId76"/>
    <sheet name="Сургут" sheetId="355" r:id="rId77"/>
    <sheet name="Сыктывкар" sheetId="356" r:id="rId78"/>
    <sheet name="Таганрог" sheetId="357" r:id="rId79"/>
    <sheet name="Тамбов" sheetId="358" r:id="rId80"/>
    <sheet name="Тверь" sheetId="359" r:id="rId81"/>
    <sheet name="Тобольск" sheetId="360" r:id="rId82"/>
    <sheet name="Тольятти" sheetId="361" r:id="rId83"/>
    <sheet name="Томск" sheetId="362" r:id="rId84"/>
    <sheet name="Тула" sheetId="363" r:id="rId85"/>
    <sheet name="Тюмень" sheetId="364" r:id="rId86"/>
    <sheet name="Улан-Удэ" sheetId="365" r:id="rId87"/>
    <sheet name="Ульяновск" sheetId="366" r:id="rId88"/>
    <sheet name="Уссурийск" sheetId="367" r:id="rId89"/>
    <sheet name="Уфа" sheetId="368" r:id="rId90"/>
    <sheet name="Ухта" sheetId="369" r:id="rId91"/>
    <sheet name="Хабаровск" sheetId="370" r:id="rId92"/>
    <sheet name="Ханты-Мансийск" sheetId="371" r:id="rId93"/>
    <sheet name="Чебоксары" sheetId="372" r:id="rId94"/>
    <sheet name="Челябинск" sheetId="373" r:id="rId95"/>
    <sheet name="Чита" sheetId="374" r:id="rId96"/>
    <sheet name="Шерегеш" sheetId="375" r:id="rId97"/>
    <sheet name="Южно-Сахалинск" sheetId="376" r:id="rId98"/>
    <sheet name="Якутск" sheetId="377" r:id="rId99"/>
    <sheet name="Ярославль" sheetId="378" r:id="rId100"/>
    <sheet name="Москва" sheetId="379" r:id="rId10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8" i="379" l="1"/>
  <c r="F14" i="379"/>
  <c r="I9" i="379"/>
  <c r="G9" i="379"/>
  <c r="J8" i="379"/>
  <c r="I8" i="379"/>
  <c r="G8" i="379"/>
  <c r="F8" i="379"/>
  <c r="B4" i="379"/>
  <c r="J142" i="378"/>
  <c r="I142" i="378"/>
  <c r="G142" i="378"/>
  <c r="F142" i="378"/>
  <c r="F117" i="378"/>
  <c r="F105" i="378"/>
  <c r="F21" i="378"/>
  <c r="I11" i="378"/>
  <c r="G11" i="378"/>
  <c r="J10" i="378"/>
  <c r="I10" i="378"/>
  <c r="G10" i="378"/>
  <c r="F10" i="378"/>
  <c r="J9" i="378"/>
  <c r="I9" i="378"/>
  <c r="G9" i="378"/>
  <c r="F9" i="378"/>
  <c r="B4" i="378"/>
  <c r="J142" i="377"/>
  <c r="I142" i="377"/>
  <c r="G142" i="377"/>
  <c r="F142" i="377"/>
  <c r="F117" i="377"/>
  <c r="J125" i="377"/>
  <c r="I125" i="377"/>
  <c r="G125" i="377"/>
  <c r="F125" i="377"/>
  <c r="F105" i="377"/>
  <c r="F21" i="377"/>
  <c r="J10" i="377"/>
  <c r="I10" i="377"/>
  <c r="G10" i="377"/>
  <c r="F10" i="377"/>
  <c r="J9" i="377"/>
  <c r="I9" i="377"/>
  <c r="G9" i="377"/>
  <c r="F9" i="377"/>
  <c r="J8" i="377"/>
  <c r="G8" i="377"/>
  <c r="B4" i="377"/>
  <c r="J122" i="376"/>
  <c r="I122" i="376"/>
  <c r="G122" i="376"/>
  <c r="F122" i="376"/>
  <c r="F97" i="376"/>
  <c r="J105" i="376"/>
  <c r="I105" i="376"/>
  <c r="G105" i="376"/>
  <c r="F105" i="376"/>
  <c r="F85" i="376"/>
  <c r="F62" i="376"/>
  <c r="F21" i="376"/>
  <c r="J11" i="376"/>
  <c r="G11" i="376"/>
  <c r="J9" i="376"/>
  <c r="I9" i="376"/>
  <c r="G9" i="376"/>
  <c r="F9" i="376"/>
  <c r="J8" i="376"/>
  <c r="I8" i="376"/>
  <c r="G8" i="376"/>
  <c r="F8" i="376"/>
  <c r="B4" i="376"/>
  <c r="F97" i="375"/>
  <c r="F85" i="375"/>
  <c r="F62" i="375"/>
  <c r="F21" i="375"/>
  <c r="B4" i="375"/>
  <c r="J132" i="374"/>
  <c r="I132" i="374"/>
  <c r="G132" i="374"/>
  <c r="F132" i="374"/>
  <c r="F107" i="374"/>
  <c r="F95" i="374"/>
  <c r="F72" i="374"/>
  <c r="F21" i="374"/>
  <c r="I11" i="374"/>
  <c r="J11" i="374"/>
  <c r="G11" i="374"/>
  <c r="I9" i="374"/>
  <c r="J9" i="374"/>
  <c r="G9" i="374"/>
  <c r="F9" i="374"/>
  <c r="J8" i="374"/>
  <c r="I8" i="374"/>
  <c r="F8" i="374"/>
  <c r="B4" i="374"/>
  <c r="F107" i="373"/>
  <c r="F95" i="373"/>
  <c r="F72" i="373"/>
  <c r="F21" i="373"/>
  <c r="I10" i="373"/>
  <c r="G10" i="373"/>
  <c r="F10" i="373"/>
  <c r="J9" i="373"/>
  <c r="I9" i="373"/>
  <c r="F9" i="373"/>
  <c r="J8" i="373"/>
  <c r="G8" i="373"/>
  <c r="B4" i="373"/>
  <c r="I142" i="372"/>
  <c r="G142" i="372"/>
  <c r="F117" i="372"/>
  <c r="J125" i="372"/>
  <c r="I125" i="372"/>
  <c r="G125" i="372"/>
  <c r="F125" i="372"/>
  <c r="F105" i="372"/>
  <c r="F82" i="372"/>
  <c r="F21" i="372"/>
  <c r="J11" i="372"/>
  <c r="G11" i="372"/>
  <c r="I9" i="372"/>
  <c r="G9" i="372"/>
  <c r="J8" i="372"/>
  <c r="I8" i="372"/>
  <c r="F8" i="372"/>
  <c r="B4" i="372"/>
  <c r="I105" i="371"/>
  <c r="G105" i="371"/>
  <c r="F85" i="371"/>
  <c r="F62" i="371"/>
  <c r="F21" i="371"/>
  <c r="J11" i="371"/>
  <c r="I11" i="371"/>
  <c r="G11" i="371"/>
  <c r="F11" i="371"/>
  <c r="J10" i="371"/>
  <c r="G10" i="371"/>
  <c r="I8" i="371"/>
  <c r="G8" i="371"/>
  <c r="B4" i="371"/>
  <c r="J122" i="370"/>
  <c r="I122" i="370"/>
  <c r="G122" i="370"/>
  <c r="F122" i="370"/>
  <c r="F97" i="370"/>
  <c r="F85" i="370"/>
  <c r="F62" i="370"/>
  <c r="F21" i="370"/>
  <c r="J11" i="370"/>
  <c r="I11" i="370"/>
  <c r="G11" i="370"/>
  <c r="F11" i="370"/>
  <c r="J10" i="370"/>
  <c r="I10" i="370"/>
  <c r="G10" i="370"/>
  <c r="F10" i="370"/>
  <c r="J9" i="370"/>
  <c r="G9" i="370"/>
  <c r="B4" i="370"/>
  <c r="J117" i="369"/>
  <c r="I117" i="369"/>
  <c r="G117" i="369"/>
  <c r="F117" i="369"/>
  <c r="F92" i="369"/>
  <c r="J100" i="369"/>
  <c r="I100" i="369"/>
  <c r="G100" i="369"/>
  <c r="F100" i="369"/>
  <c r="F80" i="369"/>
  <c r="F57" i="369"/>
  <c r="F16" i="369"/>
  <c r="J10" i="369"/>
  <c r="I10" i="369"/>
  <c r="G10" i="369"/>
  <c r="F10" i="369"/>
  <c r="J9" i="369"/>
  <c r="I9" i="369"/>
  <c r="F9" i="369"/>
  <c r="J8" i="369"/>
  <c r="G8" i="369"/>
  <c r="B4" i="369"/>
  <c r="F117" i="368"/>
  <c r="F105" i="368"/>
  <c r="F82" i="368"/>
  <c r="F21" i="368"/>
  <c r="I11" i="368"/>
  <c r="J11" i="368"/>
  <c r="G11" i="368"/>
  <c r="F11" i="368"/>
  <c r="J10" i="368"/>
  <c r="I10" i="368"/>
  <c r="F10" i="368"/>
  <c r="I9" i="368"/>
  <c r="J9" i="368"/>
  <c r="G9" i="368"/>
  <c r="B4" i="368"/>
  <c r="J122" i="367"/>
  <c r="I122" i="367"/>
  <c r="G122" i="367"/>
  <c r="F122" i="367"/>
  <c r="F97" i="367"/>
  <c r="J105" i="367"/>
  <c r="G105" i="367"/>
  <c r="F85" i="367"/>
  <c r="F62" i="367"/>
  <c r="I10" i="367"/>
  <c r="J10" i="367"/>
  <c r="G10" i="367"/>
  <c r="F10" i="367"/>
  <c r="J9" i="367"/>
  <c r="I9" i="367"/>
  <c r="F9" i="367"/>
  <c r="J8" i="367"/>
  <c r="G8" i="367"/>
  <c r="B4" i="367"/>
  <c r="I122" i="366"/>
  <c r="J122" i="366"/>
  <c r="G122" i="366"/>
  <c r="F122" i="366"/>
  <c r="F97" i="366"/>
  <c r="J105" i="366"/>
  <c r="I105" i="366"/>
  <c r="G105" i="366"/>
  <c r="F105" i="366"/>
  <c r="F85" i="366"/>
  <c r="F62" i="366"/>
  <c r="F21" i="366"/>
  <c r="I11" i="366"/>
  <c r="J11" i="366"/>
  <c r="G11" i="366"/>
  <c r="I9" i="366"/>
  <c r="J9" i="366"/>
  <c r="G9" i="366"/>
  <c r="F9" i="366"/>
  <c r="J8" i="366"/>
  <c r="I8" i="366"/>
  <c r="F8" i="366"/>
  <c r="B4" i="366"/>
  <c r="J145" i="365"/>
  <c r="I145" i="365"/>
  <c r="G145" i="365"/>
  <c r="F145" i="365"/>
  <c r="F137" i="365"/>
  <c r="F125" i="365"/>
  <c r="F102" i="365"/>
  <c r="F21" i="365"/>
  <c r="J11" i="365"/>
  <c r="I11" i="365"/>
  <c r="G11" i="365"/>
  <c r="F11" i="365"/>
  <c r="J10" i="365"/>
  <c r="G10" i="365"/>
  <c r="I8" i="365"/>
  <c r="G8" i="365"/>
  <c r="F8" i="365"/>
  <c r="B4" i="365"/>
  <c r="J142" i="364"/>
  <c r="G142" i="364"/>
  <c r="F142" i="364"/>
  <c r="F117" i="364"/>
  <c r="F105" i="364"/>
  <c r="F82" i="364"/>
  <c r="F21" i="364"/>
  <c r="I11" i="364"/>
  <c r="G11" i="364"/>
  <c r="J10" i="364"/>
  <c r="I10" i="364"/>
  <c r="F10" i="364"/>
  <c r="J9" i="364"/>
  <c r="G9" i="364"/>
  <c r="F9" i="364"/>
  <c r="B4" i="364"/>
  <c r="J123" i="363"/>
  <c r="I123" i="363"/>
  <c r="G123" i="363"/>
  <c r="F123" i="363"/>
  <c r="F97" i="363"/>
  <c r="F85" i="363"/>
  <c r="F62" i="363"/>
  <c r="F21" i="363"/>
  <c r="I11" i="363"/>
  <c r="J11" i="363"/>
  <c r="G11" i="363"/>
  <c r="J10" i="363"/>
  <c r="I10" i="363"/>
  <c r="F10" i="363"/>
  <c r="J9" i="363"/>
  <c r="G9" i="363"/>
  <c r="F8" i="363"/>
  <c r="B4" i="363"/>
  <c r="F97" i="362"/>
  <c r="F85" i="362"/>
  <c r="F62" i="362"/>
  <c r="F21" i="362"/>
  <c r="B4" i="362"/>
  <c r="F97" i="361"/>
  <c r="F85" i="361"/>
  <c r="F62" i="361"/>
  <c r="F21" i="361"/>
  <c r="I11" i="361"/>
  <c r="J10" i="361"/>
  <c r="I10" i="361"/>
  <c r="G10" i="361"/>
  <c r="F10" i="361"/>
  <c r="J9" i="361"/>
  <c r="I9" i="361"/>
  <c r="G9" i="361"/>
  <c r="F9" i="361"/>
  <c r="J8" i="361"/>
  <c r="G8" i="361"/>
  <c r="B4" i="361"/>
  <c r="J122" i="360"/>
  <c r="I122" i="360"/>
  <c r="G122" i="360"/>
  <c r="F122" i="360"/>
  <c r="F97" i="360"/>
  <c r="J105" i="360"/>
  <c r="I105" i="360"/>
  <c r="G105" i="360"/>
  <c r="F105" i="360"/>
  <c r="F85" i="360"/>
  <c r="F62" i="360"/>
  <c r="F21" i="360"/>
  <c r="J11" i="360"/>
  <c r="G11" i="360"/>
  <c r="I10" i="360"/>
  <c r="J9" i="360"/>
  <c r="I9" i="360"/>
  <c r="G9" i="360"/>
  <c r="F9" i="360"/>
  <c r="J8" i="360"/>
  <c r="I8" i="360"/>
  <c r="G8" i="360"/>
  <c r="F8" i="360"/>
  <c r="B4" i="360"/>
  <c r="I122" i="359"/>
  <c r="I105" i="359"/>
  <c r="J105" i="359"/>
  <c r="F97" i="359"/>
  <c r="F85" i="359"/>
  <c r="F62" i="359"/>
  <c r="F21" i="359"/>
  <c r="J11" i="359"/>
  <c r="G11" i="359"/>
  <c r="F11" i="359"/>
  <c r="J10" i="359"/>
  <c r="G10" i="359"/>
  <c r="F10" i="359"/>
  <c r="I9" i="359"/>
  <c r="I8" i="359"/>
  <c r="J8" i="359"/>
  <c r="B4" i="359"/>
  <c r="J122" i="358"/>
  <c r="I122" i="358"/>
  <c r="G122" i="358"/>
  <c r="F122" i="358"/>
  <c r="I105" i="358"/>
  <c r="F97" i="358"/>
  <c r="F85" i="358"/>
  <c r="F62" i="358"/>
  <c r="F21" i="358"/>
  <c r="I11" i="358"/>
  <c r="J11" i="358"/>
  <c r="J10" i="358"/>
  <c r="G10" i="358"/>
  <c r="F10" i="358"/>
  <c r="J9" i="358"/>
  <c r="G9" i="358"/>
  <c r="F9" i="358"/>
  <c r="I8" i="358"/>
  <c r="B4" i="358"/>
  <c r="F97" i="357"/>
  <c r="F85" i="357"/>
  <c r="F62" i="357"/>
  <c r="F21" i="357"/>
  <c r="B4" i="357"/>
  <c r="J117" i="356"/>
  <c r="I117" i="356"/>
  <c r="G117" i="356"/>
  <c r="F117" i="356"/>
  <c r="F92" i="356"/>
  <c r="J100" i="356"/>
  <c r="I100" i="356"/>
  <c r="G100" i="356"/>
  <c r="F100" i="356"/>
  <c r="F80" i="356"/>
  <c r="F57" i="356"/>
  <c r="F16" i="356"/>
  <c r="I11" i="356"/>
  <c r="J11" i="356"/>
  <c r="G11" i="356"/>
  <c r="I10" i="356"/>
  <c r="I9" i="356"/>
  <c r="J9" i="356"/>
  <c r="G9" i="356"/>
  <c r="J8" i="356"/>
  <c r="G8" i="356"/>
  <c r="F8" i="356"/>
  <c r="B4" i="356"/>
  <c r="I122" i="355"/>
  <c r="I105" i="355"/>
  <c r="J105" i="355"/>
  <c r="G105" i="355"/>
  <c r="F105" i="355"/>
  <c r="F97" i="355"/>
  <c r="F85" i="355"/>
  <c r="F62" i="355"/>
  <c r="F21" i="355"/>
  <c r="J11" i="355"/>
  <c r="G11" i="355"/>
  <c r="F11" i="355"/>
  <c r="J10" i="355"/>
  <c r="G10" i="355"/>
  <c r="F10" i="355"/>
  <c r="I9" i="355"/>
  <c r="I8" i="355"/>
  <c r="J8" i="355"/>
  <c r="B4" i="355"/>
  <c r="J142" i="354"/>
  <c r="G142" i="354"/>
  <c r="F142" i="354"/>
  <c r="I125" i="354"/>
  <c r="F117" i="354"/>
  <c r="F105" i="354"/>
  <c r="F82" i="354"/>
  <c r="F21" i="354"/>
  <c r="I11" i="354"/>
  <c r="J11" i="354"/>
  <c r="J10" i="354"/>
  <c r="G10" i="354"/>
  <c r="F10" i="354"/>
  <c r="J9" i="354"/>
  <c r="G9" i="354"/>
  <c r="F9" i="354"/>
  <c r="I8" i="354"/>
  <c r="B4" i="354"/>
  <c r="F97" i="353"/>
  <c r="F85" i="353"/>
  <c r="F62" i="353"/>
  <c r="F21" i="353"/>
  <c r="I11" i="353"/>
  <c r="I10" i="353"/>
  <c r="J10" i="353"/>
  <c r="F10" i="353"/>
  <c r="J9" i="353"/>
  <c r="I9" i="353"/>
  <c r="G9" i="353"/>
  <c r="F9" i="353"/>
  <c r="J8" i="353"/>
  <c r="G8" i="353"/>
  <c r="B4" i="353"/>
  <c r="I122" i="352"/>
  <c r="J122" i="352"/>
  <c r="G122" i="352"/>
  <c r="F122" i="352"/>
  <c r="F97" i="352"/>
  <c r="J105" i="352"/>
  <c r="G105" i="352"/>
  <c r="F105" i="352"/>
  <c r="F85" i="352"/>
  <c r="F62" i="352"/>
  <c r="F21" i="352"/>
  <c r="I11" i="352"/>
  <c r="J11" i="352"/>
  <c r="G11" i="352"/>
  <c r="F11" i="352"/>
  <c r="I10" i="352"/>
  <c r="I9" i="352"/>
  <c r="J9" i="352"/>
  <c r="G9" i="352"/>
  <c r="J8" i="352"/>
  <c r="G8" i="352"/>
  <c r="F8" i="352"/>
  <c r="B4" i="352"/>
  <c r="I152" i="351"/>
  <c r="J135" i="351"/>
  <c r="I135" i="351"/>
  <c r="G135" i="351"/>
  <c r="F135" i="351"/>
  <c r="F127" i="351"/>
  <c r="F115" i="351"/>
  <c r="F92" i="351"/>
  <c r="F21" i="351"/>
  <c r="I11" i="351"/>
  <c r="J10" i="351"/>
  <c r="I10" i="351"/>
  <c r="G10" i="351"/>
  <c r="F10" i="351"/>
  <c r="J9" i="351"/>
  <c r="G9" i="351"/>
  <c r="F9" i="351"/>
  <c r="J8" i="351"/>
  <c r="G8" i="351"/>
  <c r="B4" i="351"/>
  <c r="I122" i="350"/>
  <c r="J122" i="350"/>
  <c r="J105" i="350"/>
  <c r="G105" i="350"/>
  <c r="F105" i="350"/>
  <c r="F97" i="350"/>
  <c r="F85" i="350"/>
  <c r="F62" i="350"/>
  <c r="F21" i="350"/>
  <c r="I11" i="350"/>
  <c r="J11" i="350"/>
  <c r="G11" i="350"/>
  <c r="F11" i="350"/>
  <c r="J10" i="350"/>
  <c r="I10" i="350"/>
  <c r="F10" i="350"/>
  <c r="I9" i="350"/>
  <c r="J9" i="350"/>
  <c r="G9" i="350"/>
  <c r="F9" i="350"/>
  <c r="G8" i="350"/>
  <c r="B4" i="350"/>
  <c r="J122" i="349"/>
  <c r="I122" i="349"/>
  <c r="G122" i="349"/>
  <c r="F122" i="349"/>
  <c r="F97" i="349"/>
  <c r="J105" i="349"/>
  <c r="I105" i="349"/>
  <c r="G105" i="349"/>
  <c r="F105" i="349"/>
  <c r="F85" i="349"/>
  <c r="F62" i="349"/>
  <c r="F21" i="349"/>
  <c r="G11" i="349"/>
  <c r="J10" i="349"/>
  <c r="I10" i="349"/>
  <c r="G10" i="349"/>
  <c r="F10" i="349"/>
  <c r="J9" i="349"/>
  <c r="I9" i="349"/>
  <c r="G9" i="349"/>
  <c r="F9" i="349"/>
  <c r="J8" i="349"/>
  <c r="G8" i="349"/>
  <c r="B4" i="349"/>
  <c r="I122" i="348"/>
  <c r="G122" i="348"/>
  <c r="F122" i="348"/>
  <c r="F97" i="348"/>
  <c r="J105" i="348"/>
  <c r="I105" i="348"/>
  <c r="F105" i="348"/>
  <c r="F85" i="348"/>
  <c r="F62" i="348"/>
  <c r="F21" i="348"/>
  <c r="I11" i="348"/>
  <c r="J11" i="348"/>
  <c r="G11" i="348"/>
  <c r="G10" i="348"/>
  <c r="I9" i="348"/>
  <c r="J9" i="348"/>
  <c r="G9" i="348"/>
  <c r="F9" i="348"/>
  <c r="J8" i="348"/>
  <c r="I8" i="348"/>
  <c r="F8" i="348"/>
  <c r="B4" i="348"/>
  <c r="F111" i="347"/>
  <c r="F99" i="347"/>
  <c r="F76" i="347"/>
  <c r="F21" i="347"/>
  <c r="J11" i="347"/>
  <c r="I11" i="347"/>
  <c r="F11" i="347"/>
  <c r="J10" i="347"/>
  <c r="G10" i="347"/>
  <c r="G9" i="347"/>
  <c r="I8" i="347"/>
  <c r="G8" i="347"/>
  <c r="B4" i="347"/>
  <c r="F97" i="346"/>
  <c r="F85" i="346"/>
  <c r="F62" i="346"/>
  <c r="F21" i="346"/>
  <c r="J11" i="346"/>
  <c r="I11" i="346"/>
  <c r="G11" i="346"/>
  <c r="F11" i="346"/>
  <c r="J10" i="346"/>
  <c r="I10" i="346"/>
  <c r="G10" i="346"/>
  <c r="F10" i="346"/>
  <c r="J9" i="346"/>
  <c r="G9" i="346"/>
  <c r="G8" i="346"/>
  <c r="B4" i="346"/>
  <c r="J123" i="345"/>
  <c r="I123" i="345"/>
  <c r="G123" i="345"/>
  <c r="F123" i="345"/>
  <c r="I105" i="345"/>
  <c r="J105" i="345"/>
  <c r="G105" i="345"/>
  <c r="F105" i="345"/>
  <c r="F97" i="345"/>
  <c r="F85" i="345"/>
  <c r="F62" i="345"/>
  <c r="F21" i="345"/>
  <c r="J11" i="345"/>
  <c r="I11" i="345"/>
  <c r="F11" i="345"/>
  <c r="J10" i="345"/>
  <c r="G10" i="345"/>
  <c r="G9" i="345"/>
  <c r="I8" i="345"/>
  <c r="G8" i="345"/>
  <c r="B4" i="345"/>
  <c r="J142" i="344"/>
  <c r="G142" i="344"/>
  <c r="F142" i="344"/>
  <c r="G125" i="344"/>
  <c r="F117" i="344"/>
  <c r="F105" i="344"/>
  <c r="F82" i="344"/>
  <c r="F21" i="344"/>
  <c r="I11" i="344"/>
  <c r="J11" i="344"/>
  <c r="G11" i="344"/>
  <c r="F11" i="344"/>
  <c r="J10" i="344"/>
  <c r="I10" i="344"/>
  <c r="F10" i="344"/>
  <c r="J9" i="344"/>
  <c r="G9" i="344"/>
  <c r="G8" i="344"/>
  <c r="B4" i="344"/>
  <c r="J122" i="343"/>
  <c r="I122" i="343"/>
  <c r="G122" i="343"/>
  <c r="F122" i="343"/>
  <c r="F97" i="343"/>
  <c r="I105" i="343"/>
  <c r="J105" i="343"/>
  <c r="G105" i="343"/>
  <c r="F105" i="343"/>
  <c r="F85" i="343"/>
  <c r="F62" i="343"/>
  <c r="F21" i="343"/>
  <c r="G11" i="343"/>
  <c r="I10" i="343"/>
  <c r="G10" i="343"/>
  <c r="F10" i="343"/>
  <c r="J9" i="343"/>
  <c r="I9" i="343"/>
  <c r="F9" i="343"/>
  <c r="J8" i="343"/>
  <c r="G8" i="343"/>
  <c r="B4" i="343"/>
  <c r="J122" i="342"/>
  <c r="I122" i="342"/>
  <c r="G122" i="342"/>
  <c r="F122" i="342"/>
  <c r="F97" i="342"/>
  <c r="J105" i="342"/>
  <c r="I105" i="342"/>
  <c r="G105" i="342"/>
  <c r="F105" i="342"/>
  <c r="F85" i="342"/>
  <c r="F62" i="342"/>
  <c r="F21" i="342"/>
  <c r="I11" i="342"/>
  <c r="J11" i="342"/>
  <c r="G11" i="342"/>
  <c r="J9" i="342"/>
  <c r="I9" i="342"/>
  <c r="G9" i="342"/>
  <c r="F9" i="342"/>
  <c r="J8" i="342"/>
  <c r="I8" i="342"/>
  <c r="G8" i="342"/>
  <c r="F8" i="342"/>
  <c r="B4" i="342"/>
  <c r="I122" i="341"/>
  <c r="J122" i="341"/>
  <c r="G122" i="341"/>
  <c r="G105" i="341"/>
  <c r="F97" i="341"/>
  <c r="F85" i="341"/>
  <c r="F62" i="341"/>
  <c r="F21" i="341"/>
  <c r="J11" i="341"/>
  <c r="I11" i="341"/>
  <c r="G11" i="341"/>
  <c r="F11" i="341"/>
  <c r="J10" i="341"/>
  <c r="I10" i="341"/>
  <c r="F10" i="341"/>
  <c r="I9" i="341"/>
  <c r="J9" i="341"/>
  <c r="G9" i="341"/>
  <c r="G8" i="341"/>
  <c r="B4" i="341"/>
  <c r="J122" i="340"/>
  <c r="I122" i="340"/>
  <c r="F122" i="340"/>
  <c r="I105" i="340"/>
  <c r="J105" i="340"/>
  <c r="G105" i="340"/>
  <c r="F97" i="340"/>
  <c r="F85" i="340"/>
  <c r="F62" i="340"/>
  <c r="F21" i="340"/>
  <c r="G11" i="340"/>
  <c r="J10" i="340"/>
  <c r="I10" i="340"/>
  <c r="G10" i="340"/>
  <c r="F10" i="340"/>
  <c r="J9" i="340"/>
  <c r="I9" i="340"/>
  <c r="F9" i="340"/>
  <c r="I8" i="340"/>
  <c r="J8" i="340"/>
  <c r="G8" i="340"/>
  <c r="B4" i="340"/>
  <c r="F122" i="339"/>
  <c r="F105" i="339"/>
  <c r="F82" i="339"/>
  <c r="F21" i="339"/>
  <c r="J11" i="339"/>
  <c r="I11" i="339"/>
  <c r="G11" i="339"/>
  <c r="F11" i="339"/>
  <c r="J10" i="339"/>
  <c r="I10" i="339"/>
  <c r="F10" i="339"/>
  <c r="I9" i="339"/>
  <c r="J9" i="339"/>
  <c r="G9" i="339"/>
  <c r="G8" i="339"/>
  <c r="B4" i="339"/>
  <c r="F97" i="338"/>
  <c r="F85" i="338"/>
  <c r="F62" i="338"/>
  <c r="F21" i="338"/>
  <c r="B4" i="338"/>
  <c r="I122" i="337"/>
  <c r="J122" i="337"/>
  <c r="G122" i="337"/>
  <c r="F122" i="337"/>
  <c r="F97" i="337"/>
  <c r="J105" i="337"/>
  <c r="I105" i="337"/>
  <c r="F105" i="337"/>
  <c r="F85" i="337"/>
  <c r="F62" i="337"/>
  <c r="F21" i="337"/>
  <c r="I11" i="337"/>
  <c r="J11" i="337"/>
  <c r="G11" i="337"/>
  <c r="G10" i="337"/>
  <c r="I9" i="337"/>
  <c r="J9" i="337"/>
  <c r="G9" i="337"/>
  <c r="J8" i="337"/>
  <c r="I8" i="337"/>
  <c r="F8" i="337"/>
  <c r="B4" i="337"/>
  <c r="G122" i="336"/>
  <c r="I105" i="336"/>
  <c r="J105" i="336"/>
  <c r="G105" i="336"/>
  <c r="F97" i="336"/>
  <c r="F85" i="336"/>
  <c r="F62" i="336"/>
  <c r="F21" i="336"/>
  <c r="J11" i="336"/>
  <c r="I11" i="336"/>
  <c r="F11" i="336"/>
  <c r="J10" i="336"/>
  <c r="G10" i="336"/>
  <c r="F10" i="336"/>
  <c r="G9" i="336"/>
  <c r="I8" i="336"/>
  <c r="G8" i="336"/>
  <c r="B4" i="336"/>
  <c r="F157" i="335"/>
  <c r="F145" i="335"/>
  <c r="F122" i="335"/>
  <c r="F21" i="335"/>
  <c r="I11" i="335"/>
  <c r="G11" i="335"/>
  <c r="J10" i="335"/>
  <c r="I10" i="335"/>
  <c r="G10" i="335"/>
  <c r="F10" i="335"/>
  <c r="J9" i="335"/>
  <c r="G9" i="335"/>
  <c r="F9" i="335"/>
  <c r="B4" i="335"/>
  <c r="J122" i="334"/>
  <c r="I122" i="334"/>
  <c r="G122" i="334"/>
  <c r="F122" i="334"/>
  <c r="F97" i="334"/>
  <c r="J105" i="334"/>
  <c r="G105" i="334"/>
  <c r="F105" i="334"/>
  <c r="F85" i="334"/>
  <c r="F62" i="334"/>
  <c r="F21" i="334"/>
  <c r="I10" i="334"/>
  <c r="G10" i="334"/>
  <c r="F10" i="334"/>
  <c r="J9" i="334"/>
  <c r="I9" i="334"/>
  <c r="F9" i="334"/>
  <c r="J8" i="334"/>
  <c r="G8" i="334"/>
  <c r="B4" i="334"/>
  <c r="J142" i="333"/>
  <c r="I142" i="333"/>
  <c r="G142" i="333"/>
  <c r="F142" i="333"/>
  <c r="F117" i="333"/>
  <c r="J125" i="333"/>
  <c r="I125" i="333"/>
  <c r="G125" i="333"/>
  <c r="F125" i="333"/>
  <c r="F105" i="333"/>
  <c r="F82" i="333"/>
  <c r="F21" i="333"/>
  <c r="I11" i="333"/>
  <c r="J11" i="333"/>
  <c r="G11" i="333"/>
  <c r="I9" i="333"/>
  <c r="J9" i="333"/>
  <c r="G9" i="333"/>
  <c r="F9" i="333"/>
  <c r="J8" i="333"/>
  <c r="I8" i="333"/>
  <c r="F8" i="333"/>
  <c r="B4" i="333"/>
  <c r="I105" i="332"/>
  <c r="G105" i="332"/>
  <c r="F105" i="332"/>
  <c r="F97" i="332"/>
  <c r="F85" i="332"/>
  <c r="F62" i="332"/>
  <c r="F21" i="332"/>
  <c r="J11" i="332"/>
  <c r="I11" i="332"/>
  <c r="G11" i="332"/>
  <c r="F11" i="332"/>
  <c r="J10" i="332"/>
  <c r="G10" i="332"/>
  <c r="F10" i="332"/>
  <c r="I8" i="332"/>
  <c r="G8" i="332"/>
  <c r="B4" i="332"/>
  <c r="F95" i="331"/>
  <c r="F85" i="331"/>
  <c r="F62" i="331"/>
  <c r="F21" i="331"/>
  <c r="J11" i="331"/>
  <c r="G11" i="331"/>
  <c r="I9" i="331"/>
  <c r="G9" i="331"/>
  <c r="J8" i="331"/>
  <c r="I8" i="331"/>
  <c r="F8" i="331"/>
  <c r="B4" i="331"/>
  <c r="I125" i="330"/>
  <c r="J125" i="330"/>
  <c r="G125" i="330"/>
  <c r="F105" i="330"/>
  <c r="F82" i="330"/>
  <c r="F21" i="330"/>
  <c r="J11" i="330"/>
  <c r="I11" i="330"/>
  <c r="G11" i="330"/>
  <c r="F11" i="330"/>
  <c r="J10" i="330"/>
  <c r="I10" i="330"/>
  <c r="G10" i="330"/>
  <c r="F10" i="330"/>
  <c r="I8" i="330"/>
  <c r="G8" i="330"/>
  <c r="B4" i="330"/>
  <c r="I105" i="329"/>
  <c r="G105" i="329"/>
  <c r="F85" i="329"/>
  <c r="F62" i="329"/>
  <c r="F21" i="329"/>
  <c r="J11" i="329"/>
  <c r="I11" i="329"/>
  <c r="G11" i="329"/>
  <c r="F11" i="329"/>
  <c r="J10" i="329"/>
  <c r="G10" i="329"/>
  <c r="F10" i="329"/>
  <c r="I8" i="329"/>
  <c r="G8" i="329"/>
  <c r="B4" i="329"/>
  <c r="J122" i="328"/>
  <c r="G122" i="328"/>
  <c r="F122" i="328"/>
  <c r="F97" i="328"/>
  <c r="F85" i="328"/>
  <c r="F62" i="328"/>
  <c r="F21" i="328"/>
  <c r="J11" i="328"/>
  <c r="I11" i="328"/>
  <c r="G11" i="328"/>
  <c r="F11" i="328"/>
  <c r="J10" i="328"/>
  <c r="I10" i="328"/>
  <c r="F10" i="328"/>
  <c r="J9" i="328"/>
  <c r="G9" i="328"/>
  <c r="B4" i="328"/>
  <c r="F103" i="327"/>
  <c r="F91" i="327"/>
  <c r="F68" i="327"/>
  <c r="F21" i="327"/>
  <c r="J11" i="327"/>
  <c r="I11" i="327"/>
  <c r="G11" i="327"/>
  <c r="F11" i="327"/>
  <c r="J10" i="327"/>
  <c r="G10" i="327"/>
  <c r="I8" i="327"/>
  <c r="G8" i="327"/>
  <c r="B4" i="327"/>
  <c r="F97" i="326"/>
  <c r="J105" i="326"/>
  <c r="I105" i="326"/>
  <c r="F105" i="326"/>
  <c r="F85" i="326"/>
  <c r="F62" i="326"/>
  <c r="F21" i="326"/>
  <c r="I11" i="326"/>
  <c r="J11" i="326"/>
  <c r="G11" i="326"/>
  <c r="I9" i="326"/>
  <c r="J9" i="326"/>
  <c r="G9" i="326"/>
  <c r="J8" i="326"/>
  <c r="I8" i="326"/>
  <c r="F8" i="326"/>
  <c r="B4" i="326"/>
  <c r="G122" i="325"/>
  <c r="I105" i="325"/>
  <c r="G105" i="325"/>
  <c r="F97" i="325"/>
  <c r="F85" i="325"/>
  <c r="F62" i="325"/>
  <c r="F21" i="325"/>
  <c r="J11" i="325"/>
  <c r="I11" i="325"/>
  <c r="G11" i="325"/>
  <c r="F11" i="325"/>
  <c r="J10" i="325"/>
  <c r="I10" i="325"/>
  <c r="G10" i="325"/>
  <c r="F10" i="325"/>
  <c r="G9" i="325"/>
  <c r="I8" i="325"/>
  <c r="G8" i="325"/>
  <c r="B4" i="325"/>
  <c r="J122" i="324"/>
  <c r="I122" i="324"/>
  <c r="G122" i="324"/>
  <c r="F122" i="324"/>
  <c r="G105" i="324"/>
  <c r="F97" i="324"/>
  <c r="F85" i="324"/>
  <c r="F62" i="324"/>
  <c r="F21" i="324"/>
  <c r="I11" i="324"/>
  <c r="G11" i="324"/>
  <c r="J10" i="324"/>
  <c r="I10" i="324"/>
  <c r="F10" i="324"/>
  <c r="J9" i="324"/>
  <c r="G9" i="324"/>
  <c r="F9" i="324"/>
  <c r="G8" i="324"/>
  <c r="B4" i="324"/>
  <c r="J122" i="323"/>
  <c r="I122" i="323"/>
  <c r="F122" i="323"/>
  <c r="F97" i="323"/>
  <c r="J105" i="323"/>
  <c r="G105" i="323"/>
  <c r="F105" i="323"/>
  <c r="F85" i="323"/>
  <c r="F62" i="323"/>
  <c r="F21" i="323"/>
  <c r="G11" i="323"/>
  <c r="I10" i="323"/>
  <c r="G10" i="323"/>
  <c r="J9" i="323"/>
  <c r="I9" i="323"/>
  <c r="F9" i="323"/>
  <c r="J8" i="323"/>
  <c r="G8" i="323"/>
  <c r="B4" i="323"/>
  <c r="J122" i="322"/>
  <c r="I122" i="322"/>
  <c r="G122" i="322"/>
  <c r="F122" i="322"/>
  <c r="J105" i="322"/>
  <c r="I105" i="322"/>
  <c r="F105" i="322"/>
  <c r="F97" i="322"/>
  <c r="F85" i="322"/>
  <c r="F62" i="322"/>
  <c r="F21" i="322"/>
  <c r="I11" i="322"/>
  <c r="J11" i="322"/>
  <c r="G11" i="322"/>
  <c r="G10" i="322"/>
  <c r="I9" i="322"/>
  <c r="G9" i="322"/>
  <c r="J8" i="322"/>
  <c r="I8" i="322"/>
  <c r="G8" i="322"/>
  <c r="F8" i="322"/>
  <c r="B4" i="322"/>
  <c r="G115" i="321"/>
  <c r="I98" i="321"/>
  <c r="G98" i="321"/>
  <c r="F90" i="321"/>
  <c r="F78" i="321"/>
  <c r="F55" i="321"/>
  <c r="F16" i="321"/>
  <c r="G11" i="321"/>
  <c r="I10" i="321"/>
  <c r="G10" i="321"/>
  <c r="F10" i="321"/>
  <c r="J9" i="321"/>
  <c r="I9" i="321"/>
  <c r="F9" i="321"/>
  <c r="J8" i="321"/>
  <c r="G8" i="321"/>
  <c r="B4" i="321"/>
  <c r="I122" i="320"/>
  <c r="G122" i="320"/>
  <c r="F122" i="320"/>
  <c r="F97" i="320"/>
  <c r="J105" i="320"/>
  <c r="I105" i="320"/>
  <c r="F105" i="320"/>
  <c r="F85" i="320"/>
  <c r="F62" i="320"/>
  <c r="F21" i="320"/>
  <c r="I11" i="320"/>
  <c r="J11" i="320"/>
  <c r="G11" i="320"/>
  <c r="G10" i="320"/>
  <c r="I9" i="320"/>
  <c r="J9" i="320"/>
  <c r="G9" i="320"/>
  <c r="F9" i="320"/>
  <c r="J8" i="320"/>
  <c r="I8" i="320"/>
  <c r="F8" i="320"/>
  <c r="B4" i="320"/>
  <c r="G122" i="319"/>
  <c r="I105" i="319"/>
  <c r="G105" i="319"/>
  <c r="F97" i="319"/>
  <c r="F85" i="319"/>
  <c r="F62" i="319"/>
  <c r="F21" i="319"/>
  <c r="J11" i="319"/>
  <c r="I11" i="319"/>
  <c r="F11" i="319"/>
  <c r="J10" i="319"/>
  <c r="I10" i="319"/>
  <c r="G10" i="319"/>
  <c r="F10" i="319"/>
  <c r="G9" i="319"/>
  <c r="I8" i="319"/>
  <c r="G8" i="319"/>
  <c r="B4" i="319"/>
  <c r="J122" i="318"/>
  <c r="I122" i="318"/>
  <c r="G122" i="318"/>
  <c r="F122" i="318"/>
  <c r="G105" i="318"/>
  <c r="F97" i="318"/>
  <c r="F85" i="318"/>
  <c r="F62" i="318"/>
  <c r="F21" i="318"/>
  <c r="J11" i="318"/>
  <c r="I11" i="318"/>
  <c r="G11" i="318"/>
  <c r="F11" i="318"/>
  <c r="J10" i="318"/>
  <c r="I10" i="318"/>
  <c r="G10" i="318"/>
  <c r="F10" i="318"/>
  <c r="J9" i="318"/>
  <c r="G9" i="318"/>
  <c r="G8" i="318"/>
  <c r="B4" i="318"/>
  <c r="J122" i="317"/>
  <c r="I122" i="317"/>
  <c r="G122" i="317"/>
  <c r="F122" i="317"/>
  <c r="F97" i="317"/>
  <c r="J105" i="317"/>
  <c r="G105" i="317"/>
  <c r="F105" i="317"/>
  <c r="F85" i="317"/>
  <c r="F62" i="317"/>
  <c r="F21" i="317"/>
  <c r="G11" i="317"/>
  <c r="I10" i="317"/>
  <c r="G10" i="317"/>
  <c r="F10" i="317"/>
  <c r="J9" i="317"/>
  <c r="I9" i="317"/>
  <c r="G9" i="317"/>
  <c r="F9" i="317"/>
  <c r="J8" i="317"/>
  <c r="G8" i="317"/>
  <c r="B4" i="317"/>
  <c r="J122" i="316"/>
  <c r="I122" i="316"/>
  <c r="G122" i="316"/>
  <c r="F122" i="316"/>
  <c r="F97" i="316"/>
  <c r="J105" i="316"/>
  <c r="I105" i="316"/>
  <c r="G105" i="316"/>
  <c r="F105" i="316"/>
  <c r="F85" i="316"/>
  <c r="F62" i="316"/>
  <c r="F21" i="316"/>
  <c r="I11" i="316"/>
  <c r="J11" i="316"/>
  <c r="G11" i="316"/>
  <c r="I9" i="316"/>
  <c r="G9" i="316"/>
  <c r="J8" i="316"/>
  <c r="I8" i="316"/>
  <c r="F8" i="316"/>
  <c r="B4" i="316"/>
  <c r="I123" i="315"/>
  <c r="J123" i="315"/>
  <c r="G123" i="315"/>
  <c r="F97" i="315"/>
  <c r="J105" i="315"/>
  <c r="G105" i="315"/>
  <c r="F85" i="315"/>
  <c r="F62" i="315"/>
  <c r="F21" i="315"/>
  <c r="I10" i="315"/>
  <c r="G10" i="315"/>
  <c r="F10" i="315"/>
  <c r="J9" i="315"/>
  <c r="I9" i="315"/>
  <c r="F9" i="315"/>
  <c r="J8" i="315"/>
  <c r="G8" i="315"/>
  <c r="B4" i="315"/>
  <c r="F147" i="314"/>
  <c r="F135" i="314"/>
  <c r="F112" i="314"/>
  <c r="F21" i="314"/>
  <c r="I11" i="314"/>
  <c r="J11" i="314"/>
  <c r="G11" i="314"/>
  <c r="J10" i="314"/>
  <c r="I10" i="314"/>
  <c r="F10" i="314"/>
  <c r="I9" i="314"/>
  <c r="J9" i="314"/>
  <c r="G9" i="314"/>
  <c r="B4" i="314"/>
  <c r="J182" i="313"/>
  <c r="I182" i="313"/>
  <c r="F182" i="313"/>
  <c r="F157" i="313"/>
  <c r="J165" i="313"/>
  <c r="G165" i="313"/>
  <c r="F165" i="313"/>
  <c r="F145" i="313"/>
  <c r="F122" i="313"/>
  <c r="F21" i="313"/>
  <c r="I10" i="313"/>
  <c r="G10" i="313"/>
  <c r="J9" i="313"/>
  <c r="I9" i="313"/>
  <c r="F9" i="313"/>
  <c r="J8" i="313"/>
  <c r="G8" i="313"/>
  <c r="F8" i="313"/>
  <c r="B4" i="313"/>
  <c r="I122" i="312"/>
  <c r="G122" i="312"/>
  <c r="F122" i="312"/>
  <c r="F97" i="312"/>
  <c r="J105" i="312"/>
  <c r="I105" i="312"/>
  <c r="G105" i="312"/>
  <c r="F105" i="312"/>
  <c r="F85" i="312"/>
  <c r="F62" i="312"/>
  <c r="J11" i="312"/>
  <c r="I11" i="312"/>
  <c r="G11" i="312"/>
  <c r="F11" i="312"/>
  <c r="F10" i="312"/>
  <c r="J8" i="312"/>
  <c r="I8" i="312"/>
  <c r="G8" i="312"/>
  <c r="F8" i="312"/>
  <c r="B4" i="312"/>
  <c r="I122" i="311"/>
  <c r="J122" i="311"/>
  <c r="G122" i="311"/>
  <c r="F97" i="311"/>
  <c r="F85" i="311"/>
  <c r="F21" i="311"/>
  <c r="J11" i="311"/>
  <c r="I11" i="311"/>
  <c r="G11" i="311"/>
  <c r="F11" i="311"/>
  <c r="J10" i="311"/>
  <c r="I10" i="311"/>
  <c r="F10" i="311"/>
  <c r="J9" i="311"/>
  <c r="G9" i="311"/>
  <c r="B4" i="311"/>
  <c r="J122" i="310"/>
  <c r="I122" i="310"/>
  <c r="G122" i="310"/>
  <c r="F122" i="310"/>
  <c r="F97" i="310"/>
  <c r="J105" i="310"/>
  <c r="G105" i="310"/>
  <c r="F85" i="310"/>
  <c r="F62" i="310"/>
  <c r="F21" i="310"/>
  <c r="J10" i="310"/>
  <c r="I10" i="310"/>
  <c r="G10" i="310"/>
  <c r="F10" i="310"/>
  <c r="J9" i="310"/>
  <c r="I9" i="310"/>
  <c r="G9" i="310"/>
  <c r="F9" i="310"/>
  <c r="J8" i="310"/>
  <c r="G8" i="310"/>
  <c r="B4" i="310"/>
  <c r="J123" i="309"/>
  <c r="I123" i="309"/>
  <c r="G123" i="309"/>
  <c r="F123" i="309"/>
  <c r="F97" i="309"/>
  <c r="F85" i="309"/>
  <c r="F62" i="309"/>
  <c r="F21" i="309"/>
  <c r="J11" i="309"/>
  <c r="I11" i="309"/>
  <c r="G11" i="309"/>
  <c r="F11" i="309"/>
  <c r="J10" i="309"/>
  <c r="I10" i="309"/>
  <c r="G10" i="309"/>
  <c r="F10" i="309"/>
  <c r="J9" i="309"/>
  <c r="G9" i="309"/>
  <c r="B4" i="309"/>
  <c r="J122" i="308"/>
  <c r="I122" i="308"/>
  <c r="G122" i="308"/>
  <c r="F122" i="308"/>
  <c r="F97" i="308"/>
  <c r="J105" i="308"/>
  <c r="G105" i="308"/>
  <c r="F85" i="308"/>
  <c r="F62" i="308"/>
  <c r="F21" i="308"/>
  <c r="J10" i="308"/>
  <c r="I10" i="308"/>
  <c r="G10" i="308"/>
  <c r="F10" i="308"/>
  <c r="J9" i="308"/>
  <c r="I9" i="308"/>
  <c r="G9" i="308"/>
  <c r="F9" i="308"/>
  <c r="J8" i="308"/>
  <c r="G8" i="308"/>
  <c r="B4" i="308"/>
  <c r="F97" i="307"/>
  <c r="F85" i="307"/>
  <c r="F62" i="307"/>
  <c r="F21" i="307"/>
  <c r="B4" i="307"/>
  <c r="I105" i="306"/>
  <c r="G105" i="306"/>
  <c r="F105" i="306"/>
  <c r="F85" i="306"/>
  <c r="F62" i="306"/>
  <c r="F21" i="306"/>
  <c r="J11" i="306"/>
  <c r="I11" i="306"/>
  <c r="G11" i="306"/>
  <c r="F11" i="306"/>
  <c r="J10" i="306"/>
  <c r="G10" i="306"/>
  <c r="F10" i="306"/>
  <c r="I8" i="306"/>
  <c r="G8" i="306"/>
  <c r="B4" i="306"/>
  <c r="F97" i="305"/>
  <c r="F85" i="305"/>
  <c r="F62" i="305"/>
  <c r="F21" i="305"/>
  <c r="I11" i="305"/>
  <c r="G11" i="305"/>
  <c r="J10" i="305"/>
  <c r="I10" i="305"/>
  <c r="G10" i="305"/>
  <c r="F10" i="305"/>
  <c r="J9" i="305"/>
  <c r="G9" i="305"/>
  <c r="F9" i="305"/>
  <c r="B4" i="305"/>
  <c r="J122" i="304"/>
  <c r="I122" i="304"/>
  <c r="F122" i="304"/>
  <c r="F97" i="304"/>
  <c r="J105" i="304"/>
  <c r="G105" i="304"/>
  <c r="F105" i="304"/>
  <c r="F85" i="304"/>
  <c r="F62" i="304"/>
  <c r="F21" i="304"/>
  <c r="I10" i="304"/>
  <c r="G10" i="304"/>
  <c r="F10" i="304"/>
  <c r="J9" i="304"/>
  <c r="I9" i="304"/>
  <c r="F9" i="304"/>
  <c r="J8" i="304"/>
  <c r="G8" i="304"/>
  <c r="B4" i="304"/>
  <c r="I142" i="303"/>
  <c r="G142" i="303"/>
  <c r="F142" i="303"/>
  <c r="F117" i="303"/>
  <c r="J125" i="303"/>
  <c r="I125" i="303"/>
  <c r="F125" i="303"/>
  <c r="F105" i="303"/>
  <c r="F82" i="303"/>
  <c r="F21" i="303"/>
  <c r="I11" i="303"/>
  <c r="J11" i="303"/>
  <c r="G11" i="303"/>
  <c r="I9" i="303"/>
  <c r="G9" i="303"/>
  <c r="J8" i="303"/>
  <c r="I8" i="303"/>
  <c r="F8" i="303"/>
  <c r="B4" i="303"/>
  <c r="F97" i="302"/>
  <c r="F85" i="302"/>
  <c r="F21" i="302"/>
  <c r="I11" i="302"/>
  <c r="G11" i="302"/>
  <c r="J10" i="302"/>
  <c r="I10" i="302"/>
  <c r="F10" i="302"/>
  <c r="J9" i="302"/>
  <c r="G9" i="302"/>
  <c r="F9" i="302"/>
  <c r="B4" i="302"/>
  <c r="J122" i="301"/>
  <c r="I122" i="301"/>
  <c r="F122" i="301"/>
  <c r="F97" i="301"/>
  <c r="J105" i="301"/>
  <c r="G105" i="301"/>
  <c r="F105" i="301"/>
  <c r="F85" i="301"/>
  <c r="F62" i="301"/>
  <c r="F21" i="301"/>
  <c r="I10" i="301"/>
  <c r="G10" i="301"/>
  <c r="F10" i="301"/>
  <c r="J9" i="301"/>
  <c r="I9" i="301"/>
  <c r="G9" i="301"/>
  <c r="F9" i="301"/>
  <c r="J8" i="301"/>
  <c r="G8" i="301"/>
  <c r="B4" i="301"/>
  <c r="J123" i="300"/>
  <c r="I123" i="300"/>
  <c r="F123" i="300"/>
  <c r="F97" i="300"/>
  <c r="F85" i="300"/>
  <c r="F62" i="300"/>
  <c r="F21" i="300"/>
  <c r="I11" i="300"/>
  <c r="G11" i="300"/>
  <c r="J10" i="300"/>
  <c r="I10" i="300"/>
  <c r="F10" i="300"/>
  <c r="J9" i="300"/>
  <c r="G9" i="300"/>
  <c r="B4" i="300"/>
  <c r="F137" i="299"/>
  <c r="F125" i="299"/>
  <c r="F102" i="299"/>
  <c r="F21" i="299"/>
  <c r="I11" i="299"/>
  <c r="G11" i="299"/>
  <c r="J10" i="299"/>
  <c r="I10" i="299"/>
  <c r="F10" i="299"/>
  <c r="J9" i="299"/>
  <c r="G9" i="299"/>
  <c r="F9" i="299"/>
  <c r="B4" i="299"/>
  <c r="J115" i="298"/>
  <c r="I115" i="298"/>
  <c r="F115" i="298"/>
  <c r="F90" i="298"/>
  <c r="J98" i="298"/>
  <c r="G98" i="298"/>
  <c r="F78" i="298"/>
  <c r="F55" i="298"/>
  <c r="F16" i="298"/>
  <c r="J11" i="298"/>
  <c r="I11" i="298"/>
  <c r="G11" i="298"/>
  <c r="F11" i="298"/>
  <c r="J10" i="298"/>
  <c r="G10" i="298"/>
  <c r="I8" i="298"/>
  <c r="G8" i="298"/>
  <c r="B4" i="298"/>
  <c r="J122" i="297"/>
  <c r="I122" i="297"/>
  <c r="G122" i="297"/>
  <c r="F122" i="297"/>
  <c r="F97" i="297"/>
  <c r="F85" i="297"/>
  <c r="F62" i="297"/>
  <c r="F21" i="297"/>
  <c r="I11" i="297"/>
  <c r="J11" i="297"/>
  <c r="G11" i="297"/>
  <c r="J10" i="297"/>
  <c r="I10" i="297"/>
  <c r="F10" i="297"/>
  <c r="I9" i="297"/>
  <c r="J9" i="297"/>
  <c r="G9" i="297"/>
  <c r="F9" i="297"/>
  <c r="B4" i="297"/>
  <c r="J122" i="296"/>
  <c r="I122" i="296"/>
  <c r="G122" i="296"/>
  <c r="F122" i="296"/>
  <c r="F97" i="296"/>
  <c r="J105" i="296"/>
  <c r="G105" i="296"/>
  <c r="F105" i="296"/>
  <c r="F85" i="296"/>
  <c r="F62" i="296"/>
  <c r="F21" i="296"/>
  <c r="J10" i="296"/>
  <c r="I10" i="296"/>
  <c r="G10" i="296"/>
  <c r="F10" i="296"/>
  <c r="J9" i="296"/>
  <c r="I9" i="296"/>
  <c r="G9" i="296"/>
  <c r="F9" i="296"/>
  <c r="J8" i="296"/>
  <c r="G8" i="296"/>
  <c r="B4" i="296"/>
  <c r="F97" i="295"/>
  <c r="F85" i="295"/>
  <c r="F62" i="295"/>
  <c r="F21" i="295"/>
  <c r="B4" i="295"/>
  <c r="I105" i="294"/>
  <c r="G105" i="294"/>
  <c r="F105" i="294"/>
  <c r="F97" i="294"/>
  <c r="F85" i="294"/>
  <c r="F62" i="294"/>
  <c r="F21" i="294"/>
  <c r="J11" i="294"/>
  <c r="I11" i="294"/>
  <c r="F11" i="294"/>
  <c r="J10" i="294"/>
  <c r="G10" i="294"/>
  <c r="F10" i="294"/>
  <c r="I8" i="294"/>
  <c r="G8" i="294"/>
  <c r="B4" i="294"/>
  <c r="J122" i="293"/>
  <c r="G122" i="293"/>
  <c r="F97" i="293"/>
  <c r="F85" i="293"/>
  <c r="F62" i="293"/>
  <c r="F21" i="293"/>
  <c r="I11" i="293"/>
  <c r="G11" i="293"/>
  <c r="J10" i="293"/>
  <c r="I10" i="293"/>
  <c r="F10" i="293"/>
  <c r="J9" i="293"/>
  <c r="G9" i="293"/>
  <c r="F9" i="293"/>
  <c r="B4" i="293"/>
  <c r="J122" i="292"/>
  <c r="I122" i="292"/>
  <c r="F122" i="292"/>
  <c r="F97" i="292"/>
  <c r="J105" i="292"/>
  <c r="G105" i="292"/>
  <c r="F85" i="292"/>
  <c r="F21" i="292"/>
  <c r="J10" i="292"/>
  <c r="I10" i="292"/>
  <c r="G10" i="292"/>
  <c r="F10" i="292"/>
  <c r="J9" i="292"/>
  <c r="I9" i="292"/>
  <c r="G9" i="292"/>
  <c r="F9" i="292"/>
  <c r="J8" i="292"/>
  <c r="G8" i="292"/>
  <c r="B4" i="292"/>
  <c r="I122" i="291"/>
  <c r="G122" i="291"/>
  <c r="F122" i="291"/>
  <c r="F97" i="291"/>
  <c r="J105" i="291"/>
  <c r="I105" i="291"/>
  <c r="G105" i="291"/>
  <c r="F105" i="291"/>
  <c r="F85" i="291"/>
  <c r="F62" i="291"/>
  <c r="F21" i="291"/>
  <c r="I11" i="291"/>
  <c r="J11" i="291"/>
  <c r="G11" i="291"/>
  <c r="I9" i="291"/>
  <c r="J9" i="291"/>
  <c r="G9" i="291"/>
  <c r="F9" i="291"/>
  <c r="J8" i="291"/>
  <c r="I8" i="291"/>
  <c r="F8" i="291"/>
  <c r="B4" i="291"/>
  <c r="J105" i="290"/>
  <c r="I105" i="290"/>
  <c r="G105" i="290"/>
  <c r="F105" i="290"/>
  <c r="F97" i="290"/>
  <c r="F85" i="290"/>
  <c r="F62" i="290"/>
  <c r="F21" i="290"/>
  <c r="J11" i="290"/>
  <c r="I11" i="290"/>
  <c r="G11" i="290"/>
  <c r="F11" i="290"/>
  <c r="J10" i="290"/>
  <c r="I10" i="290"/>
  <c r="G10" i="290"/>
  <c r="F10" i="290"/>
  <c r="I8" i="290"/>
  <c r="G8" i="290"/>
  <c r="B4" i="290"/>
  <c r="J122" i="289"/>
  <c r="I122" i="289"/>
  <c r="G122" i="289"/>
  <c r="F122" i="289"/>
  <c r="F97" i="289"/>
  <c r="F85" i="289"/>
  <c r="F62" i="289"/>
  <c r="F21" i="289"/>
  <c r="J11" i="289"/>
  <c r="I11" i="289"/>
  <c r="G11" i="289"/>
  <c r="F11" i="289"/>
  <c r="J10" i="289"/>
  <c r="I10" i="289"/>
  <c r="F10" i="289"/>
  <c r="J9" i="289"/>
  <c r="G9" i="289"/>
  <c r="B4" i="289"/>
  <c r="J122" i="288"/>
  <c r="I122" i="288"/>
  <c r="G122" i="288"/>
  <c r="F122" i="288"/>
  <c r="F97" i="288"/>
  <c r="J105" i="288"/>
  <c r="G105" i="288"/>
  <c r="F85" i="288"/>
  <c r="F62" i="288"/>
  <c r="F21" i="288"/>
  <c r="I10" i="288"/>
  <c r="G10" i="288"/>
  <c r="F10" i="288"/>
  <c r="J9" i="288"/>
  <c r="I9" i="288"/>
  <c r="F9" i="288"/>
  <c r="J8" i="288"/>
  <c r="G8" i="288"/>
  <c r="B4" i="288"/>
  <c r="J122" i="287"/>
  <c r="I122" i="287"/>
  <c r="G122" i="287"/>
  <c r="F122" i="287"/>
  <c r="F97" i="287"/>
  <c r="J105" i="287"/>
  <c r="I105" i="287"/>
  <c r="G105" i="287"/>
  <c r="F105" i="287"/>
  <c r="F62" i="287"/>
  <c r="F21" i="287"/>
  <c r="J11" i="287"/>
  <c r="G11" i="287"/>
  <c r="I9" i="287"/>
  <c r="G9" i="287"/>
  <c r="J8" i="287"/>
  <c r="I8" i="287"/>
  <c r="F8" i="287"/>
  <c r="B4" i="287"/>
  <c r="J125" i="286"/>
  <c r="I125" i="286"/>
  <c r="G125" i="286"/>
  <c r="F125" i="286"/>
  <c r="F117" i="286"/>
  <c r="F105" i="286"/>
  <c r="F82" i="286"/>
  <c r="F21" i="286"/>
  <c r="J11" i="286"/>
  <c r="I11" i="286"/>
  <c r="G11" i="286"/>
  <c r="F11" i="286"/>
  <c r="J10" i="286"/>
  <c r="I10" i="286"/>
  <c r="G10" i="286"/>
  <c r="F10" i="286"/>
  <c r="I8" i="286"/>
  <c r="G8" i="286"/>
  <c r="B4" i="286"/>
  <c r="J122" i="285"/>
  <c r="I122" i="285"/>
  <c r="G122" i="285"/>
  <c r="F122" i="285"/>
  <c r="F85" i="285"/>
  <c r="F62" i="285"/>
  <c r="F21" i="285"/>
  <c r="I11" i="285"/>
  <c r="G11" i="285"/>
  <c r="J10" i="285"/>
  <c r="I10" i="285"/>
  <c r="F10" i="285"/>
  <c r="J9" i="285"/>
  <c r="G9" i="285"/>
  <c r="F9" i="285"/>
  <c r="B4" i="285"/>
  <c r="J122" i="284"/>
  <c r="I122" i="284"/>
  <c r="G122" i="284"/>
  <c r="F122" i="284"/>
  <c r="F97" i="284"/>
  <c r="J105" i="284"/>
  <c r="G105" i="284"/>
  <c r="F105" i="284"/>
  <c r="F85" i="284"/>
  <c r="F62" i="284"/>
  <c r="F21" i="284"/>
  <c r="I10" i="284"/>
  <c r="G10" i="284"/>
  <c r="F10" i="284"/>
  <c r="J9" i="284"/>
  <c r="I9" i="284"/>
  <c r="F9" i="284"/>
  <c r="J8" i="284"/>
  <c r="G8" i="284"/>
  <c r="F8" i="284"/>
  <c r="B4" i="284"/>
  <c r="J122" i="283"/>
  <c r="I122" i="283"/>
  <c r="G122" i="283"/>
  <c r="F122" i="283"/>
  <c r="F97" i="283"/>
  <c r="J105" i="283"/>
  <c r="I105" i="283"/>
  <c r="F105" i="283"/>
  <c r="F85" i="283"/>
  <c r="F62" i="283"/>
  <c r="F21" i="283"/>
  <c r="I11" i="283"/>
  <c r="J11" i="283"/>
  <c r="G11" i="283"/>
  <c r="I9" i="283"/>
  <c r="J9" i="283"/>
  <c r="G9" i="283"/>
  <c r="F9" i="283"/>
  <c r="J8" i="283"/>
  <c r="I8" i="283"/>
  <c r="F8" i="283"/>
  <c r="B4" i="283"/>
  <c r="F97" i="282"/>
  <c r="F85" i="282"/>
  <c r="F62" i="282"/>
  <c r="F21" i="282"/>
  <c r="B4" i="282"/>
  <c r="F97" i="281"/>
  <c r="F85" i="281"/>
  <c r="F62" i="281"/>
  <c r="F21" i="281"/>
  <c r="B4" i="281"/>
  <c r="J122" i="280"/>
  <c r="I122" i="280"/>
  <c r="G122" i="280"/>
  <c r="F122" i="280"/>
  <c r="F97" i="280"/>
  <c r="J105" i="280"/>
  <c r="G105" i="280"/>
  <c r="F85" i="280"/>
  <c r="F62" i="280"/>
  <c r="F21" i="280"/>
  <c r="I10" i="280"/>
  <c r="G10" i="280"/>
  <c r="F10" i="280"/>
  <c r="J9" i="280"/>
  <c r="I9" i="280"/>
  <c r="G9" i="280"/>
  <c r="F9" i="280"/>
  <c r="J8" i="280"/>
  <c r="G8" i="280"/>
  <c r="F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4" i="279"/>
  <c r="G10" i="287" l="1"/>
  <c r="J10" i="287"/>
  <c r="F10" i="287"/>
  <c r="I10" i="287"/>
  <c r="F21" i="312"/>
  <c r="F62" i="292"/>
  <c r="G11" i="304"/>
  <c r="J11" i="304"/>
  <c r="F11" i="304"/>
  <c r="I11" i="304"/>
  <c r="G8" i="285"/>
  <c r="J8" i="285"/>
  <c r="F8" i="285"/>
  <c r="I8" i="285"/>
  <c r="G105" i="285"/>
  <c r="J105" i="285"/>
  <c r="F105" i="285"/>
  <c r="I105" i="285"/>
  <c r="G142" i="286"/>
  <c r="J142" i="286"/>
  <c r="F142" i="286"/>
  <c r="I142" i="286"/>
  <c r="G9" i="290"/>
  <c r="J9" i="290"/>
  <c r="F9" i="290"/>
  <c r="I9" i="290"/>
  <c r="G10" i="291"/>
  <c r="J10" i="291"/>
  <c r="F10" i="291"/>
  <c r="I10" i="291"/>
  <c r="G9" i="294"/>
  <c r="J9" i="294"/>
  <c r="F9" i="294"/>
  <c r="I9" i="294"/>
  <c r="G8" i="297"/>
  <c r="J8" i="297"/>
  <c r="F8" i="297"/>
  <c r="I8" i="297"/>
  <c r="G10" i="303"/>
  <c r="J10" i="303"/>
  <c r="F10" i="303"/>
  <c r="I10" i="303"/>
  <c r="G11" i="310"/>
  <c r="J11" i="310"/>
  <c r="F11" i="310"/>
  <c r="I11" i="310"/>
  <c r="G8" i="311"/>
  <c r="J8" i="311"/>
  <c r="F8" i="311"/>
  <c r="I8" i="311"/>
  <c r="J9" i="312"/>
  <c r="G9" i="312"/>
  <c r="F9" i="312"/>
  <c r="I9" i="312"/>
  <c r="G11" i="280"/>
  <c r="J11" i="280"/>
  <c r="F11" i="280"/>
  <c r="I11" i="280"/>
  <c r="F85" i="287"/>
  <c r="G11" i="292"/>
  <c r="J11" i="292"/>
  <c r="F11" i="292"/>
  <c r="I11" i="292"/>
  <c r="G10" i="283"/>
  <c r="J10" i="283"/>
  <c r="F10" i="283"/>
  <c r="I10" i="283"/>
  <c r="G9" i="286"/>
  <c r="J9" i="286"/>
  <c r="F9" i="286"/>
  <c r="I9" i="286"/>
  <c r="G11" i="288"/>
  <c r="J11" i="288"/>
  <c r="F11" i="288"/>
  <c r="I11" i="288"/>
  <c r="G8" i="289"/>
  <c r="J8" i="289"/>
  <c r="F8" i="289"/>
  <c r="I8" i="289"/>
  <c r="G105" i="300"/>
  <c r="J105" i="300"/>
  <c r="F105" i="300"/>
  <c r="I105" i="300"/>
  <c r="G11" i="301"/>
  <c r="J11" i="301"/>
  <c r="F11" i="301"/>
  <c r="I11" i="301"/>
  <c r="G8" i="302"/>
  <c r="J8" i="302"/>
  <c r="F8" i="302"/>
  <c r="I8" i="302"/>
  <c r="F62" i="302"/>
  <c r="G9" i="306"/>
  <c r="J9" i="306"/>
  <c r="F9" i="306"/>
  <c r="I9" i="306"/>
  <c r="G105" i="309"/>
  <c r="J105" i="309"/>
  <c r="F105" i="309"/>
  <c r="I105" i="309"/>
  <c r="G11" i="284"/>
  <c r="J11" i="284"/>
  <c r="F11" i="284"/>
  <c r="I11" i="284"/>
  <c r="G105" i="289"/>
  <c r="J105" i="289"/>
  <c r="F105" i="289"/>
  <c r="I105" i="289"/>
  <c r="G122" i="290"/>
  <c r="J122" i="290"/>
  <c r="F122" i="290"/>
  <c r="I122" i="290"/>
  <c r="G122" i="294"/>
  <c r="J122" i="294"/>
  <c r="F122" i="294"/>
  <c r="I122" i="294"/>
  <c r="G8" i="305"/>
  <c r="J8" i="305"/>
  <c r="F8" i="305"/>
  <c r="I8" i="305"/>
  <c r="F97" i="285"/>
  <c r="G8" i="293"/>
  <c r="J8" i="293"/>
  <c r="F8" i="293"/>
  <c r="I8" i="293"/>
  <c r="G105" i="293"/>
  <c r="J105" i="293"/>
  <c r="F105" i="293"/>
  <c r="I105" i="293"/>
  <c r="G11" i="296"/>
  <c r="J11" i="296"/>
  <c r="F11" i="296"/>
  <c r="I11" i="296"/>
  <c r="G105" i="297"/>
  <c r="J105" i="297"/>
  <c r="F105" i="297"/>
  <c r="I105" i="297"/>
  <c r="G9" i="298"/>
  <c r="J9" i="298"/>
  <c r="F9" i="298"/>
  <c r="I9" i="298"/>
  <c r="G8" i="299"/>
  <c r="J8" i="299"/>
  <c r="F8" i="299"/>
  <c r="I8" i="299"/>
  <c r="G8" i="300"/>
  <c r="J8" i="300"/>
  <c r="F8" i="300"/>
  <c r="I8" i="300"/>
  <c r="F97" i="306"/>
  <c r="G122" i="306"/>
  <c r="J122" i="306"/>
  <c r="F122" i="306"/>
  <c r="I122" i="306"/>
  <c r="G11" i="308"/>
  <c r="J11" i="308"/>
  <c r="F11" i="308"/>
  <c r="I11" i="308"/>
  <c r="G8" i="309"/>
  <c r="J8" i="309"/>
  <c r="F8" i="309"/>
  <c r="I8" i="309"/>
  <c r="F62" i="311"/>
  <c r="G105" i="311"/>
  <c r="J105" i="311"/>
  <c r="F105" i="311"/>
  <c r="I105" i="311"/>
  <c r="J10" i="280"/>
  <c r="G8" i="283"/>
  <c r="G105" i="283"/>
  <c r="G9" i="284"/>
  <c r="J10" i="284"/>
  <c r="G10" i="285"/>
  <c r="F11" i="285"/>
  <c r="J11" i="285"/>
  <c r="F8" i="286"/>
  <c r="J8" i="286"/>
  <c r="G8" i="287"/>
  <c r="F9" i="287"/>
  <c r="J9" i="287"/>
  <c r="G9" i="288"/>
  <c r="J10" i="288"/>
  <c r="G10" i="289"/>
  <c r="F8" i="290"/>
  <c r="J8" i="290"/>
  <c r="G8" i="291"/>
  <c r="J122" i="291"/>
  <c r="G122" i="292"/>
  <c r="G10" i="293"/>
  <c r="F11" i="293"/>
  <c r="J11" i="293"/>
  <c r="F8" i="294"/>
  <c r="J8" i="294"/>
  <c r="G11" i="294"/>
  <c r="J105" i="294"/>
  <c r="G10" i="297"/>
  <c r="F11" i="297"/>
  <c r="F8" i="298"/>
  <c r="J8" i="298"/>
  <c r="G115" i="298"/>
  <c r="G10" i="299"/>
  <c r="F11" i="299"/>
  <c r="J11" i="299"/>
  <c r="G10" i="300"/>
  <c r="F11" i="300"/>
  <c r="J11" i="300"/>
  <c r="G123" i="300"/>
  <c r="J10" i="301"/>
  <c r="G122" i="301"/>
  <c r="G10" i="302"/>
  <c r="F11" i="302"/>
  <c r="J11" i="302"/>
  <c r="G8" i="303"/>
  <c r="F9" i="303"/>
  <c r="J9" i="303"/>
  <c r="G125" i="303"/>
  <c r="J142" i="303"/>
  <c r="G9" i="304"/>
  <c r="J10" i="304"/>
  <c r="G122" i="304"/>
  <c r="F11" i="305"/>
  <c r="J11" i="305"/>
  <c r="F8" i="306"/>
  <c r="J8" i="306"/>
  <c r="J105" i="306"/>
  <c r="G10" i="311"/>
  <c r="G11" i="313"/>
  <c r="J11" i="313"/>
  <c r="F11" i="313"/>
  <c r="I11" i="313"/>
  <c r="G8" i="314"/>
  <c r="J8" i="314"/>
  <c r="F8" i="314"/>
  <c r="I8" i="314"/>
  <c r="G11" i="315"/>
  <c r="J11" i="315"/>
  <c r="F11" i="315"/>
  <c r="I11" i="315"/>
  <c r="I8" i="280"/>
  <c r="I105" i="280"/>
  <c r="I8" i="284"/>
  <c r="I105" i="284"/>
  <c r="I9" i="285"/>
  <c r="I11" i="287"/>
  <c r="I8" i="288"/>
  <c r="I105" i="288"/>
  <c r="I9" i="289"/>
  <c r="I8" i="292"/>
  <c r="I105" i="292"/>
  <c r="I9" i="293"/>
  <c r="I122" i="293"/>
  <c r="I10" i="294"/>
  <c r="I8" i="296"/>
  <c r="I105" i="296"/>
  <c r="I10" i="298"/>
  <c r="I98" i="298"/>
  <c r="I9" i="299"/>
  <c r="I9" i="300"/>
  <c r="I8" i="301"/>
  <c r="I105" i="301"/>
  <c r="I9" i="302"/>
  <c r="I8" i="304"/>
  <c r="I105" i="304"/>
  <c r="I9" i="305"/>
  <c r="I10" i="306"/>
  <c r="I8" i="308"/>
  <c r="I105" i="308"/>
  <c r="I9" i="309"/>
  <c r="I8" i="310"/>
  <c r="I105" i="310"/>
  <c r="I9" i="311"/>
  <c r="F105" i="280"/>
  <c r="F11" i="283"/>
  <c r="F11" i="287"/>
  <c r="F8" i="288"/>
  <c r="F105" i="288"/>
  <c r="F9" i="289"/>
  <c r="F11" i="291"/>
  <c r="F8" i="292"/>
  <c r="F105" i="292"/>
  <c r="F122" i="293"/>
  <c r="F8" i="296"/>
  <c r="F10" i="298"/>
  <c r="F98" i="298"/>
  <c r="F9" i="300"/>
  <c r="F8" i="301"/>
  <c r="F11" i="303"/>
  <c r="F8" i="304"/>
  <c r="F8" i="308"/>
  <c r="F105" i="308"/>
  <c r="F9" i="309"/>
  <c r="F8" i="310"/>
  <c r="F105" i="310"/>
  <c r="F9" i="311"/>
  <c r="F122" i="311"/>
  <c r="G10" i="312"/>
  <c r="J10" i="312"/>
  <c r="I10" i="312"/>
  <c r="G10" i="316"/>
  <c r="J10" i="316"/>
  <c r="F10" i="316"/>
  <c r="I10" i="316"/>
  <c r="G8" i="328"/>
  <c r="J8" i="328"/>
  <c r="F8" i="328"/>
  <c r="I8" i="328"/>
  <c r="G122" i="329"/>
  <c r="J122" i="329"/>
  <c r="F122" i="329"/>
  <c r="I122" i="329"/>
  <c r="G9" i="332"/>
  <c r="J9" i="332"/>
  <c r="F9" i="332"/>
  <c r="I9" i="332"/>
  <c r="G122" i="332"/>
  <c r="J122" i="332"/>
  <c r="F122" i="332"/>
  <c r="I122" i="332"/>
  <c r="J122" i="312"/>
  <c r="G9" i="313"/>
  <c r="F10" i="313"/>
  <c r="J10" i="313"/>
  <c r="G182" i="313"/>
  <c r="G10" i="314"/>
  <c r="F11" i="314"/>
  <c r="G9" i="315"/>
  <c r="J10" i="315"/>
  <c r="F123" i="315"/>
  <c r="G8" i="316"/>
  <c r="F9" i="316"/>
  <c r="J9" i="316"/>
  <c r="J10" i="317"/>
  <c r="I11" i="317"/>
  <c r="I8" i="318"/>
  <c r="I105" i="318"/>
  <c r="F8" i="319"/>
  <c r="J8" i="319"/>
  <c r="I9" i="319"/>
  <c r="G11" i="319"/>
  <c r="F105" i="319"/>
  <c r="J105" i="319"/>
  <c r="I122" i="319"/>
  <c r="G8" i="320"/>
  <c r="I10" i="320"/>
  <c r="G105" i="320"/>
  <c r="J122" i="320"/>
  <c r="G9" i="321"/>
  <c r="J10" i="321"/>
  <c r="I11" i="321"/>
  <c r="F98" i="321"/>
  <c r="J98" i="321"/>
  <c r="I115" i="321"/>
  <c r="F9" i="322"/>
  <c r="J9" i="322"/>
  <c r="I10" i="322"/>
  <c r="G105" i="322"/>
  <c r="G9" i="323"/>
  <c r="F10" i="323"/>
  <c r="J10" i="323"/>
  <c r="I11" i="323"/>
  <c r="G122" i="323"/>
  <c r="I8" i="324"/>
  <c r="G10" i="324"/>
  <c r="F11" i="324"/>
  <c r="J11" i="324"/>
  <c r="I105" i="324"/>
  <c r="F8" i="325"/>
  <c r="J8" i="325"/>
  <c r="I9" i="325"/>
  <c r="F105" i="325"/>
  <c r="J105" i="325"/>
  <c r="I122" i="325"/>
  <c r="G9" i="329"/>
  <c r="J9" i="329"/>
  <c r="F9" i="329"/>
  <c r="I9" i="329"/>
  <c r="F97" i="329"/>
  <c r="G9" i="330"/>
  <c r="J9" i="330"/>
  <c r="F9" i="330"/>
  <c r="I9" i="330"/>
  <c r="G10" i="331"/>
  <c r="J10" i="331"/>
  <c r="F10" i="331"/>
  <c r="I10" i="331"/>
  <c r="G10" i="333"/>
  <c r="J10" i="333"/>
  <c r="F10" i="333"/>
  <c r="I10" i="333"/>
  <c r="G8" i="335"/>
  <c r="J8" i="335"/>
  <c r="F8" i="335"/>
  <c r="I8" i="335"/>
  <c r="I8" i="313"/>
  <c r="I165" i="313"/>
  <c r="I8" i="315"/>
  <c r="I105" i="315"/>
  <c r="I8" i="317"/>
  <c r="F11" i="317"/>
  <c r="J11" i="317"/>
  <c r="I105" i="317"/>
  <c r="F8" i="318"/>
  <c r="J8" i="318"/>
  <c r="I9" i="318"/>
  <c r="F105" i="318"/>
  <c r="J105" i="318"/>
  <c r="F9" i="319"/>
  <c r="J9" i="319"/>
  <c r="F122" i="319"/>
  <c r="J122" i="319"/>
  <c r="F10" i="320"/>
  <c r="J10" i="320"/>
  <c r="I8" i="321"/>
  <c r="F11" i="321"/>
  <c r="J11" i="321"/>
  <c r="F115" i="321"/>
  <c r="J115" i="321"/>
  <c r="F10" i="322"/>
  <c r="J10" i="322"/>
  <c r="I8" i="323"/>
  <c r="F11" i="323"/>
  <c r="J11" i="323"/>
  <c r="I105" i="323"/>
  <c r="F8" i="324"/>
  <c r="J8" i="324"/>
  <c r="I9" i="324"/>
  <c r="F105" i="324"/>
  <c r="J105" i="324"/>
  <c r="F9" i="325"/>
  <c r="J9" i="325"/>
  <c r="F122" i="325"/>
  <c r="J122" i="325"/>
  <c r="G10" i="326"/>
  <c r="J10" i="326"/>
  <c r="F10" i="326"/>
  <c r="I10" i="326"/>
  <c r="G123" i="326"/>
  <c r="J123" i="326"/>
  <c r="F123" i="326"/>
  <c r="I123" i="326"/>
  <c r="G105" i="328"/>
  <c r="J105" i="328"/>
  <c r="F105" i="328"/>
  <c r="I105" i="328"/>
  <c r="F117" i="330"/>
  <c r="G142" i="330"/>
  <c r="J142" i="330"/>
  <c r="F142" i="330"/>
  <c r="I142" i="330"/>
  <c r="F9" i="314"/>
  <c r="F8" i="315"/>
  <c r="F105" i="315"/>
  <c r="F11" i="316"/>
  <c r="F8" i="317"/>
  <c r="F9" i="318"/>
  <c r="F11" i="320"/>
  <c r="F8" i="321"/>
  <c r="F11" i="322"/>
  <c r="F8" i="323"/>
  <c r="G9" i="327"/>
  <c r="J9" i="327"/>
  <c r="F9" i="327"/>
  <c r="I9" i="327"/>
  <c r="G11" i="334"/>
  <c r="J11" i="334"/>
  <c r="F11" i="334"/>
  <c r="I11" i="334"/>
  <c r="G10" i="342"/>
  <c r="I10" i="342"/>
  <c r="G8" i="326"/>
  <c r="F9" i="326"/>
  <c r="G105" i="326"/>
  <c r="F8" i="327"/>
  <c r="J8" i="327"/>
  <c r="G10" i="328"/>
  <c r="F8" i="329"/>
  <c r="J8" i="329"/>
  <c r="F105" i="329"/>
  <c r="J105" i="329"/>
  <c r="F8" i="330"/>
  <c r="J8" i="330"/>
  <c r="F125" i="330"/>
  <c r="G8" i="331"/>
  <c r="F9" i="331"/>
  <c r="J9" i="331"/>
  <c r="F8" i="332"/>
  <c r="J8" i="332"/>
  <c r="J105" i="332"/>
  <c r="G8" i="333"/>
  <c r="G9" i="334"/>
  <c r="J10" i="334"/>
  <c r="F11" i="335"/>
  <c r="J11" i="335"/>
  <c r="F8" i="336"/>
  <c r="J8" i="336"/>
  <c r="I9" i="336"/>
  <c r="G11" i="336"/>
  <c r="F105" i="336"/>
  <c r="I122" i="336"/>
  <c r="G8" i="337"/>
  <c r="F9" i="337"/>
  <c r="I10" i="337"/>
  <c r="G105" i="337"/>
  <c r="I8" i="339"/>
  <c r="G10" i="339"/>
  <c r="G9" i="340"/>
  <c r="I11" i="340"/>
  <c r="G122" i="340"/>
  <c r="I8" i="341"/>
  <c r="G10" i="341"/>
  <c r="I105" i="341"/>
  <c r="J10" i="342"/>
  <c r="I10" i="327"/>
  <c r="I9" i="328"/>
  <c r="I122" i="328"/>
  <c r="I10" i="329"/>
  <c r="I11" i="331"/>
  <c r="I10" i="332"/>
  <c r="I8" i="334"/>
  <c r="I105" i="334"/>
  <c r="I9" i="335"/>
  <c r="F9" i="336"/>
  <c r="J9" i="336"/>
  <c r="I10" i="336"/>
  <c r="F122" i="336"/>
  <c r="J122" i="336"/>
  <c r="F10" i="337"/>
  <c r="J10" i="337"/>
  <c r="F8" i="339"/>
  <c r="J8" i="339"/>
  <c r="F11" i="340"/>
  <c r="J11" i="340"/>
  <c r="F8" i="341"/>
  <c r="J8" i="341"/>
  <c r="F105" i="341"/>
  <c r="J105" i="341"/>
  <c r="F11" i="326"/>
  <c r="F10" i="327"/>
  <c r="F9" i="328"/>
  <c r="F11" i="331"/>
  <c r="F11" i="333"/>
  <c r="F8" i="334"/>
  <c r="F11" i="337"/>
  <c r="F9" i="339"/>
  <c r="F8" i="340"/>
  <c r="F105" i="340"/>
  <c r="F9" i="341"/>
  <c r="F122" i="341"/>
  <c r="F10" i="342"/>
  <c r="G9" i="343"/>
  <c r="J10" i="343"/>
  <c r="I11" i="343"/>
  <c r="I8" i="344"/>
  <c r="G10" i="344"/>
  <c r="I125" i="344"/>
  <c r="F8" i="345"/>
  <c r="J8" i="345"/>
  <c r="I9" i="345"/>
  <c r="G11" i="345"/>
  <c r="I8" i="346"/>
  <c r="G122" i="350"/>
  <c r="I8" i="351"/>
  <c r="F11" i="351"/>
  <c r="J11" i="351"/>
  <c r="F152" i="351"/>
  <c r="J152" i="351"/>
  <c r="F10" i="352"/>
  <c r="J10" i="352"/>
  <c r="I8" i="353"/>
  <c r="G10" i="353"/>
  <c r="F11" i="353"/>
  <c r="J11" i="353"/>
  <c r="F8" i="354"/>
  <c r="J8" i="354"/>
  <c r="I9" i="354"/>
  <c r="G11" i="354"/>
  <c r="F125" i="354"/>
  <c r="J125" i="354"/>
  <c r="I142" i="354"/>
  <c r="G8" i="355"/>
  <c r="F9" i="355"/>
  <c r="J9" i="355"/>
  <c r="I10" i="355"/>
  <c r="F122" i="355"/>
  <c r="J122" i="355"/>
  <c r="F10" i="356"/>
  <c r="J10" i="356"/>
  <c r="F8" i="358"/>
  <c r="J8" i="358"/>
  <c r="I9" i="358"/>
  <c r="G11" i="358"/>
  <c r="F105" i="358"/>
  <c r="J105" i="358"/>
  <c r="G8" i="359"/>
  <c r="F9" i="359"/>
  <c r="J9" i="359"/>
  <c r="I10" i="359"/>
  <c r="G105" i="359"/>
  <c r="F122" i="359"/>
  <c r="J122" i="359"/>
  <c r="F10" i="360"/>
  <c r="J10" i="360"/>
  <c r="I11" i="360"/>
  <c r="I8" i="361"/>
  <c r="F11" i="361"/>
  <c r="J11" i="361"/>
  <c r="G8" i="363"/>
  <c r="J8" i="363"/>
  <c r="I8" i="363"/>
  <c r="G105" i="363"/>
  <c r="J105" i="363"/>
  <c r="F105" i="363"/>
  <c r="I105" i="363"/>
  <c r="G8" i="364"/>
  <c r="J8" i="364"/>
  <c r="F8" i="364"/>
  <c r="I8" i="364"/>
  <c r="G125" i="364"/>
  <c r="J125" i="364"/>
  <c r="F125" i="364"/>
  <c r="I125" i="364"/>
  <c r="G9" i="365"/>
  <c r="J9" i="365"/>
  <c r="F9" i="365"/>
  <c r="I9" i="365"/>
  <c r="F21" i="367"/>
  <c r="G8" i="370"/>
  <c r="J8" i="370"/>
  <c r="F8" i="370"/>
  <c r="I8" i="370"/>
  <c r="G9" i="371"/>
  <c r="J9" i="371"/>
  <c r="F9" i="371"/>
  <c r="I9" i="371"/>
  <c r="F97" i="371"/>
  <c r="F82" i="377"/>
  <c r="G8" i="378"/>
  <c r="J8" i="378"/>
  <c r="F8" i="378"/>
  <c r="I8" i="378"/>
  <c r="F82" i="378"/>
  <c r="I8" i="343"/>
  <c r="F11" i="343"/>
  <c r="J11" i="343"/>
  <c r="F8" i="344"/>
  <c r="J8" i="344"/>
  <c r="I9" i="344"/>
  <c r="F125" i="344"/>
  <c r="J125" i="344"/>
  <c r="I142" i="344"/>
  <c r="F9" i="345"/>
  <c r="J9" i="345"/>
  <c r="I10" i="345"/>
  <c r="F8" i="346"/>
  <c r="J8" i="346"/>
  <c r="I9" i="346"/>
  <c r="F8" i="347"/>
  <c r="J8" i="347"/>
  <c r="I9" i="347"/>
  <c r="G11" i="347"/>
  <c r="G8" i="348"/>
  <c r="I10" i="348"/>
  <c r="G105" i="348"/>
  <c r="J122" i="348"/>
  <c r="I11" i="349"/>
  <c r="I8" i="350"/>
  <c r="G10" i="350"/>
  <c r="I105" i="350"/>
  <c r="F8" i="351"/>
  <c r="I9" i="351"/>
  <c r="G11" i="351"/>
  <c r="G152" i="351"/>
  <c r="I8" i="352"/>
  <c r="G10" i="352"/>
  <c r="I105" i="352"/>
  <c r="F8" i="353"/>
  <c r="G11" i="353"/>
  <c r="G8" i="354"/>
  <c r="I10" i="354"/>
  <c r="G125" i="354"/>
  <c r="G9" i="355"/>
  <c r="I11" i="355"/>
  <c r="G122" i="355"/>
  <c r="I8" i="356"/>
  <c r="G10" i="356"/>
  <c r="F11" i="356"/>
  <c r="G8" i="358"/>
  <c r="I10" i="358"/>
  <c r="G105" i="358"/>
  <c r="G9" i="359"/>
  <c r="I11" i="359"/>
  <c r="G122" i="359"/>
  <c r="G10" i="360"/>
  <c r="F11" i="360"/>
  <c r="F8" i="361"/>
  <c r="G11" i="361"/>
  <c r="G162" i="365"/>
  <c r="J162" i="365"/>
  <c r="F162" i="365"/>
  <c r="I162" i="365"/>
  <c r="G11" i="367"/>
  <c r="J11" i="367"/>
  <c r="F11" i="367"/>
  <c r="I11" i="367"/>
  <c r="G11" i="373"/>
  <c r="J11" i="373"/>
  <c r="F11" i="373"/>
  <c r="I11" i="373"/>
  <c r="G10" i="376"/>
  <c r="J10" i="376"/>
  <c r="F10" i="376"/>
  <c r="I10" i="376"/>
  <c r="G11" i="377"/>
  <c r="J11" i="377"/>
  <c r="F11" i="377"/>
  <c r="I11" i="377"/>
  <c r="F11" i="342"/>
  <c r="F8" i="343"/>
  <c r="F9" i="344"/>
  <c r="F10" i="345"/>
  <c r="F9" i="346"/>
  <c r="F9" i="347"/>
  <c r="J9" i="347"/>
  <c r="I10" i="347"/>
  <c r="F10" i="348"/>
  <c r="J10" i="348"/>
  <c r="I8" i="349"/>
  <c r="F11" i="349"/>
  <c r="J11" i="349"/>
  <c r="F8" i="350"/>
  <c r="J8" i="350"/>
  <c r="G10" i="366"/>
  <c r="J10" i="366"/>
  <c r="F10" i="366"/>
  <c r="I10" i="366"/>
  <c r="G8" i="368"/>
  <c r="J8" i="368"/>
  <c r="F8" i="368"/>
  <c r="I8" i="368"/>
  <c r="G11" i="369"/>
  <c r="J11" i="369"/>
  <c r="F11" i="369"/>
  <c r="I11" i="369"/>
  <c r="G10" i="372"/>
  <c r="J10" i="372"/>
  <c r="F10" i="372"/>
  <c r="I10" i="372"/>
  <c r="F147" i="379"/>
  <c r="F10" i="347"/>
  <c r="F11" i="348"/>
  <c r="F8" i="349"/>
  <c r="F122" i="350"/>
  <c r="F9" i="352"/>
  <c r="F11" i="354"/>
  <c r="F8" i="355"/>
  <c r="F9" i="356"/>
  <c r="F11" i="358"/>
  <c r="F8" i="359"/>
  <c r="F105" i="359"/>
  <c r="G105" i="370"/>
  <c r="J105" i="370"/>
  <c r="F105" i="370"/>
  <c r="I105" i="370"/>
  <c r="G122" i="371"/>
  <c r="J122" i="371"/>
  <c r="F122" i="371"/>
  <c r="I122" i="371"/>
  <c r="G10" i="374"/>
  <c r="J10" i="374"/>
  <c r="F10" i="374"/>
  <c r="I10" i="374"/>
  <c r="G115" i="374"/>
  <c r="J115" i="374"/>
  <c r="F115" i="374"/>
  <c r="I115" i="374"/>
  <c r="G125" i="378"/>
  <c r="J125" i="378"/>
  <c r="F125" i="378"/>
  <c r="I125" i="378"/>
  <c r="F115" i="379"/>
  <c r="G10" i="363"/>
  <c r="F11" i="363"/>
  <c r="G10" i="364"/>
  <c r="F11" i="364"/>
  <c r="J11" i="364"/>
  <c r="J8" i="365"/>
  <c r="G8" i="366"/>
  <c r="G9" i="367"/>
  <c r="G10" i="368"/>
  <c r="G9" i="369"/>
  <c r="F8" i="371"/>
  <c r="J8" i="371"/>
  <c r="F105" i="371"/>
  <c r="J105" i="371"/>
  <c r="G8" i="372"/>
  <c r="F9" i="372"/>
  <c r="J9" i="372"/>
  <c r="F142" i="372"/>
  <c r="J142" i="372"/>
  <c r="G9" i="373"/>
  <c r="J10" i="373"/>
  <c r="G8" i="374"/>
  <c r="F11" i="378"/>
  <c r="J11" i="378"/>
  <c r="F9" i="379"/>
  <c r="J9" i="379"/>
  <c r="I9" i="363"/>
  <c r="I9" i="364"/>
  <c r="I142" i="364"/>
  <c r="I10" i="365"/>
  <c r="I8" i="367"/>
  <c r="I105" i="367"/>
  <c r="I8" i="369"/>
  <c r="I9" i="370"/>
  <c r="I10" i="371"/>
  <c r="I11" i="372"/>
  <c r="I8" i="373"/>
  <c r="I11" i="376"/>
  <c r="I8" i="377"/>
  <c r="F9" i="363"/>
  <c r="F10" i="365"/>
  <c r="F11" i="366"/>
  <c r="F8" i="367"/>
  <c r="F105" i="367"/>
  <c r="F9" i="368"/>
  <c r="F8" i="369"/>
  <c r="F9" i="370"/>
  <c r="F10" i="371"/>
  <c r="F11" i="372"/>
  <c r="F8" i="373"/>
  <c r="F11" i="374"/>
  <c r="F11" i="376"/>
  <c r="F8" i="377"/>
</calcChain>
</file>

<file path=xl/sharedStrings.xml><?xml version="1.0" encoding="utf-8"?>
<sst xmlns="http://schemas.openxmlformats.org/spreadsheetml/2006/main" count="19685" uniqueCount="499">
  <si>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</si>
  <si>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</si>
  <si>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</si>
  <si>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</si>
  <si>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</si>
  <si>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</si>
  <si>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</si>
  <si>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</si>
  <si>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</si>
  <si>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</si>
  <si>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</si>
  <si>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</si>
  <si>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</si>
  <si>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</si>
  <si>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</si>
  <si>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</si>
  <si>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</si>
  <si>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</si>
  <si>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</si>
  <si>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</si>
  <si>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</si>
  <si>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</si>
  <si>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</si>
  <si>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</si>
  <si>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</si>
  <si>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</si>
  <si>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</si>
  <si>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</si>
  <si>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</si>
  <si>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</si>
  <si>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</si>
  <si>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</si>
  <si>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</si>
  <si>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</si>
  <si>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</si>
  <si>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</si>
  <si>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</si>
  <si>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</si>
  <si>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</si>
  <si>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</si>
  <si>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</si>
  <si>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</si>
  <si>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</si>
  <si>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</si>
  <si>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</si>
  <si>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</si>
  <si>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</si>
  <si>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</si>
  <si>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</si>
  <si>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</si>
  <si>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</si>
  <si>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</si>
  <si>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</si>
  <si>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</si>
  <si>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</si>
  <si>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</si>
  <si>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</si>
  <si>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</si>
  <si>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</si>
  <si>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</si>
  <si>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</si>
  <si>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</si>
  <si>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</si>
  <si>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</si>
  <si>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</si>
  <si>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</si>
  <si>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</si>
  <si>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</si>
  <si>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</si>
  <si>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</si>
  <si>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</si>
  <si>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</si>
  <si>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</si>
  <si>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</si>
  <si>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</si>
  <si>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</si>
  <si>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</si>
  <si>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</si>
  <si>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</si>
  <si>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</si>
  <si>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</si>
  <si>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</si>
  <si>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</si>
  <si>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</si>
  <si>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</si>
  <si>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</si>
  <si>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</si>
  <si>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</si>
  <si>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</si>
  <si>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</si>
  <si>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</si>
  <si>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</si>
  <si>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</si>
  <si>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</si>
  <si>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</si>
  <si>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</si>
  <si>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</si>
  <si>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</si>
  <si>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</si>
  <si>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</si>
  <si>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</si>
  <si>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</si>
  <si>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</si>
  <si>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01.04.2020 года (начало размещения - с 01.05.2020).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</si>
  <si>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</si>
  <si>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</si>
  <si>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</si>
  <si>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</si>
  <si>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</si>
  <si>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</si>
  <si>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</si>
  <si>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</si>
  <si>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</si>
  <si>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</si>
  <si>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</si>
  <si>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</si>
  <si>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</si>
  <si>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</si>
  <si>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</si>
  <si>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</si>
  <si>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</si>
  <si>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</si>
  <si>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</si>
  <si>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</si>
  <si>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</si>
  <si>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</si>
  <si>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</si>
  <si>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</si>
  <si>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</si>
  <si>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</si>
  <si>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</si>
  <si>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</si>
  <si>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</si>
  <si>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</si>
  <si>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</si>
  <si>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</si>
  <si>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</si>
  <si>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</si>
  <si>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</si>
  <si>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</si>
  <si>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</si>
  <si>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</si>
  <si>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</si>
  <si>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</si>
  <si>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</si>
  <si>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</si>
  <si>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</si>
  <si>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</si>
  <si>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</si>
  <si>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</si>
  <si>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</si>
  <si>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</si>
  <si>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</si>
  <si>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</si>
  <si>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</si>
  <si>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</si>
  <si>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</si>
  <si>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</si>
  <si>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</si>
  <si>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</si>
  <si>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</si>
  <si>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</si>
  <si>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</si>
  <si>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</si>
  <si>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</si>
  <si>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</si>
  <si>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</si>
  <si>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</si>
  <si>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</si>
  <si>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</si>
  <si>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</si>
  <si>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</si>
  <si>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</si>
  <si>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</si>
  <si>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</si>
  <si>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</si>
  <si>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</si>
  <si>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</si>
  <si>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</si>
  <si>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</si>
  <si>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</si>
  <si>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</si>
  <si>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</si>
  <si>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</si>
  <si>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</si>
  <si>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</si>
  <si>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</si>
  <si>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</si>
  <si>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</si>
  <si>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</si>
  <si>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</si>
  <si>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</si>
  <si>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</si>
  <si>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</si>
  <si>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</si>
  <si>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</si>
  <si>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</si>
  <si>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</si>
  <si>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</si>
  <si>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</si>
  <si>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</si>
  <si>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</si>
  <si>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</si>
  <si>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</si>
  <si>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</si>
  <si>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</si>
  <si>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</si>
  <si>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</si>
  <si>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</si>
  <si>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</si>
  <si>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</si>
  <si>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</si>
  <si>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</si>
  <si>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</si>
  <si>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</si>
  <si>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</si>
  <si>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</si>
  <si>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</si>
  <si>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</si>
  <si>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</si>
  <si>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</si>
  <si>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</si>
  <si>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</si>
  <si>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</si>
  <si>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</si>
  <si>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</si>
  <si>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</si>
  <si>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</si>
  <si>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</si>
  <si>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</si>
  <si>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</si>
  <si>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</si>
  <si>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</si>
  <si>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</si>
  <si>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</si>
  <si>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</si>
  <si>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</si>
  <si>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</si>
  <si>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</si>
  <si>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</si>
  <si>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</si>
  <si>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</si>
  <si>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</si>
  <si>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</si>
  <si>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</si>
  <si>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</si>
  <si>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</si>
  <si>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</si>
  <si>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</si>
  <si>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</si>
  <si>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</si>
  <si>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</si>
  <si>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</si>
  <si>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</si>
  <si>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</si>
  <si>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</si>
  <si>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</si>
  <si>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</si>
  <si>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</si>
  <si>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</si>
  <si>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</si>
  <si>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</si>
  <si>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</si>
  <si>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</si>
  <si>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</si>
  <si>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</si>
  <si>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</si>
  <si>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</si>
  <si>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</si>
  <si>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</si>
  <si>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</si>
  <si>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</si>
  <si>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</si>
  <si>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</si>
  <si>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</si>
  <si>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</si>
  <si>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</si>
  <si>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</si>
  <si>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</si>
  <si>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</si>
  <si>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</si>
  <si>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</si>
  <si>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</si>
  <si>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</si>
  <si>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</si>
  <si>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</si>
  <si>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</si>
  <si>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</si>
  <si>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</si>
  <si>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</si>
  <si>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</si>
  <si>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</si>
  <si>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</si>
  <si>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</si>
  <si>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</si>
  <si>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</si>
  <si>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</si>
  <si>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</si>
  <si>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</si>
  <si>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</si>
  <si>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</si>
  <si>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</si>
  <si>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</si>
  <si>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</si>
  <si>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</si>
  <si>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</si>
  <si>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</si>
  <si>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</si>
  <si>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</si>
  <si>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</si>
  <si>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</si>
  <si>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</si>
  <si>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</si>
  <si>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</si>
  <si>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</si>
  <si>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</si>
  <si>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</si>
  <si>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</si>
  <si>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</si>
  <si>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</si>
  <si>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</si>
  <si>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</si>
  <si>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</si>
  <si>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</si>
  <si>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</si>
  <si>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</si>
  <si>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</si>
  <si>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</si>
  <si>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</si>
  <si>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</si>
  <si>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</si>
  <si>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</si>
  <si>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</si>
  <si>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</si>
  <si>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</si>
  <si>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</si>
  <si>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</si>
  <si>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</si>
  <si>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</si>
  <si>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</si>
  <si>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</si>
  <si>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</si>
  <si>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</si>
  <si>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</si>
  <si>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</si>
  <si>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</si>
  <si>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</si>
  <si>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</si>
  <si>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</si>
  <si>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</si>
  <si>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</si>
  <si>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</si>
  <si>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</si>
  <si>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</si>
  <si>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</si>
  <si>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</si>
  <si>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</si>
  <si>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</si>
  <si>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</si>
  <si>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</si>
  <si>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</si>
  <si>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</si>
  <si>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</si>
  <si>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</si>
  <si>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</si>
  <si>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</si>
  <si>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</si>
  <si>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</si>
  <si>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</si>
  <si>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</si>
  <si>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</si>
  <si>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</si>
  <si>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</si>
  <si>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</si>
  <si>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</si>
  <si>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</si>
  <si>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</si>
  <si>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</si>
  <si>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</si>
  <si>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</si>
  <si>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</si>
  <si>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</si>
  <si>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</si>
  <si>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</si>
  <si>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</si>
  <si>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</si>
  <si>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</si>
  <si>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</si>
  <si>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</si>
  <si>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</si>
  <si>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</si>
  <si>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</si>
  <si>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</si>
  <si>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</si>
  <si>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</si>
  <si>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</si>
  <si>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</si>
  <si>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</si>
  <si>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</si>
  <si>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</si>
  <si>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</si>
  <si>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</si>
  <si>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</si>
  <si>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</si>
  <si>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</si>
  <si>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</si>
  <si>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</si>
  <si>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</si>
  <si>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</si>
  <si>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</si>
  <si>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</si>
  <si>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</si>
  <si>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</si>
  <si>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</si>
  <si>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</si>
  <si>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</si>
  <si>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</si>
  <si>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</si>
  <si>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</si>
  <si>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</si>
  <si>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</si>
  <si>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</si>
  <si>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</si>
  <si>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</si>
  <si>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</si>
  <si>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</si>
  <si>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</si>
  <si>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</si>
  <si>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</si>
  <si>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</si>
  <si>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</si>
  <si>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</si>
  <si>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</si>
  <si>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</si>
  <si>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</si>
  <si>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</si>
  <si>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</si>
  <si>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</si>
  <si>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</si>
  <si>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</si>
  <si>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</si>
  <si>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</si>
  <si>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</si>
  <si>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</si>
  <si>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</si>
  <si>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</si>
  <si>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</si>
  <si>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</si>
  <si>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</si>
  <si>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</si>
  <si>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</si>
  <si>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</si>
  <si>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</si>
  <si>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</si>
  <si>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</si>
  <si>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</si>
  <si>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</si>
  <si>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</si>
  <si>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</si>
  <si>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</si>
  <si>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</si>
  <si>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</si>
  <si>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</si>
  <si>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</si>
  <si>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</si>
  <si>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</si>
  <si>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</si>
  <si>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</si>
  <si>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</si>
  <si>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</si>
  <si>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</si>
  <si>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</si>
  <si>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</si>
  <si>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</si>
  <si>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</si>
  <si>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</si>
  <si>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</si>
  <si>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</si>
  <si>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</si>
  <si>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</si>
  <si>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</si>
  <si>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</si>
  <si>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</si>
  <si>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</si>
  <si>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</si>
  <si>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</si>
  <si>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</si>
  <si>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</si>
  <si>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</si>
  <si>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</si>
  <si>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</si>
  <si>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</si>
  <si>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</si>
  <si>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</si>
  <si>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</si>
  <si>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</si>
  <si>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</si>
  <si>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</si>
  <si>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Майкоп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</si>
</sst>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44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0" fontId="20" fillId="6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6" xfId="2" applyNumberFormat="1" applyFont="1" applyFill="1" applyBorder="1" applyAlignment="1" applyProtection="1">
      <alignment horizontal="left" vertical="center" wrapText="1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3" xfId="1" applyFont="1" applyFill="1" applyBorder="1" applyAlignment="1">
      <alignment horizontal="center" vertical="center" wrapText="1"/>
    </xf>
    <xf numFmtId="0" fontId="16" fillId="4" borderId="64" xfId="1" applyFont="1" applyFill="1" applyBorder="1" applyAlignment="1">
      <alignment horizontal="center" vertical="center" wrapText="1"/>
    </xf>
    <xf numFmtId="0" fontId="16" fillId="4" borderId="65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0" fontId="9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5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6" xfId="2" applyNumberFormat="1" applyFont="1" applyFill="1" applyBorder="1" applyAlignment="1" applyProtection="1">
      <alignment horizontal="center" vertical="center" wrapText="1"/>
    </xf>
    <xf numFmtId="165" fontId="9" fillId="5" borderId="87" xfId="2" applyNumberFormat="1" applyFont="1" applyFill="1" applyBorder="1" applyAlignment="1" applyProtection="1">
      <alignment horizontal="center" vertical="center" wrapText="1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1" xfId="1" applyNumberFormat="1" applyFont="1" applyFill="1" applyBorder="1" applyAlignment="1">
      <alignment horizontal="center" vertical="center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2" xfId="1" applyNumberFormat="1" applyFont="1" applyFill="1" applyBorder="1" applyAlignment="1">
      <alignment horizontal="center" vertical="center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9" fillId="5" borderId="94" xfId="2" applyNumberFormat="1" applyFont="1" applyFill="1" applyBorder="1" applyAlignment="1" applyProtection="1">
      <alignment horizontal="center" vertical="center" wrapText="1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18" fillId="5" borderId="96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165" fontId="18" fillId="5" borderId="95" xfId="2" applyNumberFormat="1" applyFont="1" applyFill="1" applyBorder="1" applyAlignment="1" applyProtection="1">
      <alignment horizontal="center" vertical="center" wrapText="1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86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8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2" xfId="1" applyFont="1" applyFill="1" applyBorder="1" applyAlignment="1">
      <alignment horizontal="left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103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4" borderId="102" xfId="1" applyNumberFormat="1" applyFont="1" applyFill="1" applyBorder="1" applyAlignment="1">
      <alignment horizontal="center" vertical="center"/>
    </xf>
    <xf numFmtId="4" fontId="18" fillId="4" borderId="112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4" borderId="60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103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9" xfId="1" applyNumberFormat="1" applyFont="1" applyFill="1" applyBorder="1" applyAlignment="1">
      <alignment horizontal="center" vertical="center"/>
    </xf>
    <xf numFmtId="4" fontId="10" fillId="3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20" fillId="4" borderId="124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0" fontId="16" fillId="4" borderId="119" xfId="1" applyFont="1" applyFill="1" applyBorder="1" applyAlignment="1">
      <alignment horizontal="center" vertical="center" wrapText="1"/>
    </xf>
    <xf numFmtId="0" fontId="16" fillId="4" borderId="120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0" fontId="20" fillId="4" borderId="127" xfId="1" applyFont="1" applyFill="1" applyBorder="1" applyAlignment="1">
      <alignment horizontal="left" vertical="center"/>
    </xf>
    <xf numFmtId="0" fontId="20" fillId="4" borderId="97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6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0" fontId="20" fillId="4" borderId="60" xfId="1" applyFont="1" applyFill="1" applyBorder="1" applyAlignment="1">
      <alignment horizontal="left" vertical="center"/>
    </xf>
    <xf numFmtId="0" fontId="20" fillId="4" borderId="61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4" fontId="18" fillId="4" borderId="61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0" fontId="10" fillId="3" borderId="93" xfId="1" applyFont="1" applyFill="1" applyBorder="1" applyAlignment="1">
      <alignment horizontal="left" vertical="center"/>
    </xf>
    <xf numFmtId="0" fontId="10" fillId="3" borderId="128" xfId="1" applyFont="1" applyFill="1" applyBorder="1" applyAlignment="1">
      <alignment horizontal="left" vertical="center"/>
    </xf>
    <xf numFmtId="0" fontId="10" fillId="3" borderId="129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6" fillId="2" borderId="0" xfId="1" applyFont="1" applyFill="1" applyBorder="1" applyAlignment="1">
      <alignment horizontal="center" vertical="center" wrapText="1"/>
    </xf>
    <xf numFmtId="0" fontId="26" fillId="2" borderId="98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18" fillId="2" borderId="128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33" xfId="3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left" vertical="center" wrapText="1"/>
    </xf>
    <xf numFmtId="0" fontId="9" fillId="7" borderId="78" xfId="3" applyFont="1" applyFill="1" applyBorder="1" applyAlignment="1">
      <alignment horizontal="left" vertical="center" wrapText="1"/>
    </xf>
    <xf numFmtId="0" fontId="9" fillId="7" borderId="78" xfId="3" applyFont="1" applyFill="1" applyBorder="1" applyAlignment="1">
      <alignment horizontal="center" vertical="center" wrapText="1"/>
    </xf>
    <xf numFmtId="4" fontId="9" fillId="7" borderId="78" xfId="3" applyNumberFormat="1" applyFont="1" applyFill="1" applyBorder="1" applyAlignment="1">
      <alignment horizontal="center" vertical="center" wrapText="1"/>
    </xf>
    <xf numFmtId="0" fontId="9" fillId="7" borderId="80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left" vertical="center" wrapText="1"/>
    </xf>
    <xf numFmtId="0" fontId="9" fillId="7" borderId="82" xfId="3" applyFont="1" applyFill="1" applyBorder="1" applyAlignment="1">
      <alignment horizontal="left" vertical="center" wrapText="1"/>
    </xf>
    <xf numFmtId="0" fontId="9" fillId="7" borderId="82" xfId="3" applyFont="1" applyFill="1" applyBorder="1" applyAlignment="1">
      <alignment horizontal="center" vertical="center" wrapText="1"/>
    </xf>
    <xf numFmtId="4" fontId="9" fillId="7" borderId="82" xfId="3" applyNumberFormat="1" applyFont="1" applyFill="1" applyBorder="1" applyAlignment="1">
      <alignment horizontal="center" vertical="center" wrapText="1"/>
    </xf>
    <xf numFmtId="0" fontId="9" fillId="7" borderId="84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left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0" xfId="3" applyNumberFormat="1" applyFont="1" applyFill="1" applyBorder="1" applyAlignment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4" fontId="10" fillId="3" borderId="60" xfId="1" applyNumberFormat="1" applyFont="1" applyFill="1" applyBorder="1" applyAlignment="1">
      <alignment horizontal="center" vertical="center"/>
    </xf>
    <xf numFmtId="4" fontId="10" fillId="3" borderId="61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0" fontId="16" fillId="4" borderId="89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20" fillId="4" borderId="144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88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0" fontId="10" fillId="3" borderId="132" xfId="1" applyFont="1" applyFill="1" applyBorder="1" applyAlignment="1">
      <alignment horizontal="left" vertical="center"/>
    </xf>
    <xf numFmtId="0" fontId="10" fillId="3" borderId="133" xfId="1" applyFont="1" applyFill="1" applyBorder="1" applyAlignment="1">
      <alignment horizontal="left" vertical="center"/>
    </xf>
    <xf numFmtId="0" fontId="16" fillId="4" borderId="76" xfId="1" applyFont="1" applyFill="1" applyBorder="1" applyAlignment="1">
      <alignment horizontal="center" vertical="center" wrapText="1"/>
    </xf>
    <xf numFmtId="0" fontId="16" fillId="4" borderId="133" xfId="1" applyFont="1" applyFill="1" applyBorder="1" applyAlignment="1">
      <alignment horizontal="center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71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46" xfId="1" applyNumberFormat="1" applyFont="1" applyFill="1" applyBorder="1" applyAlignment="1">
      <alignment horizontal="center" vertical="center"/>
    </xf>
    <xf numFmtId="4" fontId="20" fillId="2" borderId="107" xfId="1" applyNumberFormat="1" applyFont="1" applyFill="1" applyBorder="1" applyAlignment="1">
      <alignment horizontal="center" vertical="center"/>
    </xf>
    <xf numFmtId="0" fontId="20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07" xfId="3" applyFont="1" applyFill="1" applyBorder="1" applyAlignment="1">
      <alignment horizontal="left" vertical="center" wrapText="1"/>
    </xf>
    <xf numFmtId="0" fontId="9" fillId="7" borderId="74" xfId="3" applyFont="1" applyFill="1" applyBorder="1" applyAlignment="1">
      <alignment horizontal="center" vertical="center" wrapText="1"/>
    </xf>
    <xf numFmtId="0" fontId="9" fillId="7" borderId="132" xfId="3" applyFont="1" applyFill="1" applyBorder="1" applyAlignment="1">
      <alignment horizontal="center" vertical="center" wrapText="1"/>
    </xf>
    <xf numFmtId="4" fontId="9" fillId="7" borderId="77" xfId="3" applyNumberFormat="1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08" xfId="3" applyFont="1" applyFill="1" applyBorder="1" applyAlignment="1">
      <alignment horizontal="left" vertical="center" wrapText="1"/>
    </xf>
    <xf numFmtId="0" fontId="9" fillId="7" borderId="86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81" xfId="3" applyNumberFormat="1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09" xfId="3" applyFont="1" applyFill="1" applyBorder="1" applyAlignment="1">
      <alignment horizontal="left" vertical="center" wrapText="1"/>
    </xf>
    <xf numFmtId="0" fontId="9" fillId="7" borderId="93" xfId="3" applyFont="1" applyFill="1" applyBorder="1" applyAlignment="1">
      <alignment horizontal="center" vertical="center" wrapText="1"/>
    </xf>
    <xf numFmtId="0" fontId="9" fillId="7" borderId="128" xfId="3" applyFont="1" applyFill="1" applyBorder="1" applyAlignment="1">
      <alignment horizontal="center" vertical="center" wrapText="1"/>
    </xf>
    <xf numFmtId="4" fontId="9" fillId="7" borderId="71" xfId="3" applyNumberFormat="1" applyFont="1" applyFill="1" applyBorder="1" applyAlignment="1">
      <alignment horizontal="center" vertical="center" wrapText="1"/>
    </xf>
    <xf numFmtId="0" fontId="9" fillId="7" borderId="72" xfId="3" applyFont="1" applyFill="1" applyBorder="1" applyAlignment="1">
      <alignment horizontal="center" vertical="center" wrapText="1"/>
    </xf>
    <xf numFmtId="0" fontId="9" fillId="7" borderId="73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3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4" fontId="10" fillId="3" borderId="95" xfId="1" applyNumberFormat="1" applyFont="1" applyFill="1" applyBorder="1" applyAlignment="1">
      <alignment horizontal="center" vertical="center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33" xfId="2" applyNumberFormat="1" applyFont="1" applyFill="1" applyBorder="1" applyAlignment="1" applyProtection="1">
      <alignment horizontal="center" vertical="center" wrapText="1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9" fillId="5" borderId="86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8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8" xfId="2" applyNumberFormat="1" applyFont="1" applyFill="1" applyBorder="1" applyAlignment="1" applyProtection="1">
      <alignment horizontal="center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4" borderId="102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10" fillId="3" borderId="111" xfId="1" applyFont="1" applyFill="1" applyBorder="1" applyAlignment="1">
      <alignment horizontal="left" vertical="center"/>
    </xf>
    <xf numFmtId="0" fontId="10" fillId="3" borderId="139" xfId="1" applyFont="1" applyFill="1" applyBorder="1" applyAlignment="1">
      <alignment horizontal="left" vertical="center"/>
    </xf>
    <xf numFmtId="0" fontId="10" fillId="3" borderId="140" xfId="1" applyFont="1" applyFill="1" applyBorder="1" applyAlignment="1">
      <alignment horizontal="left" vertical="center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microsoft.com/office/2006/relationships/vbaProject" Target="vbaProject.bin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4" activePane="bottomLeft" state="frozen"/>
      <selection activeCell="A198" sqref="A198:XFD198"/>
      <selection pane="bottomLeft" activeCell="B113" sqref="B113:E113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1"/>
      <c r="F8" s="32">
        <f>H8*1.2</f>
        <v>34819.199999999997</v>
      </c>
      <c r="G8" s="33">
        <f>H8*1.1</f>
        <v>31917.600000000002</v>
      </c>
      <c r="H8" s="32">
        <v>29016</v>
      </c>
      <c r="I8" s="32">
        <f>H8*0.75</f>
        <v>21762</v>
      </c>
      <c r="J8" s="32">
        <f>H8*0.5</f>
        <v>14508</v>
      </c>
    </row>
    <row r="9" spans="1:10" ht="36" customHeight="1" x14ac:dyDescent="0.25">
      <c r="A9" s="7" t="s">
        <v>113</v>
      </c>
      <c r="B9" s="34" t="s">
        <v>114</v>
      </c>
      <c r="C9" s="35"/>
      <c r="D9" s="35"/>
      <c r="E9" s="35"/>
      <c r="F9" s="36">
        <f>H9*1.2</f>
        <v>66528</v>
      </c>
      <c r="G9" s="37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35"/>
      <c r="D10" s="35"/>
      <c r="E10" s="35"/>
      <c r="F10" s="36">
        <f>H10*1.2</f>
        <v>41644.799999999996</v>
      </c>
      <c r="G10" s="37">
        <f>H10*1.1</f>
        <v>38174.400000000001</v>
      </c>
      <c r="H10" s="36">
        <v>34704</v>
      </c>
      <c r="I10" s="36">
        <f>H10*0.75</f>
        <v>26028</v>
      </c>
      <c r="J10" s="36">
        <f>H10*0.5</f>
        <v>17352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5"/>
      <c r="F11" s="38">
        <f>H11*1.2</f>
        <v>79488</v>
      </c>
      <c r="G11" s="39">
        <f>H11*1.1</f>
        <v>72864</v>
      </c>
      <c r="H11" s="38">
        <v>66240</v>
      </c>
      <c r="I11" s="38">
        <f>H11*0.75</f>
        <v>49680</v>
      </c>
      <c r="J11" s="38">
        <f>H11*0.5</f>
        <v>33120</v>
      </c>
    </row>
    <row r="12" spans="1:10" ht="24" customHeight="1" thickBot="1" x14ac:dyDescent="0.3">
      <c r="B12" s="27"/>
      <c r="C12" s="28"/>
      <c r="D12" s="28"/>
      <c r="E12" s="28"/>
      <c r="F12" s="28"/>
      <c r="G12" s="28"/>
      <c r="H12" s="28"/>
      <c r="I12" s="28"/>
      <c r="J12" s="29"/>
    </row>
    <row r="13" spans="1:10" ht="36" customHeight="1" x14ac:dyDescent="0.25">
      <c r="A13" s="7" t="s">
        <v>111</v>
      </c>
      <c r="B13" s="34" t="s">
        <v>117</v>
      </c>
      <c r="C13" s="35"/>
      <c r="D13" s="35"/>
      <c r="E13" s="40"/>
      <c r="F13" s="41">
        <v>8856</v>
      </c>
      <c r="G13" s="42"/>
      <c r="H13" s="42"/>
      <c r="I13" s="42"/>
      <c r="J13" s="43"/>
    </row>
    <row r="14" spans="1:10" ht="36" customHeight="1" thickBot="1" x14ac:dyDescent="0.3">
      <c r="A14" s="7" t="s">
        <v>113</v>
      </c>
      <c r="B14" s="34" t="s">
        <v>118</v>
      </c>
      <c r="C14" s="35"/>
      <c r="D14" s="35"/>
      <c r="E14" s="40"/>
      <c r="F14" s="41">
        <v>17280</v>
      </c>
      <c r="G14" s="42"/>
      <c r="H14" s="42"/>
      <c r="I14" s="42"/>
      <c r="J14" s="43"/>
    </row>
    <row r="15" spans="1:10" ht="24" customHeight="1" thickBot="1" x14ac:dyDescent="0.3">
      <c r="B15" s="27"/>
      <c r="C15" s="28"/>
      <c r="D15" s="28"/>
      <c r="E15" s="28"/>
      <c r="F15" s="28"/>
      <c r="G15" s="28"/>
      <c r="H15" s="28"/>
      <c r="I15" s="28"/>
      <c r="J15" s="2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41">
        <v>1440</v>
      </c>
      <c r="G16" s="42"/>
      <c r="H16" s="42"/>
      <c r="I16" s="42"/>
      <c r="J16" s="43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41">
        <v>2736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41">
        <v>3456</v>
      </c>
      <c r="G19" s="42"/>
      <c r="H19" s="42"/>
      <c r="I19" s="42"/>
      <c r="J19" s="43"/>
    </row>
    <row r="20" spans="1:10" ht="24" customHeight="1" thickBot="1" x14ac:dyDescent="0.3">
      <c r="B20" s="27"/>
      <c r="C20" s="28"/>
      <c r="D20" s="28"/>
      <c r="E20" s="28"/>
      <c r="F20" s="28"/>
      <c r="G20" s="28"/>
      <c r="H20" s="28"/>
      <c r="I20" s="28"/>
      <c r="J20" s="29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9000 до 360000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9000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18000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27000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36000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45000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54000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63000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72000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81000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90000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99000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108000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117000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126000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135000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144000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153000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162000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171000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180000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18000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36000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54000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72000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90000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108000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126000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144000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162000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180000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198000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216000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234000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252000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270000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306000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324000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342000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360000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6048 до 193500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6048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7812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22500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31500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40500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49500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58500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67500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76500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85500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94500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103500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112500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121500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130500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139500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148500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157500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166500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175500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184500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193500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540 до 28692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4608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7812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7812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3564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28692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540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540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1080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1620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3564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"&amp;MIN(F99,F103:J104,H105,F106:J119)&amp;" до "&amp;MAX(F99,F103:J104,H105,F106:J119)</f>
        <v>Цена от 3564 до 79012,8</v>
      </c>
      <c r="G97" s="78"/>
      <c r="H97" s="78"/>
      <c r="I97" s="78"/>
      <c r="J97" s="79"/>
    </row>
    <row r="98" spans="1:10" ht="24" customHeight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20520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2052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5130</v>
      </c>
      <c r="G101" s="86"/>
      <c r="H101" s="86"/>
      <c r="I101" s="86"/>
      <c r="J101" s="87"/>
    </row>
    <row r="102" spans="1:10" ht="24" customHeight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63000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90">
        <f>H105*1.2</f>
        <v>10195.199999999999</v>
      </c>
      <c r="G105" s="91">
        <f>H105*1.1</f>
        <v>9345.6</v>
      </c>
      <c r="H105" s="91">
        <v>8496</v>
      </c>
      <c r="I105" s="91">
        <f>H105*0.75</f>
        <v>6372</v>
      </c>
      <c r="J105" s="92">
        <f>H105*0.5</f>
        <v>4248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70">
        <v>8496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93">
        <v>3564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19836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65844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79012.799999999988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12744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12744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21240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27000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8496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7200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4320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33984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7092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120240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24480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90">
        <f>H122*1.2</f>
        <v>19872</v>
      </c>
      <c r="G122" s="91">
        <f>H122*1.1</f>
        <v>18216</v>
      </c>
      <c r="H122" s="91">
        <v>16560</v>
      </c>
      <c r="I122" s="91">
        <f>H122*0.75</f>
        <v>12420</v>
      </c>
      <c r="J122" s="92">
        <f>H122*0.5</f>
        <v>8280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70">
        <v>16560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70">
        <v>7200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38160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125280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150336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24480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24480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41040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16560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64800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13680</v>
      </c>
      <c r="G133" s="42"/>
      <c r="H133" s="42"/>
      <c r="I133" s="42"/>
      <c r="J133" s="43"/>
    </row>
    <row r="134" spans="1:10" ht="36" customHeight="1" thickBot="1" x14ac:dyDescent="0.3">
      <c r="B134" s="94" t="s">
        <v>234</v>
      </c>
      <c r="C134" s="95"/>
      <c r="D134" s="95"/>
      <c r="E134" s="96"/>
      <c r="F134" s="97"/>
      <c r="G134" s="98"/>
      <c r="H134" s="98"/>
      <c r="I134" s="98"/>
      <c r="J134" s="99"/>
    </row>
    <row r="135" spans="1:10" ht="22.5" customHeight="1" thickBot="1" x14ac:dyDescent="0.3">
      <c r="A135" s="7" t="s">
        <v>111</v>
      </c>
      <c r="B135" s="100" t="s">
        <v>235</v>
      </c>
      <c r="C135" s="101"/>
      <c r="D135" s="101"/>
      <c r="E135" s="101"/>
      <c r="F135" s="101"/>
      <c r="G135" s="101"/>
      <c r="H135" s="101"/>
      <c r="I135" s="101"/>
      <c r="J135" s="102"/>
    </row>
    <row r="136" spans="1:10" ht="36" customHeight="1" x14ac:dyDescent="0.25">
      <c r="B136" s="56" t="s">
        <v>236</v>
      </c>
      <c r="C136" s="103"/>
      <c r="D136" s="103"/>
      <c r="E136" s="104"/>
      <c r="F136" s="41">
        <v>60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17712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35424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44244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26928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53100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66600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s="118" customFormat="1" ht="67.5" customHeight="1" x14ac:dyDescent="0.25">
      <c r="A150" s="7"/>
      <c r="B150" s="117" t="s">
        <v>248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s="118" customFormat="1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s="120" customFormat="1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s="122" customFormat="1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3">
    <mergeCell ref="B150:J150"/>
    <mergeCell ref="B151:J151"/>
    <mergeCell ref="B152:J152"/>
    <mergeCell ref="B153:J153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3:E133"/>
    <mergeCell ref="F133:J133"/>
    <mergeCell ref="F134:J134"/>
    <mergeCell ref="B135:J135"/>
    <mergeCell ref="B136:E136"/>
    <mergeCell ref="F136:J136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6.7109375" style="125" hidden="1" customWidth="1"/>
    <col min="2" max="2" width="30.7109375" style="123" customWidth="1"/>
    <col min="3" max="5" width="30.7109375" style="9" customWidth="1"/>
    <col min="6" max="9" width="24.7109375" style="124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6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2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5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27"/>
      <c r="G6" s="128"/>
      <c r="H6" s="128"/>
      <c r="I6" s="129"/>
    </row>
    <row r="7" spans="1:9" ht="24" customHeight="1" thickBot="1" x14ac:dyDescent="0.3">
      <c r="B7" s="130"/>
      <c r="C7" s="131"/>
      <c r="D7" s="131"/>
      <c r="E7" s="132"/>
      <c r="F7" s="133"/>
      <c r="G7" s="134"/>
      <c r="H7" s="134"/>
      <c r="I7" s="135"/>
    </row>
    <row r="8" spans="1:9" ht="36" customHeight="1" x14ac:dyDescent="0.25">
      <c r="A8" s="7" t="s">
        <v>111</v>
      </c>
      <c r="B8" s="136" t="s">
        <v>112</v>
      </c>
      <c r="C8" s="137"/>
      <c r="D8" s="137"/>
      <c r="E8" s="138"/>
      <c r="F8" s="139">
        <v>18072</v>
      </c>
      <c r="G8" s="140"/>
      <c r="H8" s="140"/>
      <c r="I8" s="141"/>
    </row>
    <row r="9" spans="1:9" ht="36" customHeight="1" x14ac:dyDescent="0.25">
      <c r="A9" s="7" t="s">
        <v>113</v>
      </c>
      <c r="B9" s="142" t="s">
        <v>252</v>
      </c>
      <c r="C9" s="143"/>
      <c r="D9" s="143"/>
      <c r="E9" s="144"/>
      <c r="F9" s="145">
        <v>25920</v>
      </c>
      <c r="G9" s="146"/>
      <c r="H9" s="146"/>
      <c r="I9" s="147"/>
    </row>
    <row r="10" spans="1:9" ht="36" customHeight="1" x14ac:dyDescent="0.25">
      <c r="A10" s="7" t="s">
        <v>111</v>
      </c>
      <c r="B10" s="142" t="s">
        <v>115</v>
      </c>
      <c r="C10" s="143"/>
      <c r="D10" s="143"/>
      <c r="E10" s="144"/>
      <c r="F10" s="145">
        <v>21600</v>
      </c>
      <c r="G10" s="146"/>
      <c r="H10" s="146"/>
      <c r="I10" s="147"/>
    </row>
    <row r="11" spans="1:9" ht="36" customHeight="1" thickBot="1" x14ac:dyDescent="0.3">
      <c r="A11" s="7" t="s">
        <v>113</v>
      </c>
      <c r="B11" s="148" t="s">
        <v>253</v>
      </c>
      <c r="C11" s="149"/>
      <c r="D11" s="149"/>
      <c r="E11" s="150"/>
      <c r="F11" s="111">
        <v>30240</v>
      </c>
      <c r="G11" s="112"/>
      <c r="H11" s="112"/>
      <c r="I11" s="113"/>
    </row>
    <row r="12" spans="1:9" ht="24" thickBot="1" x14ac:dyDescent="0.3">
      <c r="A12" s="7"/>
      <c r="B12" s="151"/>
      <c r="C12" s="152"/>
      <c r="D12" s="152"/>
      <c r="E12" s="153"/>
      <c r="F12" s="154"/>
      <c r="G12" s="155"/>
      <c r="H12" s="155"/>
      <c r="I12" s="156"/>
    </row>
    <row r="13" spans="1:9" ht="36" customHeight="1" x14ac:dyDescent="0.25">
      <c r="A13" s="7" t="s">
        <v>111</v>
      </c>
      <c r="B13" s="136" t="s">
        <v>117</v>
      </c>
      <c r="C13" s="137"/>
      <c r="D13" s="137"/>
      <c r="E13" s="157"/>
      <c r="F13" s="158">
        <v>6048</v>
      </c>
      <c r="G13" s="140"/>
      <c r="H13" s="140"/>
      <c r="I13" s="141"/>
    </row>
    <row r="14" spans="1:9" ht="36" customHeight="1" thickBot="1" x14ac:dyDescent="0.3">
      <c r="A14" s="7" t="s">
        <v>113</v>
      </c>
      <c r="B14" s="148" t="s">
        <v>254</v>
      </c>
      <c r="C14" s="149"/>
      <c r="D14" s="149"/>
      <c r="E14" s="159"/>
      <c r="F14" s="160">
        <v>8640</v>
      </c>
      <c r="G14" s="112"/>
      <c r="H14" s="112"/>
      <c r="I14" s="113"/>
    </row>
    <row r="15" spans="1:9" ht="24" customHeight="1" thickBot="1" x14ac:dyDescent="0.3">
      <c r="A15" s="7"/>
      <c r="B15" s="151"/>
      <c r="C15" s="152"/>
      <c r="D15" s="152"/>
      <c r="E15" s="153"/>
      <c r="F15" s="154"/>
      <c r="G15" s="155"/>
      <c r="H15" s="155"/>
      <c r="I15" s="156"/>
    </row>
    <row r="16" spans="1:9" ht="36" customHeight="1" x14ac:dyDescent="0.25">
      <c r="A16" s="7" t="s">
        <v>111</v>
      </c>
      <c r="B16" s="34" t="s">
        <v>119</v>
      </c>
      <c r="C16" s="35"/>
      <c r="D16" s="35"/>
      <c r="E16" s="40"/>
      <c r="F16" s="139">
        <v>360</v>
      </c>
      <c r="G16" s="140"/>
      <c r="H16" s="140"/>
      <c r="I16" s="141"/>
    </row>
    <row r="17" spans="1:9" ht="36" customHeight="1" x14ac:dyDescent="0.25">
      <c r="A17" s="7" t="s">
        <v>113</v>
      </c>
      <c r="B17" s="34" t="s">
        <v>255</v>
      </c>
      <c r="C17" s="35"/>
      <c r="D17" s="35"/>
      <c r="E17" s="40"/>
      <c r="F17" s="145">
        <v>504</v>
      </c>
      <c r="G17" s="146"/>
      <c r="H17" s="146"/>
      <c r="I17" s="147"/>
    </row>
    <row r="18" spans="1:9" ht="36" customHeight="1" x14ac:dyDescent="0.25">
      <c r="A18" s="7" t="s">
        <v>111</v>
      </c>
      <c r="B18" s="34" t="s">
        <v>121</v>
      </c>
      <c r="C18" s="35"/>
      <c r="D18" s="35"/>
      <c r="E18" s="40"/>
      <c r="F18" s="145">
        <v>720</v>
      </c>
      <c r="G18" s="146"/>
      <c r="H18" s="146"/>
      <c r="I18" s="147"/>
    </row>
    <row r="19" spans="1:9" ht="36" customHeight="1" thickBot="1" x14ac:dyDescent="0.3">
      <c r="A19" s="7" t="s">
        <v>113</v>
      </c>
      <c r="B19" s="34" t="s">
        <v>256</v>
      </c>
      <c r="C19" s="35"/>
      <c r="D19" s="35"/>
      <c r="E19" s="40"/>
      <c r="F19" s="111">
        <v>1008</v>
      </c>
      <c r="G19" s="112"/>
      <c r="H19" s="112"/>
      <c r="I19" s="113"/>
    </row>
    <row r="20" spans="1:9" ht="24" customHeight="1" thickBot="1" x14ac:dyDescent="0.3">
      <c r="A20" s="7"/>
      <c r="B20" s="161"/>
      <c r="C20" s="162"/>
      <c r="D20" s="162"/>
      <c r="E20" s="163"/>
      <c r="F20" s="164"/>
      <c r="G20" s="165"/>
      <c r="H20" s="165"/>
      <c r="I20" s="166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5400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7200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9000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10800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12600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14400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16200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18000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19800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21600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23400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25200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27000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28800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30600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32400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34200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36000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37800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4500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6750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9000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11250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13500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15750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18000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20250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22500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24750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27000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29250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31500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33750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36000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38250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40500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42750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45000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47250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39600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2484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4968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5400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7200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9000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10800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12600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14400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16200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18000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19800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21600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23400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25200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27000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28800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30600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32400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34200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36000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37800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39600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18432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6048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257</v>
      </c>
      <c r="C88" s="63"/>
      <c r="D88" s="63"/>
      <c r="E88" s="40"/>
      <c r="F88" s="41">
        <v>720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4248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3564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10296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12060</v>
      </c>
      <c r="G96" s="42"/>
      <c r="H96" s="42"/>
      <c r="I96" s="43"/>
    </row>
    <row r="97" spans="1:9" ht="54" customHeight="1" thickBot="1" x14ac:dyDescent="0.3">
      <c r="B97" s="167" t="s">
        <v>258</v>
      </c>
      <c r="C97" s="168"/>
      <c r="D97" s="168"/>
      <c r="E97" s="169"/>
      <c r="F97" s="97" t="str">
        <f>"Цена от "&amp;MIN(F99,F103:F119)&amp;" до "&amp;MAX(F99,F103:F119)</f>
        <v>Цена от 3024 до 42120</v>
      </c>
      <c r="G97" s="98"/>
      <c r="H97" s="98"/>
      <c r="I97" s="99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18360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1836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4590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5" t="s">
        <v>111</v>
      </c>
      <c r="B103" s="62" t="s">
        <v>203</v>
      </c>
      <c r="C103" s="63"/>
      <c r="D103" s="63"/>
      <c r="E103" s="40"/>
      <c r="F103" s="41">
        <v>18072</v>
      </c>
      <c r="G103" s="42"/>
      <c r="H103" s="42"/>
      <c r="I103" s="43"/>
    </row>
    <row r="104" spans="1:9" ht="36" customHeight="1" x14ac:dyDescent="0.25">
      <c r="A104" s="125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3"/>
    </row>
    <row r="105" spans="1:9" ht="36" customHeight="1" x14ac:dyDescent="0.25">
      <c r="A105" s="125" t="s">
        <v>111</v>
      </c>
      <c r="B105" s="62" t="s">
        <v>259</v>
      </c>
      <c r="C105" s="63"/>
      <c r="D105" s="63"/>
      <c r="E105" s="40"/>
      <c r="F105" s="41">
        <v>17352</v>
      </c>
      <c r="G105" s="42"/>
      <c r="H105" s="42"/>
      <c r="I105" s="43"/>
    </row>
    <row r="106" spans="1:9" ht="36" customHeight="1" x14ac:dyDescent="0.25">
      <c r="A106" s="125" t="s">
        <v>111</v>
      </c>
      <c r="B106" s="62" t="s">
        <v>206</v>
      </c>
      <c r="C106" s="63"/>
      <c r="D106" s="63"/>
      <c r="E106" s="40"/>
      <c r="F106" s="41">
        <v>16380</v>
      </c>
      <c r="G106" s="42"/>
      <c r="H106" s="42"/>
      <c r="I106" s="43"/>
    </row>
    <row r="107" spans="1:9" ht="36" customHeight="1" x14ac:dyDescent="0.25">
      <c r="A107" s="125" t="s">
        <v>111</v>
      </c>
      <c r="B107" s="62" t="s">
        <v>207</v>
      </c>
      <c r="C107" s="63"/>
      <c r="D107" s="63"/>
      <c r="E107" s="40"/>
      <c r="F107" s="41">
        <v>8856</v>
      </c>
      <c r="G107" s="42"/>
      <c r="H107" s="42"/>
      <c r="I107" s="43"/>
    </row>
    <row r="108" spans="1:9" ht="36" customHeight="1" x14ac:dyDescent="0.25">
      <c r="A108" s="125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3"/>
    </row>
    <row r="109" spans="1:9" ht="36" customHeight="1" x14ac:dyDescent="0.25">
      <c r="A109" s="125" t="s">
        <v>111</v>
      </c>
      <c r="B109" s="62" t="s">
        <v>209</v>
      </c>
      <c r="C109" s="63"/>
      <c r="D109" s="63"/>
      <c r="E109" s="40"/>
      <c r="F109" s="41">
        <v>30096</v>
      </c>
      <c r="G109" s="42"/>
      <c r="H109" s="42"/>
      <c r="I109" s="43"/>
    </row>
    <row r="110" spans="1:9" ht="36" customHeight="1" x14ac:dyDescent="0.25">
      <c r="A110" s="125" t="s">
        <v>111</v>
      </c>
      <c r="B110" s="62" t="s">
        <v>210</v>
      </c>
      <c r="C110" s="63"/>
      <c r="D110" s="63"/>
      <c r="E110" s="40"/>
      <c r="F110" s="41">
        <v>36115.199999999997</v>
      </c>
      <c r="G110" s="42"/>
      <c r="H110" s="42"/>
      <c r="I110" s="43"/>
    </row>
    <row r="111" spans="1:9" ht="36" customHeight="1" x14ac:dyDescent="0.25">
      <c r="A111" s="125" t="s">
        <v>111</v>
      </c>
      <c r="B111" s="62" t="s">
        <v>211</v>
      </c>
      <c r="C111" s="63"/>
      <c r="D111" s="63"/>
      <c r="E111" s="40"/>
      <c r="F111" s="41">
        <v>6048</v>
      </c>
      <c r="G111" s="42"/>
      <c r="H111" s="42"/>
      <c r="I111" s="43"/>
    </row>
    <row r="112" spans="1:9" ht="36" customHeight="1" x14ac:dyDescent="0.25">
      <c r="A112" s="125" t="s">
        <v>111</v>
      </c>
      <c r="B112" s="62" t="s">
        <v>212</v>
      </c>
      <c r="C112" s="63"/>
      <c r="D112" s="63"/>
      <c r="E112" s="40"/>
      <c r="F112" s="41">
        <v>6048</v>
      </c>
      <c r="G112" s="42"/>
      <c r="H112" s="42"/>
      <c r="I112" s="43"/>
    </row>
    <row r="113" spans="1:9" ht="36" customHeight="1" x14ac:dyDescent="0.25">
      <c r="A113" s="125" t="s">
        <v>111</v>
      </c>
      <c r="B113" s="62" t="s">
        <v>213</v>
      </c>
      <c r="C113" s="63"/>
      <c r="D113" s="63"/>
      <c r="E113" s="40"/>
      <c r="F113" s="41">
        <v>42120</v>
      </c>
      <c r="G113" s="42"/>
      <c r="H113" s="42"/>
      <c r="I113" s="43"/>
    </row>
    <row r="114" spans="1:9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42012</v>
      </c>
      <c r="G114" s="42"/>
      <c r="H114" s="42"/>
      <c r="I114" s="43"/>
    </row>
    <row r="115" spans="1:9" ht="36" customHeight="1" x14ac:dyDescent="0.25">
      <c r="A115" s="125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3"/>
    </row>
    <row r="117" spans="1:9" ht="36" customHeight="1" x14ac:dyDescent="0.25">
      <c r="B117" s="34" t="s">
        <v>217</v>
      </c>
      <c r="C117" s="88"/>
      <c r="D117" s="88"/>
      <c r="E117" s="89"/>
      <c r="F117" s="41">
        <v>7092</v>
      </c>
      <c r="G117" s="42"/>
      <c r="H117" s="42"/>
      <c r="I117" s="43"/>
    </row>
    <row r="118" spans="1:9" ht="36" customHeight="1" x14ac:dyDescent="0.25">
      <c r="A118" s="125" t="s">
        <v>111</v>
      </c>
      <c r="B118" s="34" t="s">
        <v>218</v>
      </c>
      <c r="C118" s="88"/>
      <c r="D118" s="88"/>
      <c r="E118" s="89"/>
      <c r="F118" s="41">
        <v>30096</v>
      </c>
      <c r="G118" s="42"/>
      <c r="H118" s="42"/>
      <c r="I118" s="43"/>
    </row>
    <row r="119" spans="1:9" ht="36" customHeight="1" x14ac:dyDescent="0.25">
      <c r="A119" s="125" t="s">
        <v>111</v>
      </c>
      <c r="B119" s="62" t="s">
        <v>219</v>
      </c>
      <c r="C119" s="63"/>
      <c r="D119" s="63"/>
      <c r="E119" s="40"/>
      <c r="F119" s="41">
        <v>9216</v>
      </c>
      <c r="G119" s="42"/>
      <c r="H119" s="42"/>
      <c r="I119" s="43"/>
    </row>
    <row r="120" spans="1:9" ht="36" customHeight="1" x14ac:dyDescent="0.25">
      <c r="A120" s="125" t="s">
        <v>113</v>
      </c>
      <c r="B120" s="62" t="s">
        <v>260</v>
      </c>
      <c r="C120" s="63"/>
      <c r="D120" s="63"/>
      <c r="E120" s="40"/>
      <c r="F120" s="41">
        <v>25920</v>
      </c>
      <c r="G120" s="42"/>
      <c r="H120" s="42"/>
      <c r="I120" s="43"/>
    </row>
    <row r="121" spans="1:9" ht="36" customHeight="1" x14ac:dyDescent="0.25">
      <c r="A121" s="125" t="s">
        <v>113</v>
      </c>
      <c r="B121" s="62" t="s">
        <v>261</v>
      </c>
      <c r="C121" s="63"/>
      <c r="D121" s="63"/>
      <c r="E121" s="40"/>
      <c r="F121" s="41">
        <v>8640</v>
      </c>
      <c r="G121" s="42"/>
      <c r="H121" s="42"/>
      <c r="I121" s="43"/>
    </row>
    <row r="122" spans="1:9" ht="36" customHeight="1" x14ac:dyDescent="0.25">
      <c r="A122" s="125" t="s">
        <v>113</v>
      </c>
      <c r="B122" s="62" t="s">
        <v>262</v>
      </c>
      <c r="C122" s="63"/>
      <c r="D122" s="63"/>
      <c r="E122" s="40"/>
      <c r="F122" s="41">
        <v>24480</v>
      </c>
      <c r="G122" s="42"/>
      <c r="H122" s="42"/>
      <c r="I122" s="43"/>
    </row>
    <row r="123" spans="1:9" ht="36" customHeight="1" x14ac:dyDescent="0.25">
      <c r="A123" s="125" t="s">
        <v>113</v>
      </c>
      <c r="B123" s="62" t="s">
        <v>263</v>
      </c>
      <c r="C123" s="63"/>
      <c r="D123" s="63"/>
      <c r="E123" s="40"/>
      <c r="F123" s="41">
        <v>23040</v>
      </c>
      <c r="G123" s="42"/>
      <c r="H123" s="42"/>
      <c r="I123" s="43"/>
    </row>
    <row r="124" spans="1:9" ht="36" customHeight="1" x14ac:dyDescent="0.25">
      <c r="A124" s="125" t="s">
        <v>113</v>
      </c>
      <c r="B124" s="62" t="s">
        <v>264</v>
      </c>
      <c r="C124" s="63"/>
      <c r="D124" s="63"/>
      <c r="E124" s="40"/>
      <c r="F124" s="41">
        <v>12960</v>
      </c>
      <c r="G124" s="42"/>
      <c r="H124" s="42"/>
      <c r="I124" s="43"/>
    </row>
    <row r="125" spans="1:9" ht="36" customHeight="1" x14ac:dyDescent="0.25">
      <c r="A125" s="125" t="s">
        <v>113</v>
      </c>
      <c r="B125" s="62" t="s">
        <v>265</v>
      </c>
      <c r="C125" s="63"/>
      <c r="D125" s="63"/>
      <c r="E125" s="40"/>
      <c r="F125" s="41">
        <v>51120</v>
      </c>
      <c r="G125" s="42"/>
      <c r="H125" s="42"/>
      <c r="I125" s="43"/>
    </row>
    <row r="126" spans="1:9" ht="36" customHeight="1" x14ac:dyDescent="0.25">
      <c r="A126" s="125" t="s">
        <v>113</v>
      </c>
      <c r="B126" s="62" t="s">
        <v>266</v>
      </c>
      <c r="C126" s="63"/>
      <c r="D126" s="63"/>
      <c r="E126" s="40"/>
      <c r="F126" s="41">
        <v>42480</v>
      </c>
      <c r="G126" s="42"/>
      <c r="H126" s="42"/>
      <c r="I126" s="43"/>
    </row>
    <row r="127" spans="1:9" ht="36" customHeight="1" x14ac:dyDescent="0.25">
      <c r="A127" s="125" t="s">
        <v>113</v>
      </c>
      <c r="B127" s="71" t="s">
        <v>267</v>
      </c>
      <c r="C127" s="72"/>
      <c r="D127" s="72"/>
      <c r="E127" s="73"/>
      <c r="F127" s="85">
        <v>50976</v>
      </c>
      <c r="G127" s="86"/>
      <c r="H127" s="86"/>
      <c r="I127" s="87"/>
    </row>
    <row r="128" spans="1:9" ht="36" customHeight="1" x14ac:dyDescent="0.25">
      <c r="A128" s="125" t="s">
        <v>113</v>
      </c>
      <c r="B128" s="62" t="s">
        <v>268</v>
      </c>
      <c r="C128" s="63"/>
      <c r="D128" s="63"/>
      <c r="E128" s="40"/>
      <c r="F128" s="41">
        <v>8640</v>
      </c>
      <c r="G128" s="42"/>
      <c r="H128" s="42"/>
      <c r="I128" s="43"/>
    </row>
    <row r="129" spans="1:9" ht="36" customHeight="1" x14ac:dyDescent="0.25">
      <c r="A129" s="125" t="s">
        <v>113</v>
      </c>
      <c r="B129" s="62" t="s">
        <v>269</v>
      </c>
      <c r="C129" s="63"/>
      <c r="D129" s="63"/>
      <c r="E129" s="40"/>
      <c r="F129" s="41">
        <v>8640</v>
      </c>
      <c r="G129" s="42"/>
      <c r="H129" s="42"/>
      <c r="I129" s="43"/>
    </row>
    <row r="130" spans="1:9" ht="36" customHeight="1" x14ac:dyDescent="0.25">
      <c r="A130" s="125" t="s">
        <v>113</v>
      </c>
      <c r="B130" s="62" t="s">
        <v>270</v>
      </c>
      <c r="C130" s="63"/>
      <c r="D130" s="63"/>
      <c r="E130" s="40"/>
      <c r="F130" s="41">
        <v>59040</v>
      </c>
      <c r="G130" s="42"/>
      <c r="H130" s="42"/>
      <c r="I130" s="43"/>
    </row>
    <row r="131" spans="1:9" ht="36" customHeight="1" x14ac:dyDescent="0.25">
      <c r="A131" s="125" t="s">
        <v>113</v>
      </c>
      <c r="B131" s="62" t="s">
        <v>271</v>
      </c>
      <c r="C131" s="63"/>
      <c r="D131" s="63"/>
      <c r="E131" s="40"/>
      <c r="F131" s="41">
        <v>4320</v>
      </c>
      <c r="G131" s="42"/>
      <c r="H131" s="42"/>
      <c r="I131" s="43"/>
    </row>
    <row r="132" spans="1:9" ht="36" customHeight="1" x14ac:dyDescent="0.25">
      <c r="A132" s="125" t="s">
        <v>113</v>
      </c>
      <c r="B132" s="62" t="s">
        <v>272</v>
      </c>
      <c r="C132" s="63"/>
      <c r="D132" s="63"/>
      <c r="E132" s="40"/>
      <c r="F132" s="41">
        <v>42480</v>
      </c>
      <c r="G132" s="42"/>
      <c r="H132" s="42"/>
      <c r="I132" s="43"/>
    </row>
    <row r="133" spans="1:9" ht="36" customHeight="1" x14ac:dyDescent="0.25">
      <c r="A133" s="125" t="s">
        <v>113</v>
      </c>
      <c r="B133" s="62" t="s">
        <v>273</v>
      </c>
      <c r="C133" s="63"/>
      <c r="D133" s="63"/>
      <c r="E133" s="40"/>
      <c r="F133" s="41">
        <v>12960</v>
      </c>
      <c r="G133" s="42"/>
      <c r="H133" s="42"/>
      <c r="I133" s="43"/>
    </row>
    <row r="134" spans="1:9" ht="27" customHeight="1" thickBot="1" x14ac:dyDescent="0.3">
      <c r="B134" s="170" t="s">
        <v>234</v>
      </c>
      <c r="C134" s="171"/>
      <c r="D134" s="171"/>
      <c r="E134" s="172"/>
      <c r="F134" s="170"/>
      <c r="G134" s="171"/>
      <c r="H134" s="171"/>
      <c r="I134" s="172"/>
    </row>
    <row r="135" spans="1:9" ht="19.5" customHeight="1" thickBot="1" x14ac:dyDescent="0.3">
      <c r="B135" s="173" t="s">
        <v>235</v>
      </c>
      <c r="C135" s="174"/>
      <c r="D135" s="174"/>
      <c r="E135" s="174"/>
      <c r="F135" s="173"/>
      <c r="G135" s="174"/>
      <c r="H135" s="174"/>
      <c r="I135" s="175"/>
    </row>
    <row r="136" spans="1:9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9"/>
    </row>
    <row r="137" spans="1:9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3"/>
    </row>
    <row r="138" spans="1:9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3"/>
    </row>
    <row r="139" spans="1:9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7"/>
    </row>
    <row r="140" spans="1:9" ht="36" customHeight="1" x14ac:dyDescent="0.25">
      <c r="B140" s="64" t="s">
        <v>240</v>
      </c>
      <c r="C140" s="65"/>
      <c r="D140" s="65"/>
      <c r="E140" s="66"/>
      <c r="F140" s="67">
        <v>29376</v>
      </c>
      <c r="G140" s="68"/>
      <c r="H140" s="68"/>
      <c r="I140" s="69"/>
    </row>
    <row r="141" spans="1:9" ht="36" customHeight="1" x14ac:dyDescent="0.25">
      <c r="B141" s="62" t="s">
        <v>241</v>
      </c>
      <c r="C141" s="63"/>
      <c r="D141" s="63"/>
      <c r="E141" s="40"/>
      <c r="F141" s="41">
        <v>58752</v>
      </c>
      <c r="G141" s="42"/>
      <c r="H141" s="42"/>
      <c r="I141" s="43"/>
    </row>
    <row r="142" spans="1:9" ht="36" customHeight="1" x14ac:dyDescent="0.25">
      <c r="B142" s="62" t="s">
        <v>242</v>
      </c>
      <c r="C142" s="63"/>
      <c r="D142" s="63"/>
      <c r="E142" s="40"/>
      <c r="F142" s="41">
        <v>73656</v>
      </c>
      <c r="G142" s="42"/>
      <c r="H142" s="42"/>
      <c r="I142" s="43"/>
    </row>
    <row r="143" spans="1:9" ht="36" customHeight="1" x14ac:dyDescent="0.25">
      <c r="B143" s="62" t="s">
        <v>243</v>
      </c>
      <c r="C143" s="63"/>
      <c r="D143" s="63"/>
      <c r="E143" s="40"/>
      <c r="F143" s="41">
        <v>1080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44244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88128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110088</v>
      </c>
      <c r="G146" s="42"/>
      <c r="H146" s="42"/>
      <c r="I146" s="43"/>
    </row>
    <row r="147" spans="1:9" ht="36" customHeight="1" thickBot="1" x14ac:dyDescent="0.3">
      <c r="B147" s="108" t="s">
        <v>247</v>
      </c>
      <c r="C147" s="109"/>
      <c r="D147" s="109"/>
      <c r="E147" s="110"/>
      <c r="F147" s="178">
        <v>1440</v>
      </c>
      <c r="G147" s="179"/>
      <c r="H147" s="179"/>
      <c r="I147" s="180"/>
    </row>
    <row r="148" spans="1:9" ht="24" customHeight="1" thickBot="1" x14ac:dyDescent="0.3">
      <c r="B148" s="27"/>
      <c r="C148" s="80"/>
      <c r="D148" s="80"/>
      <c r="E148" s="81"/>
      <c r="F148" s="82"/>
      <c r="G148" s="83"/>
      <c r="H148" s="83"/>
      <c r="I148" s="84"/>
    </row>
    <row r="149" spans="1:9" ht="18" customHeight="1" x14ac:dyDescent="0.25">
      <c r="B149" s="117"/>
      <c r="C149" s="117"/>
      <c r="D149" s="117"/>
      <c r="E149" s="117"/>
      <c r="F149" s="117"/>
      <c r="G149" s="117"/>
      <c r="H149" s="117"/>
      <c r="I149" s="117"/>
    </row>
    <row r="150" spans="1:9" s="181" customFormat="1" ht="27" customHeight="1" x14ac:dyDescent="0.25">
      <c r="A150" s="125" t="s">
        <v>113</v>
      </c>
      <c r="B150" s="119" t="s">
        <v>274</v>
      </c>
      <c r="C150" s="119"/>
      <c r="D150" s="119"/>
      <c r="E150" s="119"/>
      <c r="F150" s="119"/>
      <c r="G150" s="119"/>
      <c r="H150" s="119"/>
      <c r="I150" s="119"/>
    </row>
    <row r="151" spans="1:9" s="122" customFormat="1" ht="40.5" customHeight="1" x14ac:dyDescent="0.25">
      <c r="A151" s="7"/>
      <c r="B151" s="121" t="s">
        <v>251</v>
      </c>
      <c r="C151" s="121"/>
      <c r="D151" s="121"/>
      <c r="E151" s="121"/>
      <c r="F151" s="121"/>
      <c r="G151" s="121"/>
      <c r="H151" s="121"/>
      <c r="I151" s="121"/>
    </row>
    <row r="152" spans="1:9" ht="18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54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B138" sqref="B138:E13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3" customWidth="1"/>
    <col min="3" max="5" width="30.7109375" style="9" customWidth="1"/>
    <col min="6" max="6" width="24.7109375" style="124" customWidth="1"/>
    <col min="7" max="7" width="63.5703125" style="124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2" t="s">
        <v>5</v>
      </c>
      <c r="C2" s="182"/>
      <c r="D2" s="182"/>
      <c r="E2" s="182"/>
      <c r="F2" s="182"/>
      <c r="G2" s="182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3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4"/>
      <c r="G6" s="185"/>
    </row>
    <row r="7" spans="1:7" ht="24" customHeight="1" thickBot="1" x14ac:dyDescent="0.3">
      <c r="B7" s="130"/>
      <c r="C7" s="131"/>
      <c r="D7" s="131"/>
      <c r="E7" s="132"/>
      <c r="F7" s="186"/>
      <c r="G7" s="82"/>
    </row>
    <row r="8" spans="1:7" ht="36" customHeight="1" x14ac:dyDescent="0.25">
      <c r="A8" s="7" t="s">
        <v>111</v>
      </c>
      <c r="B8" s="187" t="s">
        <v>112</v>
      </c>
      <c r="C8" s="188"/>
      <c r="D8" s="188"/>
      <c r="E8" s="189"/>
      <c r="F8" s="190">
        <v>13500</v>
      </c>
      <c r="G8" s="191"/>
    </row>
    <row r="9" spans="1:7" ht="36" customHeight="1" x14ac:dyDescent="0.25">
      <c r="A9" s="7" t="s">
        <v>113</v>
      </c>
      <c r="B9" s="30" t="s">
        <v>114</v>
      </c>
      <c r="C9" s="31"/>
      <c r="D9" s="31"/>
      <c r="E9" s="66"/>
      <c r="F9" s="192">
        <v>19440</v>
      </c>
      <c r="G9" s="193"/>
    </row>
    <row r="10" spans="1:7" ht="36" customHeight="1" x14ac:dyDescent="0.25">
      <c r="A10" s="7" t="s">
        <v>111</v>
      </c>
      <c r="B10" s="30" t="s">
        <v>115</v>
      </c>
      <c r="C10" s="31"/>
      <c r="D10" s="31"/>
      <c r="E10" s="66"/>
      <c r="F10" s="192">
        <v>20880</v>
      </c>
      <c r="G10" s="193"/>
    </row>
    <row r="11" spans="1:7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197">
        <v>29520</v>
      </c>
      <c r="G11" s="198"/>
    </row>
    <row r="12" spans="1:7" ht="24" customHeight="1" thickBot="1" x14ac:dyDescent="0.3">
      <c r="B12" s="161"/>
      <c r="C12" s="162"/>
      <c r="D12" s="162"/>
      <c r="E12" s="163"/>
      <c r="F12" s="186"/>
      <c r="G12" s="82"/>
    </row>
    <row r="13" spans="1:7" ht="36" customHeight="1" x14ac:dyDescent="0.25">
      <c r="A13" s="7" t="s">
        <v>111</v>
      </c>
      <c r="B13" s="187" t="s">
        <v>117</v>
      </c>
      <c r="C13" s="188"/>
      <c r="D13" s="188"/>
      <c r="E13" s="189"/>
      <c r="F13" s="199">
        <v>3240</v>
      </c>
      <c r="G13" s="200"/>
    </row>
    <row r="14" spans="1:7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01">
        <v>5040</v>
      </c>
      <c r="G14" s="178"/>
    </row>
    <row r="15" spans="1:7" ht="24" customHeight="1" thickBot="1" x14ac:dyDescent="0.3">
      <c r="B15" s="27"/>
      <c r="C15" s="80"/>
      <c r="D15" s="80"/>
      <c r="E15" s="81"/>
      <c r="F15" s="186"/>
      <c r="G15" s="82"/>
    </row>
    <row r="16" spans="1:7" ht="36" customHeight="1" x14ac:dyDescent="0.25">
      <c r="A16" s="7" t="s">
        <v>111</v>
      </c>
      <c r="B16" s="34" t="s">
        <v>119</v>
      </c>
      <c r="C16" s="35"/>
      <c r="D16" s="35"/>
      <c r="E16" s="40"/>
      <c r="F16" s="199">
        <v>900</v>
      </c>
      <c r="G16" s="200"/>
    </row>
    <row r="17" spans="1:7" ht="36" customHeight="1" x14ac:dyDescent="0.25">
      <c r="A17" s="7" t="s">
        <v>113</v>
      </c>
      <c r="B17" s="34" t="s">
        <v>120</v>
      </c>
      <c r="C17" s="35"/>
      <c r="D17" s="35"/>
      <c r="E17" s="40"/>
      <c r="F17" s="202">
        <v>1296</v>
      </c>
      <c r="G17" s="41"/>
    </row>
    <row r="18" spans="1:7" ht="36" customHeight="1" x14ac:dyDescent="0.25">
      <c r="A18" s="7" t="s">
        <v>111</v>
      </c>
      <c r="B18" s="34" t="s">
        <v>121</v>
      </c>
      <c r="C18" s="35"/>
      <c r="D18" s="35"/>
      <c r="E18" s="40"/>
      <c r="F18" s="202">
        <v>1080</v>
      </c>
      <c r="G18" s="41"/>
    </row>
    <row r="19" spans="1:7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01">
        <v>1512</v>
      </c>
      <c r="G19" s="178"/>
    </row>
    <row r="20" spans="1:7" ht="24" customHeight="1" thickBot="1" x14ac:dyDescent="0.3">
      <c r="B20" s="27"/>
      <c r="C20" s="80"/>
      <c r="D20" s="80"/>
      <c r="E20" s="81"/>
      <c r="F20" s="186"/>
      <c r="G20" s="82"/>
    </row>
    <row r="21" spans="1:7" ht="36" customHeight="1" thickBot="1" x14ac:dyDescent="0.3">
      <c r="B21" s="44" t="s">
        <v>123</v>
      </c>
      <c r="C21" s="45"/>
      <c r="D21" s="45"/>
      <c r="E21" s="46"/>
      <c r="F21" s="203" t="str">
        <f>"Цена от "&amp;MIN($F$22:F61)&amp;" до "&amp;MAX($F$22:F61)</f>
        <v>Цена от 2520 до 100800</v>
      </c>
      <c r="G21" s="204"/>
    </row>
    <row r="22" spans="1:7" ht="36" customHeight="1" outlineLevel="1" x14ac:dyDescent="0.25">
      <c r="B22" s="34" t="s">
        <v>124</v>
      </c>
      <c r="C22" s="35"/>
      <c r="D22" s="35"/>
      <c r="E22" s="40"/>
      <c r="F22" s="205">
        <v>2520</v>
      </c>
      <c r="G22" s="59"/>
    </row>
    <row r="23" spans="1:7" ht="36" customHeight="1" outlineLevel="1" x14ac:dyDescent="0.25">
      <c r="B23" s="34" t="s">
        <v>125</v>
      </c>
      <c r="C23" s="35"/>
      <c r="D23" s="35"/>
      <c r="E23" s="40"/>
      <c r="F23" s="202">
        <v>5040</v>
      </c>
      <c r="G23" s="41"/>
    </row>
    <row r="24" spans="1:7" ht="36" customHeight="1" outlineLevel="1" x14ac:dyDescent="0.25">
      <c r="B24" s="34" t="s">
        <v>126</v>
      </c>
      <c r="C24" s="35"/>
      <c r="D24" s="35"/>
      <c r="E24" s="40"/>
      <c r="F24" s="202">
        <v>7560</v>
      </c>
      <c r="G24" s="41"/>
    </row>
    <row r="25" spans="1:7" ht="36" customHeight="1" outlineLevel="1" x14ac:dyDescent="0.25">
      <c r="B25" s="34" t="s">
        <v>127</v>
      </c>
      <c r="C25" s="35"/>
      <c r="D25" s="35"/>
      <c r="E25" s="40"/>
      <c r="F25" s="202">
        <v>10080</v>
      </c>
      <c r="G25" s="41"/>
    </row>
    <row r="26" spans="1:7" ht="36" customHeight="1" outlineLevel="1" x14ac:dyDescent="0.25">
      <c r="B26" s="34" t="s">
        <v>128</v>
      </c>
      <c r="C26" s="35"/>
      <c r="D26" s="35"/>
      <c r="E26" s="40"/>
      <c r="F26" s="202">
        <v>12600</v>
      </c>
      <c r="G26" s="41"/>
    </row>
    <row r="27" spans="1:7" ht="36" customHeight="1" outlineLevel="1" x14ac:dyDescent="0.25">
      <c r="B27" s="34" t="s">
        <v>129</v>
      </c>
      <c r="C27" s="35"/>
      <c r="D27" s="35"/>
      <c r="E27" s="40"/>
      <c r="F27" s="202">
        <v>15120</v>
      </c>
      <c r="G27" s="41"/>
    </row>
    <row r="28" spans="1:7" ht="36" customHeight="1" outlineLevel="1" x14ac:dyDescent="0.25">
      <c r="B28" s="34" t="s">
        <v>130</v>
      </c>
      <c r="C28" s="35"/>
      <c r="D28" s="35"/>
      <c r="E28" s="40"/>
      <c r="F28" s="202">
        <v>17640</v>
      </c>
      <c r="G28" s="41"/>
    </row>
    <row r="29" spans="1:7" ht="36" customHeight="1" outlineLevel="1" x14ac:dyDescent="0.25">
      <c r="B29" s="34" t="s">
        <v>131</v>
      </c>
      <c r="C29" s="35"/>
      <c r="D29" s="35"/>
      <c r="E29" s="40"/>
      <c r="F29" s="202">
        <v>20160</v>
      </c>
      <c r="G29" s="41"/>
    </row>
    <row r="30" spans="1:7" ht="36" customHeight="1" outlineLevel="1" x14ac:dyDescent="0.25">
      <c r="B30" s="34" t="s">
        <v>132</v>
      </c>
      <c r="C30" s="35"/>
      <c r="D30" s="35"/>
      <c r="E30" s="40"/>
      <c r="F30" s="202">
        <v>22680</v>
      </c>
      <c r="G30" s="41"/>
    </row>
    <row r="31" spans="1:7" ht="36" customHeight="1" outlineLevel="1" x14ac:dyDescent="0.25">
      <c r="B31" s="34" t="s">
        <v>133</v>
      </c>
      <c r="C31" s="35"/>
      <c r="D31" s="35"/>
      <c r="E31" s="40"/>
      <c r="F31" s="202">
        <v>25200</v>
      </c>
      <c r="G31" s="41"/>
    </row>
    <row r="32" spans="1:7" ht="36" customHeight="1" outlineLevel="1" x14ac:dyDescent="0.25">
      <c r="B32" s="34" t="s">
        <v>134</v>
      </c>
      <c r="C32" s="35"/>
      <c r="D32" s="35"/>
      <c r="E32" s="40"/>
      <c r="F32" s="202">
        <v>27720</v>
      </c>
      <c r="G32" s="41"/>
    </row>
    <row r="33" spans="2:7" ht="36" customHeight="1" outlineLevel="1" x14ac:dyDescent="0.25">
      <c r="B33" s="34" t="s">
        <v>135</v>
      </c>
      <c r="C33" s="35"/>
      <c r="D33" s="35"/>
      <c r="E33" s="40"/>
      <c r="F33" s="202">
        <v>30240</v>
      </c>
      <c r="G33" s="41"/>
    </row>
    <row r="34" spans="2:7" ht="36" customHeight="1" outlineLevel="1" x14ac:dyDescent="0.25">
      <c r="B34" s="34" t="s">
        <v>136</v>
      </c>
      <c r="C34" s="35"/>
      <c r="D34" s="35"/>
      <c r="E34" s="40"/>
      <c r="F34" s="202">
        <v>32760</v>
      </c>
      <c r="G34" s="41"/>
    </row>
    <row r="35" spans="2:7" ht="36" customHeight="1" outlineLevel="1" x14ac:dyDescent="0.25">
      <c r="B35" s="34" t="s">
        <v>137</v>
      </c>
      <c r="C35" s="35"/>
      <c r="D35" s="35"/>
      <c r="E35" s="40"/>
      <c r="F35" s="202">
        <v>35280</v>
      </c>
      <c r="G35" s="41"/>
    </row>
    <row r="36" spans="2:7" ht="36" customHeight="1" outlineLevel="1" x14ac:dyDescent="0.25">
      <c r="B36" s="34" t="s">
        <v>138</v>
      </c>
      <c r="C36" s="35"/>
      <c r="D36" s="35"/>
      <c r="E36" s="40"/>
      <c r="F36" s="202">
        <v>37800</v>
      </c>
      <c r="G36" s="41"/>
    </row>
    <row r="37" spans="2:7" ht="36" customHeight="1" outlineLevel="1" x14ac:dyDescent="0.25">
      <c r="B37" s="34" t="s">
        <v>139</v>
      </c>
      <c r="C37" s="35"/>
      <c r="D37" s="35"/>
      <c r="E37" s="40"/>
      <c r="F37" s="202">
        <v>40320</v>
      </c>
      <c r="G37" s="41"/>
    </row>
    <row r="38" spans="2:7" ht="36" customHeight="1" outlineLevel="1" x14ac:dyDescent="0.25">
      <c r="B38" s="34" t="s">
        <v>140</v>
      </c>
      <c r="C38" s="35"/>
      <c r="D38" s="35"/>
      <c r="E38" s="40"/>
      <c r="F38" s="202">
        <v>42840</v>
      </c>
      <c r="G38" s="41"/>
    </row>
    <row r="39" spans="2:7" ht="36" customHeight="1" outlineLevel="1" x14ac:dyDescent="0.25">
      <c r="B39" s="34" t="s">
        <v>141</v>
      </c>
      <c r="C39" s="35"/>
      <c r="D39" s="35"/>
      <c r="E39" s="40"/>
      <c r="F39" s="202">
        <v>45360</v>
      </c>
      <c r="G39" s="41"/>
    </row>
    <row r="40" spans="2:7" ht="36" customHeight="1" outlineLevel="1" x14ac:dyDescent="0.25">
      <c r="B40" s="34" t="s">
        <v>142</v>
      </c>
      <c r="C40" s="35"/>
      <c r="D40" s="35"/>
      <c r="E40" s="40"/>
      <c r="F40" s="202">
        <v>47880</v>
      </c>
      <c r="G40" s="41"/>
    </row>
    <row r="41" spans="2:7" ht="36" customHeight="1" outlineLevel="1" x14ac:dyDescent="0.25">
      <c r="B41" s="34" t="s">
        <v>143</v>
      </c>
      <c r="C41" s="35"/>
      <c r="D41" s="35"/>
      <c r="E41" s="40"/>
      <c r="F41" s="202">
        <v>50400</v>
      </c>
      <c r="G41" s="41"/>
    </row>
    <row r="42" spans="2:7" ht="36" customHeight="1" outlineLevel="1" x14ac:dyDescent="0.25">
      <c r="B42" s="34" t="s">
        <v>144</v>
      </c>
      <c r="C42" s="35"/>
      <c r="D42" s="35"/>
      <c r="E42" s="40"/>
      <c r="F42" s="202">
        <v>5040</v>
      </c>
      <c r="G42" s="41"/>
    </row>
    <row r="43" spans="2:7" ht="36" customHeight="1" outlineLevel="1" x14ac:dyDescent="0.25">
      <c r="B43" s="34" t="s">
        <v>145</v>
      </c>
      <c r="C43" s="35"/>
      <c r="D43" s="35"/>
      <c r="E43" s="40"/>
      <c r="F43" s="202">
        <v>10080</v>
      </c>
      <c r="G43" s="41"/>
    </row>
    <row r="44" spans="2:7" ht="36" customHeight="1" outlineLevel="1" x14ac:dyDescent="0.25">
      <c r="B44" s="34" t="s">
        <v>146</v>
      </c>
      <c r="C44" s="35"/>
      <c r="D44" s="35"/>
      <c r="E44" s="40"/>
      <c r="F44" s="202">
        <v>15120</v>
      </c>
      <c r="G44" s="41"/>
    </row>
    <row r="45" spans="2:7" ht="36" customHeight="1" outlineLevel="1" x14ac:dyDescent="0.25">
      <c r="B45" s="34" t="s">
        <v>147</v>
      </c>
      <c r="C45" s="35"/>
      <c r="D45" s="35"/>
      <c r="E45" s="40"/>
      <c r="F45" s="202">
        <v>20160</v>
      </c>
      <c r="G45" s="41"/>
    </row>
    <row r="46" spans="2:7" ht="36" customHeight="1" outlineLevel="1" x14ac:dyDescent="0.25">
      <c r="B46" s="34" t="s">
        <v>148</v>
      </c>
      <c r="C46" s="35"/>
      <c r="D46" s="35"/>
      <c r="E46" s="40"/>
      <c r="F46" s="202">
        <v>25200</v>
      </c>
      <c r="G46" s="41"/>
    </row>
    <row r="47" spans="2:7" ht="36" customHeight="1" outlineLevel="1" x14ac:dyDescent="0.25">
      <c r="B47" s="34" t="s">
        <v>149</v>
      </c>
      <c r="C47" s="35"/>
      <c r="D47" s="35"/>
      <c r="E47" s="40"/>
      <c r="F47" s="202">
        <v>30240</v>
      </c>
      <c r="G47" s="41"/>
    </row>
    <row r="48" spans="2:7" ht="36" customHeight="1" outlineLevel="1" x14ac:dyDescent="0.25">
      <c r="B48" s="34" t="s">
        <v>150</v>
      </c>
      <c r="C48" s="35"/>
      <c r="D48" s="35"/>
      <c r="E48" s="40"/>
      <c r="F48" s="202">
        <v>35280</v>
      </c>
      <c r="G48" s="41"/>
    </row>
    <row r="49" spans="2:7" ht="36" customHeight="1" outlineLevel="1" x14ac:dyDescent="0.25">
      <c r="B49" s="34" t="s">
        <v>151</v>
      </c>
      <c r="C49" s="35"/>
      <c r="D49" s="35"/>
      <c r="E49" s="40"/>
      <c r="F49" s="202">
        <v>40320</v>
      </c>
      <c r="G49" s="41"/>
    </row>
    <row r="50" spans="2:7" ht="36" customHeight="1" outlineLevel="1" x14ac:dyDescent="0.25">
      <c r="B50" s="34" t="s">
        <v>152</v>
      </c>
      <c r="C50" s="35"/>
      <c r="D50" s="35"/>
      <c r="E50" s="40"/>
      <c r="F50" s="202">
        <v>45360</v>
      </c>
      <c r="G50" s="41"/>
    </row>
    <row r="51" spans="2:7" ht="36" customHeight="1" outlineLevel="1" x14ac:dyDescent="0.25">
      <c r="B51" s="34" t="s">
        <v>153</v>
      </c>
      <c r="C51" s="35"/>
      <c r="D51" s="35"/>
      <c r="E51" s="40"/>
      <c r="F51" s="202">
        <v>50400</v>
      </c>
      <c r="G51" s="41"/>
    </row>
    <row r="52" spans="2:7" ht="36" customHeight="1" outlineLevel="1" x14ac:dyDescent="0.25">
      <c r="B52" s="34" t="s">
        <v>154</v>
      </c>
      <c r="C52" s="35"/>
      <c r="D52" s="35"/>
      <c r="E52" s="40"/>
      <c r="F52" s="202">
        <v>55440</v>
      </c>
      <c r="G52" s="41"/>
    </row>
    <row r="53" spans="2:7" ht="36" customHeight="1" outlineLevel="1" x14ac:dyDescent="0.25">
      <c r="B53" s="34" t="s">
        <v>155</v>
      </c>
      <c r="C53" s="35"/>
      <c r="D53" s="35"/>
      <c r="E53" s="40"/>
      <c r="F53" s="202">
        <v>60480</v>
      </c>
      <c r="G53" s="41"/>
    </row>
    <row r="54" spans="2:7" ht="36" customHeight="1" outlineLevel="1" x14ac:dyDescent="0.25">
      <c r="B54" s="34" t="s">
        <v>156</v>
      </c>
      <c r="C54" s="35"/>
      <c r="D54" s="35"/>
      <c r="E54" s="40"/>
      <c r="F54" s="202">
        <v>65520</v>
      </c>
      <c r="G54" s="41"/>
    </row>
    <row r="55" spans="2:7" ht="36" customHeight="1" outlineLevel="1" x14ac:dyDescent="0.25">
      <c r="B55" s="34" t="s">
        <v>157</v>
      </c>
      <c r="C55" s="35"/>
      <c r="D55" s="35"/>
      <c r="E55" s="40"/>
      <c r="F55" s="202">
        <v>70560</v>
      </c>
      <c r="G55" s="41"/>
    </row>
    <row r="56" spans="2:7" ht="36" customHeight="1" outlineLevel="1" x14ac:dyDescent="0.25">
      <c r="B56" s="34" t="s">
        <v>158</v>
      </c>
      <c r="C56" s="35"/>
      <c r="D56" s="35"/>
      <c r="E56" s="40"/>
      <c r="F56" s="202">
        <v>75600</v>
      </c>
      <c r="G56" s="41"/>
    </row>
    <row r="57" spans="2:7" ht="36" customHeight="1" outlineLevel="1" x14ac:dyDescent="0.25">
      <c r="B57" s="34" t="s">
        <v>159</v>
      </c>
      <c r="C57" s="35"/>
      <c r="D57" s="35"/>
      <c r="E57" s="40"/>
      <c r="F57" s="202">
        <v>80640</v>
      </c>
      <c r="G57" s="41"/>
    </row>
    <row r="58" spans="2:7" ht="36" customHeight="1" outlineLevel="1" x14ac:dyDescent="0.25">
      <c r="B58" s="34" t="s">
        <v>160</v>
      </c>
      <c r="C58" s="35"/>
      <c r="D58" s="35"/>
      <c r="E58" s="40"/>
      <c r="F58" s="202">
        <v>85680</v>
      </c>
      <c r="G58" s="41"/>
    </row>
    <row r="59" spans="2:7" ht="36" customHeight="1" outlineLevel="1" x14ac:dyDescent="0.25">
      <c r="B59" s="34" t="s">
        <v>161</v>
      </c>
      <c r="C59" s="35"/>
      <c r="D59" s="35"/>
      <c r="E59" s="40"/>
      <c r="F59" s="202">
        <v>90720</v>
      </c>
      <c r="G59" s="41"/>
    </row>
    <row r="60" spans="2:7" ht="36" customHeight="1" outlineLevel="1" x14ac:dyDescent="0.25">
      <c r="B60" s="34" t="s">
        <v>162</v>
      </c>
      <c r="C60" s="35"/>
      <c r="D60" s="35"/>
      <c r="E60" s="40"/>
      <c r="F60" s="202">
        <v>95760</v>
      </c>
      <c r="G60" s="41"/>
    </row>
    <row r="61" spans="2:7" ht="36" customHeight="1" outlineLevel="1" thickBot="1" x14ac:dyDescent="0.3">
      <c r="B61" s="34" t="s">
        <v>163</v>
      </c>
      <c r="C61" s="35"/>
      <c r="D61" s="35"/>
      <c r="E61" s="40"/>
      <c r="F61" s="206">
        <v>100800</v>
      </c>
      <c r="G61" s="207"/>
    </row>
    <row r="62" spans="2:7" ht="36" customHeight="1" thickBot="1" x14ac:dyDescent="0.3">
      <c r="B62" s="50" t="s">
        <v>164</v>
      </c>
      <c r="C62" s="51"/>
      <c r="D62" s="51"/>
      <c r="E62" s="52"/>
      <c r="F62" s="208" t="str">
        <f>"Цена от "&amp;MIN(F63:F84)&amp;" до "&amp;MAX(F63:F84)</f>
        <v>Цена от 1080 до 54180</v>
      </c>
      <c r="G62" s="53"/>
    </row>
    <row r="63" spans="2:7" ht="36" customHeight="1" outlineLevel="1" x14ac:dyDescent="0.25">
      <c r="B63" s="56" t="s">
        <v>165</v>
      </c>
      <c r="C63" s="57"/>
      <c r="D63" s="57"/>
      <c r="E63" s="58"/>
      <c r="F63" s="205">
        <v>1080</v>
      </c>
      <c r="G63" s="59"/>
    </row>
    <row r="64" spans="2:7" ht="36" customHeight="1" outlineLevel="1" x14ac:dyDescent="0.25">
      <c r="B64" s="34" t="s">
        <v>166</v>
      </c>
      <c r="C64" s="35"/>
      <c r="D64" s="35"/>
      <c r="E64" s="40"/>
      <c r="F64" s="202">
        <v>1440</v>
      </c>
      <c r="G64" s="41"/>
    </row>
    <row r="65" spans="2:7" ht="36" customHeight="1" outlineLevel="1" x14ac:dyDescent="0.25">
      <c r="B65" s="34" t="s">
        <v>167</v>
      </c>
      <c r="C65" s="35"/>
      <c r="D65" s="35"/>
      <c r="E65" s="40"/>
      <c r="F65" s="202">
        <v>6300</v>
      </c>
      <c r="G65" s="41"/>
    </row>
    <row r="66" spans="2:7" ht="36" customHeight="1" outlineLevel="1" x14ac:dyDescent="0.25">
      <c r="B66" s="34" t="s">
        <v>168</v>
      </c>
      <c r="C66" s="35"/>
      <c r="D66" s="35"/>
      <c r="E66" s="40"/>
      <c r="F66" s="202">
        <v>8820</v>
      </c>
      <c r="G66" s="41"/>
    </row>
    <row r="67" spans="2:7" ht="36" customHeight="1" outlineLevel="1" x14ac:dyDescent="0.25">
      <c r="B67" s="34" t="s">
        <v>169</v>
      </c>
      <c r="C67" s="35"/>
      <c r="D67" s="35"/>
      <c r="E67" s="40"/>
      <c r="F67" s="202">
        <v>11340</v>
      </c>
      <c r="G67" s="41"/>
    </row>
    <row r="68" spans="2:7" ht="36" customHeight="1" outlineLevel="1" x14ac:dyDescent="0.25">
      <c r="B68" s="34" t="s">
        <v>170</v>
      </c>
      <c r="C68" s="35"/>
      <c r="D68" s="35"/>
      <c r="E68" s="40"/>
      <c r="F68" s="202">
        <v>13860</v>
      </c>
      <c r="G68" s="41"/>
    </row>
    <row r="69" spans="2:7" ht="36" customHeight="1" outlineLevel="1" x14ac:dyDescent="0.25">
      <c r="B69" s="34" t="s">
        <v>171</v>
      </c>
      <c r="C69" s="35"/>
      <c r="D69" s="35"/>
      <c r="E69" s="40"/>
      <c r="F69" s="202">
        <v>16380</v>
      </c>
      <c r="G69" s="41"/>
    </row>
    <row r="70" spans="2:7" ht="36" customHeight="1" outlineLevel="1" x14ac:dyDescent="0.25">
      <c r="B70" s="34" t="s">
        <v>172</v>
      </c>
      <c r="C70" s="35"/>
      <c r="D70" s="35"/>
      <c r="E70" s="40"/>
      <c r="F70" s="202">
        <v>18900</v>
      </c>
      <c r="G70" s="41"/>
    </row>
    <row r="71" spans="2:7" ht="36" customHeight="1" outlineLevel="1" x14ac:dyDescent="0.25">
      <c r="B71" s="34" t="s">
        <v>173</v>
      </c>
      <c r="C71" s="35"/>
      <c r="D71" s="35"/>
      <c r="E71" s="40"/>
      <c r="F71" s="202">
        <v>21420</v>
      </c>
      <c r="G71" s="41"/>
    </row>
    <row r="72" spans="2:7" ht="36" customHeight="1" outlineLevel="1" x14ac:dyDescent="0.25">
      <c r="B72" s="34" t="s">
        <v>174</v>
      </c>
      <c r="C72" s="35"/>
      <c r="D72" s="35"/>
      <c r="E72" s="40"/>
      <c r="F72" s="202">
        <v>23940</v>
      </c>
      <c r="G72" s="41"/>
    </row>
    <row r="73" spans="2:7" ht="36" customHeight="1" outlineLevel="1" x14ac:dyDescent="0.25">
      <c r="B73" s="34" t="s">
        <v>175</v>
      </c>
      <c r="C73" s="35"/>
      <c r="D73" s="35"/>
      <c r="E73" s="40"/>
      <c r="F73" s="202">
        <v>26460</v>
      </c>
      <c r="G73" s="41"/>
    </row>
    <row r="74" spans="2:7" ht="36" customHeight="1" outlineLevel="1" x14ac:dyDescent="0.25">
      <c r="B74" s="34" t="s">
        <v>176</v>
      </c>
      <c r="C74" s="35"/>
      <c r="D74" s="35"/>
      <c r="E74" s="40"/>
      <c r="F74" s="202">
        <v>28980</v>
      </c>
      <c r="G74" s="41"/>
    </row>
    <row r="75" spans="2:7" ht="36" customHeight="1" outlineLevel="1" x14ac:dyDescent="0.25">
      <c r="B75" s="34" t="s">
        <v>177</v>
      </c>
      <c r="C75" s="35"/>
      <c r="D75" s="35"/>
      <c r="E75" s="40"/>
      <c r="F75" s="202">
        <v>31500</v>
      </c>
      <c r="G75" s="41"/>
    </row>
    <row r="76" spans="2:7" ht="36" customHeight="1" outlineLevel="1" x14ac:dyDescent="0.25">
      <c r="B76" s="34" t="s">
        <v>178</v>
      </c>
      <c r="C76" s="35"/>
      <c r="D76" s="35"/>
      <c r="E76" s="40"/>
      <c r="F76" s="202">
        <v>34020</v>
      </c>
      <c r="G76" s="41"/>
    </row>
    <row r="77" spans="2:7" ht="36" customHeight="1" outlineLevel="1" x14ac:dyDescent="0.25">
      <c r="B77" s="34" t="s">
        <v>179</v>
      </c>
      <c r="C77" s="35"/>
      <c r="D77" s="35"/>
      <c r="E77" s="40"/>
      <c r="F77" s="202">
        <v>36540</v>
      </c>
      <c r="G77" s="41"/>
    </row>
    <row r="78" spans="2:7" ht="36" customHeight="1" outlineLevel="1" x14ac:dyDescent="0.25">
      <c r="B78" s="34" t="s">
        <v>180</v>
      </c>
      <c r="C78" s="35"/>
      <c r="D78" s="35"/>
      <c r="E78" s="40"/>
      <c r="F78" s="202">
        <v>39060</v>
      </c>
      <c r="G78" s="41"/>
    </row>
    <row r="79" spans="2:7" ht="36" customHeight="1" outlineLevel="1" x14ac:dyDescent="0.25">
      <c r="B79" s="34" t="s">
        <v>181</v>
      </c>
      <c r="C79" s="35"/>
      <c r="D79" s="35"/>
      <c r="E79" s="40"/>
      <c r="F79" s="202">
        <v>41580</v>
      </c>
      <c r="G79" s="41"/>
    </row>
    <row r="80" spans="2:7" ht="36" customHeight="1" outlineLevel="1" x14ac:dyDescent="0.25">
      <c r="B80" s="34" t="s">
        <v>182</v>
      </c>
      <c r="C80" s="35"/>
      <c r="D80" s="35"/>
      <c r="E80" s="40"/>
      <c r="F80" s="202">
        <v>44100</v>
      </c>
      <c r="G80" s="41"/>
    </row>
    <row r="81" spans="2:7" ht="36" customHeight="1" outlineLevel="1" x14ac:dyDescent="0.25">
      <c r="B81" s="34" t="s">
        <v>183</v>
      </c>
      <c r="C81" s="35"/>
      <c r="D81" s="35"/>
      <c r="E81" s="40"/>
      <c r="F81" s="202">
        <v>46620</v>
      </c>
      <c r="G81" s="41"/>
    </row>
    <row r="82" spans="2:7" ht="36" customHeight="1" outlineLevel="1" x14ac:dyDescent="0.25">
      <c r="B82" s="34" t="s">
        <v>184</v>
      </c>
      <c r="C82" s="35"/>
      <c r="D82" s="35"/>
      <c r="E82" s="40"/>
      <c r="F82" s="202">
        <v>49140</v>
      </c>
      <c r="G82" s="41"/>
    </row>
    <row r="83" spans="2:7" ht="36" customHeight="1" outlineLevel="1" x14ac:dyDescent="0.25">
      <c r="B83" s="34" t="s">
        <v>185</v>
      </c>
      <c r="C83" s="35"/>
      <c r="D83" s="35"/>
      <c r="E83" s="40"/>
      <c r="F83" s="202">
        <v>51660</v>
      </c>
      <c r="G83" s="41"/>
    </row>
    <row r="84" spans="2:7" ht="36" customHeight="1" outlineLevel="1" thickBot="1" x14ac:dyDescent="0.3">
      <c r="B84" s="34" t="s">
        <v>186</v>
      </c>
      <c r="C84" s="35"/>
      <c r="D84" s="35"/>
      <c r="E84" s="40"/>
      <c r="F84" s="206">
        <v>54180</v>
      </c>
      <c r="G84" s="207"/>
    </row>
    <row r="85" spans="2:7" ht="36" customHeight="1" thickBot="1" x14ac:dyDescent="0.3">
      <c r="B85" s="50" t="s">
        <v>187</v>
      </c>
      <c r="C85" s="51"/>
      <c r="D85" s="51"/>
      <c r="E85" s="52"/>
      <c r="F85" s="208" t="str">
        <f>"Цена от "&amp;MIN(F86:F96)&amp;" до "&amp;MAX(F86:F96)</f>
        <v>Цена от 1080 до 12960</v>
      </c>
      <c r="G85" s="53"/>
    </row>
    <row r="86" spans="2:7" ht="36" customHeight="1" x14ac:dyDescent="0.25">
      <c r="B86" s="62" t="s">
        <v>188</v>
      </c>
      <c r="C86" s="63"/>
      <c r="D86" s="63"/>
      <c r="E86" s="40"/>
      <c r="F86" s="205">
        <v>1440</v>
      </c>
      <c r="G86" s="59"/>
    </row>
    <row r="87" spans="2:7" ht="36" customHeight="1" x14ac:dyDescent="0.25">
      <c r="B87" s="62" t="s">
        <v>189</v>
      </c>
      <c r="C87" s="63"/>
      <c r="D87" s="63"/>
      <c r="E87" s="40"/>
      <c r="F87" s="202">
        <v>6120</v>
      </c>
      <c r="G87" s="41"/>
    </row>
    <row r="88" spans="2:7" ht="36" customHeight="1" x14ac:dyDescent="0.25">
      <c r="B88" s="62" t="s">
        <v>257</v>
      </c>
      <c r="C88" s="63"/>
      <c r="D88" s="63"/>
      <c r="E88" s="40"/>
      <c r="F88" s="202">
        <v>1080</v>
      </c>
      <c r="G88" s="41"/>
    </row>
    <row r="89" spans="2:7" ht="36" customHeight="1" x14ac:dyDescent="0.25">
      <c r="B89" s="64" t="s">
        <v>191</v>
      </c>
      <c r="C89" s="65"/>
      <c r="D89" s="65"/>
      <c r="E89" s="66"/>
      <c r="F89" s="202">
        <v>3600</v>
      </c>
      <c r="G89" s="41"/>
    </row>
    <row r="90" spans="2:7" ht="36" customHeight="1" x14ac:dyDescent="0.25">
      <c r="B90" s="62" t="s">
        <v>192</v>
      </c>
      <c r="C90" s="63"/>
      <c r="D90" s="63"/>
      <c r="E90" s="40"/>
      <c r="F90" s="202">
        <v>1080</v>
      </c>
      <c r="G90" s="41"/>
    </row>
    <row r="91" spans="2:7" ht="36" customHeight="1" x14ac:dyDescent="0.25">
      <c r="B91" s="62" t="s">
        <v>193</v>
      </c>
      <c r="C91" s="63"/>
      <c r="D91" s="63"/>
      <c r="E91" s="40"/>
      <c r="F91" s="202">
        <v>1440</v>
      </c>
      <c r="G91" s="41"/>
    </row>
    <row r="92" spans="2:7" ht="36" customHeight="1" x14ac:dyDescent="0.25">
      <c r="B92" s="62" t="s">
        <v>194</v>
      </c>
      <c r="C92" s="63"/>
      <c r="D92" s="63"/>
      <c r="E92" s="40"/>
      <c r="F92" s="202">
        <v>1080</v>
      </c>
      <c r="G92" s="41"/>
    </row>
    <row r="93" spans="2:7" ht="36" customHeight="1" x14ac:dyDescent="0.25">
      <c r="B93" s="62" t="s">
        <v>195</v>
      </c>
      <c r="C93" s="63"/>
      <c r="D93" s="63"/>
      <c r="E93" s="40"/>
      <c r="F93" s="202">
        <v>1080</v>
      </c>
      <c r="G93" s="41"/>
    </row>
    <row r="94" spans="2:7" ht="36" customHeight="1" x14ac:dyDescent="0.25">
      <c r="B94" s="62" t="s">
        <v>196</v>
      </c>
      <c r="C94" s="63"/>
      <c r="D94" s="63"/>
      <c r="E94" s="40"/>
      <c r="F94" s="202">
        <v>2160</v>
      </c>
      <c r="G94" s="41"/>
    </row>
    <row r="95" spans="2:7" ht="36" customHeight="1" x14ac:dyDescent="0.25">
      <c r="B95" s="62" t="s">
        <v>197</v>
      </c>
      <c r="C95" s="63"/>
      <c r="D95" s="63"/>
      <c r="E95" s="40"/>
      <c r="F95" s="202">
        <v>3240</v>
      </c>
      <c r="G95" s="41"/>
    </row>
    <row r="96" spans="2:7" ht="36" customHeight="1" thickBot="1" x14ac:dyDescent="0.3">
      <c r="B96" s="62" t="s">
        <v>198</v>
      </c>
      <c r="C96" s="63"/>
      <c r="D96" s="63"/>
      <c r="E96" s="40"/>
      <c r="F96" s="206">
        <v>12960</v>
      </c>
      <c r="G96" s="207"/>
    </row>
    <row r="97" spans="1:7" ht="54" customHeight="1" thickBot="1" x14ac:dyDescent="0.3">
      <c r="B97" s="209" t="s">
        <v>258</v>
      </c>
      <c r="C97" s="210"/>
      <c r="D97" s="210"/>
      <c r="E97" s="211"/>
      <c r="F97" s="212" t="str">
        <f>"Цена от "&amp;MIN(F99,F103:G104,F105,F106:G119)&amp;" до "&amp;MAX(F99,F103:G104,F105,F106:G119)</f>
        <v>Цена от 1080 до 27648</v>
      </c>
      <c r="G97" s="213"/>
    </row>
    <row r="98" spans="1:7" ht="24" customHeight="1" thickBot="1" x14ac:dyDescent="0.3">
      <c r="B98" s="27"/>
      <c r="C98" s="80"/>
      <c r="D98" s="80"/>
      <c r="E98" s="81"/>
      <c r="F98" s="186"/>
      <c r="G98" s="82"/>
    </row>
    <row r="99" spans="1:7" ht="36" customHeight="1" x14ac:dyDescent="0.25">
      <c r="B99" s="62" t="s">
        <v>200</v>
      </c>
      <c r="C99" s="63"/>
      <c r="D99" s="63"/>
      <c r="E99" s="40"/>
      <c r="F99" s="199">
        <v>7560</v>
      </c>
      <c r="G99" s="200"/>
    </row>
    <row r="100" spans="1:7" ht="36" customHeight="1" thickBot="1" x14ac:dyDescent="0.3">
      <c r="B100" s="71" t="s">
        <v>201</v>
      </c>
      <c r="C100" s="72"/>
      <c r="D100" s="72"/>
      <c r="E100" s="73"/>
      <c r="F100" s="201">
        <v>756</v>
      </c>
      <c r="G100" s="178"/>
    </row>
    <row r="101" spans="1:7" ht="36" customHeight="1" thickBot="1" x14ac:dyDescent="0.3">
      <c r="B101" s="71" t="s">
        <v>202</v>
      </c>
      <c r="C101" s="72"/>
      <c r="D101" s="72"/>
      <c r="E101" s="73"/>
      <c r="F101" s="201">
        <v>1890</v>
      </c>
      <c r="G101" s="178"/>
    </row>
    <row r="102" spans="1:7" ht="24" customHeight="1" thickBot="1" x14ac:dyDescent="0.3">
      <c r="B102" s="27"/>
      <c r="C102" s="80"/>
      <c r="D102" s="80"/>
      <c r="E102" s="81"/>
      <c r="F102" s="186"/>
      <c r="G102" s="82"/>
    </row>
    <row r="103" spans="1:7" ht="36" customHeight="1" x14ac:dyDescent="0.25">
      <c r="A103" s="7" t="s">
        <v>111</v>
      </c>
      <c r="B103" s="64" t="s">
        <v>203</v>
      </c>
      <c r="C103" s="65"/>
      <c r="D103" s="65"/>
      <c r="E103" s="66"/>
      <c r="F103" s="199">
        <v>5040</v>
      </c>
      <c r="G103" s="200"/>
    </row>
    <row r="104" spans="1:7" ht="36" customHeight="1" x14ac:dyDescent="0.25">
      <c r="A104" s="7" t="s">
        <v>111</v>
      </c>
      <c r="B104" s="34" t="s">
        <v>204</v>
      </c>
      <c r="C104" s="88"/>
      <c r="D104" s="88"/>
      <c r="E104" s="89"/>
      <c r="F104" s="202">
        <v>2520</v>
      </c>
      <c r="G104" s="41"/>
    </row>
    <row r="105" spans="1:7" ht="36" customHeight="1" x14ac:dyDescent="0.25">
      <c r="A105" s="7" t="s">
        <v>111</v>
      </c>
      <c r="B105" s="62" t="s">
        <v>205</v>
      </c>
      <c r="C105" s="63"/>
      <c r="D105" s="63"/>
      <c r="E105" s="40"/>
      <c r="F105" s="202">
        <v>6480</v>
      </c>
      <c r="G105" s="214"/>
    </row>
    <row r="106" spans="1:7" ht="36" customHeight="1" x14ac:dyDescent="0.25">
      <c r="A106" s="7" t="s">
        <v>111</v>
      </c>
      <c r="B106" s="62" t="s">
        <v>206</v>
      </c>
      <c r="C106" s="63"/>
      <c r="D106" s="63"/>
      <c r="E106" s="40"/>
      <c r="F106" s="202">
        <v>3960</v>
      </c>
      <c r="G106" s="41"/>
    </row>
    <row r="107" spans="1:7" ht="36" customHeight="1" x14ac:dyDescent="0.25">
      <c r="A107" s="7" t="s">
        <v>111</v>
      </c>
      <c r="B107" s="62" t="s">
        <v>207</v>
      </c>
      <c r="C107" s="63"/>
      <c r="D107" s="63"/>
      <c r="E107" s="40"/>
      <c r="F107" s="202">
        <v>1080</v>
      </c>
      <c r="G107" s="41"/>
    </row>
    <row r="108" spans="1:7" ht="36" customHeight="1" x14ac:dyDescent="0.25">
      <c r="A108" s="7" t="s">
        <v>111</v>
      </c>
      <c r="B108" s="62" t="s">
        <v>208</v>
      </c>
      <c r="C108" s="63"/>
      <c r="D108" s="63"/>
      <c r="E108" s="40"/>
      <c r="F108" s="202">
        <v>3240</v>
      </c>
      <c r="G108" s="41"/>
    </row>
    <row r="109" spans="1:7" ht="36" customHeight="1" x14ac:dyDescent="0.25">
      <c r="A109" s="7" t="s">
        <v>111</v>
      </c>
      <c r="B109" s="62" t="s">
        <v>209</v>
      </c>
      <c r="C109" s="63"/>
      <c r="D109" s="63"/>
      <c r="E109" s="40"/>
      <c r="F109" s="202">
        <v>23040</v>
      </c>
      <c r="G109" s="41"/>
    </row>
    <row r="110" spans="1:7" ht="36" customHeight="1" x14ac:dyDescent="0.25">
      <c r="A110" s="7" t="s">
        <v>111</v>
      </c>
      <c r="B110" s="62" t="s">
        <v>210</v>
      </c>
      <c r="C110" s="63"/>
      <c r="D110" s="63"/>
      <c r="E110" s="40"/>
      <c r="F110" s="202">
        <v>27648</v>
      </c>
      <c r="G110" s="41"/>
    </row>
    <row r="111" spans="1:7" ht="36" customHeight="1" x14ac:dyDescent="0.25">
      <c r="A111" s="7" t="s">
        <v>111</v>
      </c>
      <c r="B111" s="62" t="s">
        <v>211</v>
      </c>
      <c r="C111" s="63"/>
      <c r="D111" s="63"/>
      <c r="E111" s="40"/>
      <c r="F111" s="202">
        <v>1440</v>
      </c>
      <c r="G111" s="41"/>
    </row>
    <row r="112" spans="1:7" ht="36" customHeight="1" x14ac:dyDescent="0.25">
      <c r="A112" s="7" t="s">
        <v>111</v>
      </c>
      <c r="B112" s="62" t="s">
        <v>212</v>
      </c>
      <c r="C112" s="63"/>
      <c r="D112" s="63"/>
      <c r="E112" s="40"/>
      <c r="F112" s="202">
        <v>3240</v>
      </c>
      <c r="G112" s="41"/>
    </row>
    <row r="113" spans="1:7" ht="36" customHeight="1" x14ac:dyDescent="0.25">
      <c r="A113" s="7" t="s">
        <v>111</v>
      </c>
      <c r="B113" s="62" t="s">
        <v>213</v>
      </c>
      <c r="C113" s="63"/>
      <c r="D113" s="63"/>
      <c r="E113" s="40"/>
      <c r="F113" s="202">
        <v>5040</v>
      </c>
      <c r="G113" s="41"/>
    </row>
    <row r="114" spans="1:7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202">
        <v>7200</v>
      </c>
      <c r="G114" s="41"/>
    </row>
    <row r="115" spans="1:7" ht="36" customHeight="1" x14ac:dyDescent="0.25">
      <c r="A115" s="7" t="s">
        <v>111</v>
      </c>
      <c r="B115" s="64" t="s">
        <v>215</v>
      </c>
      <c r="C115" s="65"/>
      <c r="D115" s="65"/>
      <c r="E115" s="66"/>
      <c r="F115" s="202">
        <v>3240</v>
      </c>
      <c r="G115" s="41"/>
    </row>
    <row r="116" spans="1:7" ht="36" customHeight="1" x14ac:dyDescent="0.25">
      <c r="B116" s="34" t="s">
        <v>216</v>
      </c>
      <c r="C116" s="88"/>
      <c r="D116" s="88"/>
      <c r="E116" s="89"/>
      <c r="F116" s="202">
        <v>11160</v>
      </c>
      <c r="G116" s="41"/>
    </row>
    <row r="117" spans="1:7" ht="36" customHeight="1" x14ac:dyDescent="0.25">
      <c r="B117" s="34" t="s">
        <v>217</v>
      </c>
      <c r="C117" s="88"/>
      <c r="D117" s="88"/>
      <c r="E117" s="89"/>
      <c r="F117" s="202">
        <v>7560</v>
      </c>
      <c r="G117" s="41"/>
    </row>
    <row r="118" spans="1:7" ht="36" customHeight="1" x14ac:dyDescent="0.25">
      <c r="A118" s="7" t="s">
        <v>111</v>
      </c>
      <c r="B118" s="34" t="s">
        <v>218</v>
      </c>
      <c r="C118" s="88"/>
      <c r="D118" s="88"/>
      <c r="E118" s="89"/>
      <c r="F118" s="202">
        <v>23040</v>
      </c>
      <c r="G118" s="41"/>
    </row>
    <row r="119" spans="1:7" ht="36" customHeight="1" x14ac:dyDescent="0.25">
      <c r="A119" s="7" t="s">
        <v>111</v>
      </c>
      <c r="B119" s="62" t="s">
        <v>219</v>
      </c>
      <c r="C119" s="63"/>
      <c r="D119" s="63"/>
      <c r="E119" s="40"/>
      <c r="F119" s="202">
        <v>6480</v>
      </c>
      <c r="G119" s="41"/>
    </row>
    <row r="120" spans="1:7" ht="36" customHeight="1" x14ac:dyDescent="0.25">
      <c r="A120" s="7" t="s">
        <v>113</v>
      </c>
      <c r="B120" s="62" t="s">
        <v>220</v>
      </c>
      <c r="C120" s="63"/>
      <c r="D120" s="63"/>
      <c r="E120" s="40"/>
      <c r="F120" s="202">
        <v>7200</v>
      </c>
      <c r="G120" s="41"/>
    </row>
    <row r="121" spans="1:7" ht="36" customHeight="1" x14ac:dyDescent="0.25">
      <c r="A121" s="7" t="s">
        <v>113</v>
      </c>
      <c r="B121" s="62" t="s">
        <v>221</v>
      </c>
      <c r="C121" s="63"/>
      <c r="D121" s="63"/>
      <c r="E121" s="40"/>
      <c r="F121" s="202">
        <v>3600</v>
      </c>
      <c r="G121" s="41"/>
    </row>
    <row r="122" spans="1:7" ht="36" customHeight="1" x14ac:dyDescent="0.25">
      <c r="A122" s="7" t="s">
        <v>113</v>
      </c>
      <c r="B122" s="62" t="s">
        <v>222</v>
      </c>
      <c r="C122" s="63"/>
      <c r="D122" s="63"/>
      <c r="E122" s="40"/>
      <c r="F122" s="202">
        <v>9360</v>
      </c>
      <c r="G122" s="214"/>
    </row>
    <row r="123" spans="1:7" ht="36" customHeight="1" x14ac:dyDescent="0.25">
      <c r="A123" s="7" t="s">
        <v>113</v>
      </c>
      <c r="B123" s="62" t="s">
        <v>223</v>
      </c>
      <c r="C123" s="63"/>
      <c r="D123" s="63"/>
      <c r="E123" s="40"/>
      <c r="F123" s="202">
        <v>5760</v>
      </c>
      <c r="G123" s="41"/>
    </row>
    <row r="124" spans="1:7" ht="36" customHeight="1" x14ac:dyDescent="0.25">
      <c r="A124" s="7" t="s">
        <v>113</v>
      </c>
      <c r="B124" s="62" t="s">
        <v>224</v>
      </c>
      <c r="C124" s="63"/>
      <c r="D124" s="63"/>
      <c r="E124" s="40"/>
      <c r="F124" s="202">
        <v>2160</v>
      </c>
      <c r="G124" s="41"/>
    </row>
    <row r="125" spans="1:7" ht="36" customHeight="1" x14ac:dyDescent="0.25">
      <c r="A125" s="7" t="s">
        <v>113</v>
      </c>
      <c r="B125" s="62" t="s">
        <v>225</v>
      </c>
      <c r="C125" s="63"/>
      <c r="D125" s="63"/>
      <c r="E125" s="40"/>
      <c r="F125" s="202">
        <v>5040</v>
      </c>
      <c r="G125" s="41"/>
    </row>
    <row r="126" spans="1:7" ht="36" customHeight="1" x14ac:dyDescent="0.25">
      <c r="A126" s="7" t="s">
        <v>113</v>
      </c>
      <c r="B126" s="62" t="s">
        <v>226</v>
      </c>
      <c r="C126" s="63"/>
      <c r="D126" s="63"/>
      <c r="E126" s="40"/>
      <c r="F126" s="202">
        <v>32400</v>
      </c>
      <c r="G126" s="41"/>
    </row>
    <row r="127" spans="1:7" ht="36" customHeight="1" x14ac:dyDescent="0.25">
      <c r="A127" s="7" t="s">
        <v>113</v>
      </c>
      <c r="B127" s="71" t="s">
        <v>227</v>
      </c>
      <c r="C127" s="72"/>
      <c r="D127" s="72"/>
      <c r="E127" s="73"/>
      <c r="F127" s="202">
        <v>38880</v>
      </c>
      <c r="G127" s="41"/>
    </row>
    <row r="128" spans="1:7" ht="36" customHeight="1" x14ac:dyDescent="0.25">
      <c r="A128" s="7" t="s">
        <v>113</v>
      </c>
      <c r="B128" s="62" t="s">
        <v>228</v>
      </c>
      <c r="C128" s="63"/>
      <c r="D128" s="63"/>
      <c r="E128" s="40"/>
      <c r="F128" s="202">
        <v>2160</v>
      </c>
      <c r="G128" s="41"/>
    </row>
    <row r="129" spans="1:7" ht="36" customHeight="1" x14ac:dyDescent="0.25">
      <c r="A129" s="7" t="s">
        <v>113</v>
      </c>
      <c r="B129" s="62" t="s">
        <v>229</v>
      </c>
      <c r="C129" s="63"/>
      <c r="D129" s="63"/>
      <c r="E129" s="40"/>
      <c r="F129" s="202">
        <v>5040</v>
      </c>
      <c r="G129" s="41"/>
    </row>
    <row r="130" spans="1:7" ht="36" customHeight="1" x14ac:dyDescent="0.25">
      <c r="A130" s="7" t="s">
        <v>113</v>
      </c>
      <c r="B130" s="62" t="s">
        <v>230</v>
      </c>
      <c r="C130" s="63"/>
      <c r="D130" s="63"/>
      <c r="E130" s="40"/>
      <c r="F130" s="202">
        <v>7200</v>
      </c>
      <c r="G130" s="41"/>
    </row>
    <row r="131" spans="1:7" ht="36" customHeight="1" x14ac:dyDescent="0.25">
      <c r="A131" s="7" t="s">
        <v>113</v>
      </c>
      <c r="B131" s="62" t="s">
        <v>231</v>
      </c>
      <c r="C131" s="63"/>
      <c r="D131" s="63"/>
      <c r="E131" s="40"/>
      <c r="F131" s="202">
        <v>5040</v>
      </c>
      <c r="G131" s="41"/>
    </row>
    <row r="132" spans="1:7" ht="36" customHeight="1" x14ac:dyDescent="0.25">
      <c r="A132" s="7" t="s">
        <v>113</v>
      </c>
      <c r="B132" s="62" t="s">
        <v>232</v>
      </c>
      <c r="C132" s="63"/>
      <c r="D132" s="63"/>
      <c r="E132" s="40"/>
      <c r="F132" s="202">
        <v>32400</v>
      </c>
      <c r="G132" s="41"/>
    </row>
    <row r="133" spans="1:7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201">
        <v>9360</v>
      </c>
      <c r="G133" s="178"/>
    </row>
    <row r="134" spans="1:7" ht="36" customHeight="1" thickBot="1" x14ac:dyDescent="0.3">
      <c r="B134" s="170" t="s">
        <v>234</v>
      </c>
      <c r="C134" s="171"/>
      <c r="D134" s="171"/>
      <c r="E134" s="172"/>
      <c r="F134" s="170"/>
      <c r="G134" s="171"/>
    </row>
    <row r="135" spans="1:7" ht="22.5" customHeight="1" thickBot="1" x14ac:dyDescent="0.3">
      <c r="B135" s="173" t="s">
        <v>235</v>
      </c>
      <c r="C135" s="174"/>
      <c r="D135" s="174"/>
      <c r="E135" s="174"/>
      <c r="F135" s="173"/>
      <c r="G135" s="175"/>
    </row>
    <row r="136" spans="1:7" ht="36" customHeight="1" thickBot="1" x14ac:dyDescent="0.3">
      <c r="B136" s="30" t="s">
        <v>236</v>
      </c>
      <c r="C136" s="176"/>
      <c r="D136" s="176"/>
      <c r="E136" s="177"/>
      <c r="F136" s="215">
        <v>60</v>
      </c>
      <c r="G136" s="216"/>
    </row>
    <row r="137" spans="1:7" ht="36" customHeight="1" thickBot="1" x14ac:dyDescent="0.3">
      <c r="B137" s="62" t="s">
        <v>237</v>
      </c>
      <c r="C137" s="63"/>
      <c r="D137" s="63"/>
      <c r="E137" s="40"/>
      <c r="F137" s="201">
        <v>60</v>
      </c>
      <c r="G137" s="178"/>
    </row>
    <row r="138" spans="1:7" ht="36" customHeight="1" thickBot="1" x14ac:dyDescent="0.3">
      <c r="B138" s="62" t="s">
        <v>238</v>
      </c>
      <c r="C138" s="63"/>
      <c r="D138" s="63"/>
      <c r="E138" s="40"/>
      <c r="F138" s="201">
        <v>120</v>
      </c>
      <c r="G138" s="178"/>
    </row>
    <row r="139" spans="1:7" ht="54" customHeight="1" thickBot="1" x14ac:dyDescent="0.3">
      <c r="B139" s="18" t="s">
        <v>239</v>
      </c>
      <c r="C139" s="19"/>
      <c r="D139" s="19"/>
      <c r="E139" s="20"/>
      <c r="F139" s="217"/>
      <c r="G139" s="105"/>
    </row>
    <row r="140" spans="1:7" ht="36" customHeight="1" x14ac:dyDescent="0.25">
      <c r="B140" s="64" t="s">
        <v>240</v>
      </c>
      <c r="C140" s="65"/>
      <c r="D140" s="65"/>
      <c r="E140" s="66"/>
      <c r="F140" s="199">
        <v>15120</v>
      </c>
      <c r="G140" s="200"/>
    </row>
    <row r="141" spans="1:7" ht="36" customHeight="1" x14ac:dyDescent="0.25">
      <c r="B141" s="62" t="s">
        <v>241</v>
      </c>
      <c r="C141" s="63"/>
      <c r="D141" s="63"/>
      <c r="E141" s="40"/>
      <c r="F141" s="202">
        <v>30240</v>
      </c>
      <c r="G141" s="41"/>
    </row>
    <row r="142" spans="1:7" ht="36" customHeight="1" x14ac:dyDescent="0.25">
      <c r="B142" s="62" t="s">
        <v>242</v>
      </c>
      <c r="C142" s="63"/>
      <c r="D142" s="63"/>
      <c r="E142" s="40"/>
      <c r="F142" s="202">
        <v>37440</v>
      </c>
      <c r="G142" s="41"/>
    </row>
    <row r="143" spans="1:7" ht="36" customHeight="1" x14ac:dyDescent="0.25">
      <c r="B143" s="62" t="s">
        <v>243</v>
      </c>
      <c r="C143" s="63"/>
      <c r="D143" s="63"/>
      <c r="E143" s="40"/>
      <c r="F143" s="202">
        <v>720</v>
      </c>
      <c r="G143" s="41"/>
    </row>
    <row r="144" spans="1:7" ht="36" customHeight="1" x14ac:dyDescent="0.25">
      <c r="B144" s="62" t="s">
        <v>244</v>
      </c>
      <c r="C144" s="63"/>
      <c r="D144" s="63"/>
      <c r="E144" s="40"/>
      <c r="F144" s="202">
        <v>22320</v>
      </c>
      <c r="G144" s="41"/>
    </row>
    <row r="145" spans="1:7" ht="36" customHeight="1" x14ac:dyDescent="0.25">
      <c r="B145" s="62" t="s">
        <v>245</v>
      </c>
      <c r="C145" s="63"/>
      <c r="D145" s="63"/>
      <c r="E145" s="40"/>
      <c r="F145" s="202">
        <v>44640</v>
      </c>
      <c r="G145" s="41"/>
    </row>
    <row r="146" spans="1:7" ht="36" customHeight="1" x14ac:dyDescent="0.25">
      <c r="B146" s="62" t="s">
        <v>246</v>
      </c>
      <c r="C146" s="63"/>
      <c r="D146" s="63"/>
      <c r="E146" s="40"/>
      <c r="F146" s="202">
        <v>56160</v>
      </c>
      <c r="G146" s="41"/>
    </row>
    <row r="147" spans="1:7" ht="36" customHeight="1" thickBot="1" x14ac:dyDescent="0.3">
      <c r="B147" s="108" t="s">
        <v>247</v>
      </c>
      <c r="C147" s="109"/>
      <c r="D147" s="109"/>
      <c r="E147" s="110"/>
      <c r="F147" s="201">
        <v>1080</v>
      </c>
      <c r="G147" s="218"/>
    </row>
    <row r="148" spans="1:7" ht="24" customHeight="1" thickBot="1" x14ac:dyDescent="0.3">
      <c r="B148" s="27"/>
      <c r="C148" s="80"/>
      <c r="D148" s="80"/>
      <c r="E148" s="81"/>
      <c r="F148" s="186"/>
      <c r="G148" s="82"/>
    </row>
    <row r="149" spans="1:7" ht="18" customHeight="1" x14ac:dyDescent="0.25">
      <c r="B149" s="114"/>
      <c r="C149" s="115"/>
      <c r="D149" s="115"/>
      <c r="E149" s="115"/>
      <c r="F149" s="116"/>
      <c r="G149" s="116"/>
    </row>
    <row r="150" spans="1:7" s="118" customFormat="1" ht="67.5" customHeight="1" x14ac:dyDescent="0.25">
      <c r="A150" s="7"/>
      <c r="B150" s="117" t="s">
        <v>248</v>
      </c>
      <c r="C150" s="117"/>
      <c r="D150" s="117"/>
      <c r="E150" s="117"/>
      <c r="F150" s="117"/>
      <c r="G150" s="117"/>
    </row>
    <row r="151" spans="1:7" s="118" customFormat="1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</row>
    <row r="152" spans="1:7" s="120" customFormat="1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</row>
    <row r="153" spans="1:7" s="122" customFormat="1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</row>
    <row r="154" spans="1:7" ht="18" customHeight="1" x14ac:dyDescent="0.25"/>
  </sheetData>
  <sheetProtection selectLockedCells="1" selectUnlockedCells="1"/>
  <mergeCells count="296">
    <mergeCell ref="B152:G152"/>
    <mergeCell ref="B153:G153"/>
    <mergeCell ref="B147:E147"/>
    <mergeCell ref="F147:G147"/>
    <mergeCell ref="B148:E148"/>
    <mergeCell ref="F148:G148"/>
    <mergeCell ref="B150:G150"/>
    <mergeCell ref="B151:G151"/>
    <mergeCell ref="B144:E144"/>
    <mergeCell ref="F144:G144"/>
    <mergeCell ref="B145:E145"/>
    <mergeCell ref="F145:G145"/>
    <mergeCell ref="B146:E146"/>
    <mergeCell ref="F146:G146"/>
    <mergeCell ref="B141:E141"/>
    <mergeCell ref="F141:G141"/>
    <mergeCell ref="B142:E142"/>
    <mergeCell ref="F142:G142"/>
    <mergeCell ref="B143:E143"/>
    <mergeCell ref="F143:G143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35" sqref="B135:J13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37411.199999999997</v>
      </c>
      <c r="G8" s="32">
        <f>H8*1.1</f>
        <v>34293.600000000006</v>
      </c>
      <c r="H8" s="32">
        <v>31176</v>
      </c>
      <c r="I8" s="32">
        <f>H8*0.75</f>
        <v>23382</v>
      </c>
      <c r="J8" s="32">
        <f>H8*0.5</f>
        <v>15588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50025.599999999999</v>
      </c>
      <c r="G10" s="36">
        <f>H10*1.1</f>
        <v>45856.800000000003</v>
      </c>
      <c r="H10" s="36">
        <v>41688</v>
      </c>
      <c r="I10" s="36">
        <f>H10*0.75</f>
        <v>31266</v>
      </c>
      <c r="J10" s="36">
        <f>H10*0.5</f>
        <v>20844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11700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16560</v>
      </c>
      <c r="G14" s="179"/>
      <c r="H14" s="179"/>
      <c r="I14" s="179"/>
      <c r="J14" s="180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2556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3600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4824</v>
      </c>
      <c r="G19" s="179"/>
      <c r="H19" s="179"/>
      <c r="I19" s="179"/>
      <c r="J19" s="180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5976 до 239040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5976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11952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17928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23904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29880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35856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41832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47808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53784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59760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65736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71712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77688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83664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89640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95616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101592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107568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113544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119520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11952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23904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35856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47808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71712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83664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95616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107568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119520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131472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143424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155376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167328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179280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191232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203184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215136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227088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239040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128484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14940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20916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26892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32868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38844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44820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50796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56772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62748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68724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74700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80676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86652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92628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98604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104580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110556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116532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122508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128484</v>
      </c>
      <c r="G84" s="42"/>
      <c r="H84" s="42"/>
      <c r="I84" s="42"/>
      <c r="J84" s="43"/>
    </row>
    <row r="85" spans="2:10" ht="32.25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6588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16308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2052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31500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25488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74700</v>
      </c>
      <c r="G97" s="224"/>
      <c r="H97" s="224"/>
      <c r="I97" s="224"/>
      <c r="J97" s="225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outlineLevel="1" x14ac:dyDescent="0.25"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outlineLevel="1" thickBot="1" x14ac:dyDescent="0.3">
      <c r="B101" s="71" t="s">
        <v>202</v>
      </c>
      <c r="C101" s="72"/>
      <c r="D101" s="72"/>
      <c r="E101" s="73"/>
      <c r="F101" s="85">
        <v>5400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64" t="s">
        <v>203</v>
      </c>
      <c r="C103" s="65"/>
      <c r="D103" s="65"/>
      <c r="E103" s="66"/>
      <c r="F103" s="67">
        <v>28332</v>
      </c>
      <c r="G103" s="68"/>
      <c r="H103" s="68"/>
      <c r="I103" s="68"/>
      <c r="J103" s="69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24120</v>
      </c>
      <c r="G104" s="42"/>
      <c r="H104" s="42"/>
      <c r="I104" s="42"/>
      <c r="J104" s="43"/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21081.599999999999</v>
      </c>
      <c r="G105" s="227">
        <f>H105*1.1</f>
        <v>19324.800000000003</v>
      </c>
      <c r="H105" s="227">
        <v>17568</v>
      </c>
      <c r="I105" s="227">
        <f>H105*0.75</f>
        <v>13176</v>
      </c>
      <c r="J105" s="228">
        <f>H105*0.5</f>
        <v>8784</v>
      </c>
    </row>
    <row r="106" spans="1:10" ht="36" customHeight="1" outlineLevel="1" x14ac:dyDescent="0.25">
      <c r="A106" s="7" t="s">
        <v>111</v>
      </c>
      <c r="B106" s="62" t="s">
        <v>206</v>
      </c>
      <c r="C106" s="63"/>
      <c r="D106" s="63"/>
      <c r="E106" s="40"/>
      <c r="F106" s="41">
        <v>19908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12492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42390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50868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18072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74700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13860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10908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59472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5688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40320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33840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30240</v>
      </c>
      <c r="G122" s="227">
        <f>H122*1.1</f>
        <v>27720.000000000004</v>
      </c>
      <c r="H122" s="227">
        <v>25200</v>
      </c>
      <c r="I122" s="227">
        <f>H122*0.75</f>
        <v>18900</v>
      </c>
      <c r="J122" s="228">
        <f>H122*0.5</f>
        <v>12600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28080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18000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33840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59760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71712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20880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25920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38160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83520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8640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37188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74340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93096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1440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55944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111528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139464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1800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s="118" customFormat="1" ht="67.5" customHeight="1" x14ac:dyDescent="0.25">
      <c r="A150" s="7"/>
      <c r="B150" s="117" t="s">
        <v>248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s="118" customFormat="1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s="120" customFormat="1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s="122" customFormat="1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B135" sqref="B135:J135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33436.799999999996</v>
      </c>
      <c r="G8" s="32">
        <f>H8*1.1</f>
        <v>30650.400000000001</v>
      </c>
      <c r="H8" s="32">
        <v>27864</v>
      </c>
      <c r="I8" s="32">
        <f>H8*0.75</f>
        <v>20898</v>
      </c>
      <c r="J8" s="32">
        <f>H8*0.5</f>
        <v>13932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8640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12240</v>
      </c>
      <c r="G14" s="179"/>
      <c r="H14" s="179"/>
      <c r="I14" s="179"/>
      <c r="J14" s="180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900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1512</v>
      </c>
      <c r="G19" s="179"/>
      <c r="H19" s="179"/>
      <c r="I19" s="179"/>
      <c r="J19" s="180"/>
    </row>
    <row r="20" spans="1:10" ht="24" customHeight="1" thickBot="1" x14ac:dyDescent="0.3">
      <c r="B20" s="130"/>
      <c r="C20" s="131"/>
      <c r="D20" s="131"/>
      <c r="E20" s="132"/>
      <c r="F20" s="133"/>
      <c r="G20" s="134"/>
      <c r="H20" s="134"/>
      <c r="I20" s="134"/>
      <c r="J20" s="135"/>
    </row>
    <row r="21" spans="1:10" ht="36" customHeight="1" thickBot="1" x14ac:dyDescent="0.3">
      <c r="B21" s="232" t="s">
        <v>123</v>
      </c>
      <c r="C21" s="233"/>
      <c r="D21" s="233"/>
      <c r="E21" s="234"/>
      <c r="F21" s="235" t="str">
        <f>"Цена от "&amp;MIN($F$22:F61)&amp;" до "&amp;MAX($F$22:F61)</f>
        <v>Цена от 5760 до 230400</v>
      </c>
      <c r="G21" s="236"/>
      <c r="H21" s="236"/>
      <c r="I21" s="236"/>
      <c r="J21" s="237"/>
    </row>
    <row r="22" spans="1:10" ht="36" customHeight="1" outlineLevel="1" x14ac:dyDescent="0.25">
      <c r="B22" s="30" t="s">
        <v>124</v>
      </c>
      <c r="C22" s="31"/>
      <c r="D22" s="31"/>
      <c r="E22" s="66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11520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23040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34560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46080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69120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80640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92160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115200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126720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138240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149760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161280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172800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184320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195840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207360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218880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12240 до 123840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12240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18000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14400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20160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25920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31680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37440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43200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48960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54720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60480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66240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72000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77760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83520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89280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95040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100800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106560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112320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118080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123840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43920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9000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43920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8640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26640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28800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"&amp;MIN(F99,F103:J104,H105,F106:J119)&amp;" до "&amp;MAX(F99,F103:J104,H105,F106:J119)</f>
        <v>Цена от 3240 до 159840</v>
      </c>
      <c r="G97" s="78"/>
      <c r="H97" s="78"/>
      <c r="I97" s="78"/>
      <c r="J97" s="79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outlineLevel="1" x14ac:dyDescent="0.25">
      <c r="B100" s="62" t="s">
        <v>201</v>
      </c>
      <c r="C100" s="63"/>
      <c r="D100" s="63"/>
      <c r="E100" s="40"/>
      <c r="F100" s="85">
        <v>2520</v>
      </c>
      <c r="G100" s="86"/>
      <c r="H100" s="86"/>
      <c r="I100" s="86"/>
      <c r="J100" s="87"/>
    </row>
    <row r="101" spans="1:10" ht="36" customHeight="1" outlineLevel="1" thickBot="1" x14ac:dyDescent="0.3">
      <c r="B101" s="62" t="s">
        <v>202</v>
      </c>
      <c r="C101" s="63"/>
      <c r="D101" s="63"/>
      <c r="E101" s="40"/>
      <c r="F101" s="85">
        <v>6300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238" t="s">
        <v>203</v>
      </c>
      <c r="C103" s="239"/>
      <c r="D103" s="239"/>
      <c r="E103" s="189"/>
      <c r="F103" s="200">
        <v>29520</v>
      </c>
      <c r="G103" s="220"/>
      <c r="H103" s="220"/>
      <c r="I103" s="220"/>
      <c r="J103" s="221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32760</v>
      </c>
      <c r="G104" s="42"/>
      <c r="H104" s="42"/>
      <c r="I104" s="42"/>
      <c r="J104" s="43"/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90">
        <f>H105*1.2</f>
        <v>16416</v>
      </c>
      <c r="G105" s="91">
        <f>H105*1.1</f>
        <v>15048.000000000002</v>
      </c>
      <c r="H105" s="91">
        <v>13680</v>
      </c>
      <c r="I105" s="91">
        <f>H105*0.75</f>
        <v>10260</v>
      </c>
      <c r="J105" s="92">
        <f>H105*0.5</f>
        <v>6840</v>
      </c>
    </row>
    <row r="106" spans="1:10" ht="36" customHeight="1" outlineLevel="1" x14ac:dyDescent="0.25">
      <c r="A106" s="7" t="s">
        <v>111</v>
      </c>
      <c r="B106" s="62" t="s">
        <v>206</v>
      </c>
      <c r="C106" s="63"/>
      <c r="D106" s="63"/>
      <c r="E106" s="40"/>
      <c r="F106" s="70">
        <v>13680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93">
        <v>11880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57456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59760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71712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28728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31500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65268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42012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32400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27360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159840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43920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41760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46080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90">
        <f>H122*1.2</f>
        <v>23328</v>
      </c>
      <c r="G122" s="91">
        <f>H122*1.1</f>
        <v>21384</v>
      </c>
      <c r="H122" s="91">
        <v>19440</v>
      </c>
      <c r="I122" s="91">
        <f>H122*0.75</f>
        <v>14580</v>
      </c>
      <c r="J122" s="92">
        <f>H122*0.5</f>
        <v>9720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70">
        <v>19440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70">
        <v>17280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80640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84240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101088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40320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44640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91440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275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223920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108" t="s">
        <v>233</v>
      </c>
      <c r="C133" s="109"/>
      <c r="D133" s="109"/>
      <c r="E133" s="110"/>
      <c r="F133" s="178">
        <v>61920</v>
      </c>
      <c r="G133" s="179"/>
      <c r="H133" s="179"/>
      <c r="I133" s="179"/>
      <c r="J133" s="180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45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240" t="s">
        <v>240</v>
      </c>
      <c r="C140" s="241"/>
      <c r="D140" s="241"/>
      <c r="E140" s="242"/>
      <c r="F140" s="145">
        <v>10080</v>
      </c>
      <c r="G140" s="146"/>
      <c r="H140" s="146"/>
      <c r="I140" s="146"/>
      <c r="J140" s="147"/>
    </row>
    <row r="141" spans="1:10" ht="36" customHeight="1" x14ac:dyDescent="0.25">
      <c r="B141" s="240" t="s">
        <v>241</v>
      </c>
      <c r="C141" s="241"/>
      <c r="D141" s="241"/>
      <c r="E141" s="242"/>
      <c r="F141" s="145">
        <v>19440</v>
      </c>
      <c r="G141" s="146"/>
      <c r="H141" s="146"/>
      <c r="I141" s="146"/>
      <c r="J141" s="147"/>
    </row>
    <row r="142" spans="1:10" ht="36" customHeight="1" x14ac:dyDescent="0.25">
      <c r="B142" s="240" t="s">
        <v>242</v>
      </c>
      <c r="C142" s="241"/>
      <c r="D142" s="241"/>
      <c r="E142" s="242"/>
      <c r="F142" s="145">
        <v>24480</v>
      </c>
      <c r="G142" s="146"/>
      <c r="H142" s="146"/>
      <c r="I142" s="146"/>
      <c r="J142" s="147"/>
    </row>
    <row r="143" spans="1:10" ht="36" customHeight="1" x14ac:dyDescent="0.25">
      <c r="B143" s="240" t="s">
        <v>243</v>
      </c>
      <c r="C143" s="241"/>
      <c r="D143" s="241"/>
      <c r="E143" s="242"/>
      <c r="F143" s="145">
        <v>720</v>
      </c>
      <c r="G143" s="146"/>
      <c r="H143" s="146"/>
      <c r="I143" s="146"/>
      <c r="J143" s="147"/>
    </row>
    <row r="144" spans="1:10" ht="36" customHeight="1" x14ac:dyDescent="0.25">
      <c r="B144" s="240" t="s">
        <v>244</v>
      </c>
      <c r="C144" s="241"/>
      <c r="D144" s="241"/>
      <c r="E144" s="242"/>
      <c r="F144" s="145">
        <v>15120</v>
      </c>
      <c r="G144" s="146"/>
      <c r="H144" s="146"/>
      <c r="I144" s="146"/>
      <c r="J144" s="147"/>
    </row>
    <row r="145" spans="1:10" ht="36" customHeight="1" x14ac:dyDescent="0.25">
      <c r="B145" s="240" t="s">
        <v>245</v>
      </c>
      <c r="C145" s="241"/>
      <c r="D145" s="241"/>
      <c r="E145" s="242"/>
      <c r="F145" s="145">
        <v>29520</v>
      </c>
      <c r="G145" s="146"/>
      <c r="H145" s="146"/>
      <c r="I145" s="146"/>
      <c r="J145" s="147"/>
    </row>
    <row r="146" spans="1:10" ht="36" customHeight="1" x14ac:dyDescent="0.25">
      <c r="B146" s="240" t="s">
        <v>246</v>
      </c>
      <c r="C146" s="241"/>
      <c r="D146" s="241"/>
      <c r="E146" s="242"/>
      <c r="F146" s="145">
        <v>36720</v>
      </c>
      <c r="G146" s="146"/>
      <c r="H146" s="146"/>
      <c r="I146" s="146"/>
      <c r="J146" s="147"/>
    </row>
    <row r="147" spans="1:10" ht="36" customHeight="1" thickBot="1" x14ac:dyDescent="0.3">
      <c r="B147" s="240" t="s">
        <v>247</v>
      </c>
      <c r="C147" s="241"/>
      <c r="D147" s="241"/>
      <c r="E147" s="242"/>
      <c r="F147" s="145">
        <v>720</v>
      </c>
      <c r="G147" s="146"/>
      <c r="H147" s="146"/>
      <c r="I147" s="146"/>
      <c r="J147" s="147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s="118" customFormat="1" ht="67.5" customHeight="1" x14ac:dyDescent="0.25">
      <c r="A150" s="7"/>
      <c r="B150" s="117" t="s">
        <v>248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s="118" customFormat="1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s="120" customFormat="1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s="122" customFormat="1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10" man="1"/>
    <brk id="97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96" activePane="bottomLeft" state="frozen"/>
      <selection activeCell="A198" sqref="A198:XFD198"/>
      <selection pane="bottomLeft" activeCell="B135" sqref="B135:J13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32544</v>
      </c>
      <c r="G8" s="32">
        <f>H8*1.1</f>
        <v>29832.000000000004</v>
      </c>
      <c r="H8" s="32">
        <v>27120</v>
      </c>
      <c r="I8" s="32">
        <f>H8*0.75</f>
        <v>20340</v>
      </c>
      <c r="J8" s="32">
        <f>H8*0.5</f>
        <v>13560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46080</v>
      </c>
      <c r="G9" s="36">
        <f>H9*1.1</f>
        <v>42240</v>
      </c>
      <c r="H9" s="36">
        <v>38400</v>
      </c>
      <c r="I9" s="36">
        <f>H9*0.75</f>
        <v>28800</v>
      </c>
      <c r="J9" s="36">
        <f>H9*0.5</f>
        <v>19200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39168</v>
      </c>
      <c r="G10" s="36">
        <f>H10*1.1</f>
        <v>35904</v>
      </c>
      <c r="H10" s="36">
        <v>32640</v>
      </c>
      <c r="I10" s="36">
        <f>H10*0.75</f>
        <v>24480</v>
      </c>
      <c r="J10" s="36">
        <f>H10*0.5</f>
        <v>16320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9360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13440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1296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3360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9360 до 711360</v>
      </c>
      <c r="G21" s="48"/>
      <c r="H21" s="48"/>
      <c r="I21" s="48"/>
      <c r="J21" s="49"/>
    </row>
    <row r="22" spans="1:10" ht="34.5" customHeight="1" outlineLevel="1" x14ac:dyDescent="0.25">
      <c r="B22" s="34" t="s">
        <v>124</v>
      </c>
      <c r="C22" s="35"/>
      <c r="D22" s="35"/>
      <c r="E22" s="40"/>
      <c r="F22" s="41">
        <v>9360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18720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56160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74880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93600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112320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131040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149760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168480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187200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205920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224640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243360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262080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280800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299520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318240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336960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355680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18720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37440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112320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149760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187200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224640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262080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299520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336960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374400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411840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449280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486720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524160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561600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599040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636480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673920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711360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383760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11280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28080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46800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65520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84240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102960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121680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140400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159120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177840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196560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215280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234000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252720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271440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290160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308880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327600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346320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365040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383760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1680 до 31920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5520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21360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24960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10080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29808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3360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5040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31920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2160 до 127440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23040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2304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5760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41520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30816</v>
      </c>
      <c r="G105" s="227">
        <f>H105*1.1</f>
        <v>28248.000000000004</v>
      </c>
      <c r="H105" s="227">
        <v>25680</v>
      </c>
      <c r="I105" s="227">
        <f>H105*0.75</f>
        <v>19260</v>
      </c>
      <c r="J105" s="228">
        <f>H105*0.5</f>
        <v>12840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6912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22320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48480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58176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12024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29808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89760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25680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21360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127440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40800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96480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58560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43200</v>
      </c>
      <c r="G122" s="227">
        <f>H122*1.1</f>
        <v>39600</v>
      </c>
      <c r="H122" s="227">
        <v>36000</v>
      </c>
      <c r="I122" s="227">
        <f>H122*0.75</f>
        <v>27000</v>
      </c>
      <c r="J122" s="228">
        <f>H122*0.5</f>
        <v>18000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10080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31680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68160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81792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17280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41760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178560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57120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30744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61320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76776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1176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46032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92064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115080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1680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248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18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s="118" customFormat="1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s="118" customFormat="1" ht="18" customHeight="1" x14ac:dyDescent="0.25">
      <c r="A154" s="7"/>
      <c r="B154" s="123"/>
      <c r="C154" s="9"/>
      <c r="D154" s="9"/>
      <c r="E154" s="9"/>
      <c r="F154" s="124"/>
      <c r="G154" s="124"/>
      <c r="H154" s="124"/>
      <c r="I154" s="124"/>
      <c r="J154" s="124"/>
    </row>
    <row r="155" spans="1:10" s="120" customFormat="1" ht="27" customHeight="1" x14ac:dyDescent="0.25">
      <c r="A155" s="7"/>
      <c r="B155" s="123"/>
      <c r="C155" s="9"/>
      <c r="D155" s="9"/>
      <c r="E155" s="9"/>
      <c r="F155" s="124"/>
      <c r="G155" s="124"/>
      <c r="H155" s="124"/>
      <c r="I155" s="124"/>
      <c r="J155" s="124"/>
    </row>
    <row r="156" spans="1:10" s="120" customFormat="1" ht="27" customHeight="1" x14ac:dyDescent="0.25">
      <c r="A156" s="7"/>
      <c r="B156" s="123"/>
      <c r="C156" s="9"/>
      <c r="D156" s="9"/>
      <c r="E156" s="9"/>
      <c r="F156" s="124"/>
      <c r="G156" s="124"/>
      <c r="H156" s="124"/>
      <c r="I156" s="124"/>
      <c r="J156" s="124"/>
    </row>
    <row r="157" spans="1:10" s="122" customFormat="1" ht="45" customHeight="1" x14ac:dyDescent="0.25">
      <c r="A157" s="7"/>
      <c r="B157" s="123"/>
      <c r="C157" s="9"/>
      <c r="D157" s="9"/>
      <c r="E157" s="9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B161" sqref="B161:E161"/>
    </sheetView>
  </sheetViews>
  <sheetFormatPr defaultColWidth="19" defaultRowHeight="21" outlineLevelRow="1" x14ac:dyDescent="0.25"/>
  <cols>
    <col min="1" max="1" width="16.7109375" style="125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32659.199999999997</v>
      </c>
      <c r="G8" s="32">
        <f>H8*1.1</f>
        <v>29937.600000000002</v>
      </c>
      <c r="H8" s="32">
        <v>27216</v>
      </c>
      <c r="I8" s="32">
        <f>H8*0.75</f>
        <v>20412</v>
      </c>
      <c r="J8" s="32">
        <f>H8*0.5</f>
        <v>13608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37800</v>
      </c>
      <c r="G10" s="36">
        <f>H10*1.1</f>
        <v>34650</v>
      </c>
      <c r="H10" s="36">
        <v>31500</v>
      </c>
      <c r="I10" s="36">
        <f>H10*0.75</f>
        <v>23625</v>
      </c>
      <c r="J10" s="36">
        <f>H10*0.5</f>
        <v>15750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9000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15120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432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648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1080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28"/>
      <c r="D20" s="28"/>
      <c r="E20" s="29"/>
      <c r="F20" s="186"/>
      <c r="G20" s="245"/>
      <c r="H20" s="245"/>
      <c r="I20" s="245"/>
      <c r="J20" s="246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7740 до 464400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23220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38700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54180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69660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85140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92880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100620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108360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116100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123840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131580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139320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147060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162540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170280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178020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185760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193500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201240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208980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216720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224460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232200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15480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30960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46440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61920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77400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92880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108360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139320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154800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170280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185760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201240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216720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232200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247680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263160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278640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294120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309600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325080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340560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356040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371520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387000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402480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417960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433440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448920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47" t="s">
        <v>296</v>
      </c>
      <c r="C81" s="248"/>
      <c r="D81" s="248"/>
      <c r="E81" s="73"/>
      <c r="F81" s="85">
        <v>464400</v>
      </c>
      <c r="G81" s="86"/>
      <c r="H81" s="86"/>
      <c r="I81" s="86"/>
      <c r="J81" s="87"/>
    </row>
    <row r="82" spans="1:10" ht="36" customHeight="1" thickBot="1" x14ac:dyDescent="0.3">
      <c r="A82" s="7"/>
      <c r="B82" s="232" t="s">
        <v>164</v>
      </c>
      <c r="C82" s="233"/>
      <c r="D82" s="233"/>
      <c r="E82" s="234"/>
      <c r="F82" s="235" t="str">
        <f>"Цена от "&amp;MIN(F83:F104)&amp;" до "&amp;MAX(F83:F104)</f>
        <v>Цена от 6480 до 166410</v>
      </c>
      <c r="G82" s="236"/>
      <c r="H82" s="236"/>
      <c r="I82" s="236"/>
      <c r="J82" s="237"/>
    </row>
    <row r="83" spans="1:10" s="17" customFormat="1" ht="36" customHeight="1" outlineLevel="1" x14ac:dyDescent="0.25">
      <c r="A83" s="7"/>
      <c r="B83" s="34" t="s">
        <v>165</v>
      </c>
      <c r="C83" s="35"/>
      <c r="D83" s="35"/>
      <c r="E83" s="40"/>
      <c r="F83" s="249">
        <v>6480</v>
      </c>
      <c r="G83" s="250"/>
      <c r="H83" s="250"/>
      <c r="I83" s="250"/>
      <c r="J83" s="251"/>
    </row>
    <row r="84" spans="1:10" s="17" customFormat="1" ht="36" customHeight="1" outlineLevel="1" x14ac:dyDescent="0.25">
      <c r="A84" s="7"/>
      <c r="B84" s="34" t="s">
        <v>166</v>
      </c>
      <c r="C84" s="35"/>
      <c r="D84" s="35"/>
      <c r="E84" s="40"/>
      <c r="F84" s="249">
        <v>9900</v>
      </c>
      <c r="G84" s="250"/>
      <c r="H84" s="250"/>
      <c r="I84" s="250"/>
      <c r="J84" s="251"/>
    </row>
    <row r="85" spans="1:10" s="17" customFormat="1" ht="36" customHeight="1" outlineLevel="1" x14ac:dyDescent="0.25">
      <c r="A85" s="7"/>
      <c r="B85" s="34" t="s">
        <v>167</v>
      </c>
      <c r="C85" s="35"/>
      <c r="D85" s="35"/>
      <c r="E85" s="40"/>
      <c r="F85" s="249">
        <v>19350</v>
      </c>
      <c r="G85" s="250"/>
      <c r="H85" s="250"/>
      <c r="I85" s="250"/>
      <c r="J85" s="251"/>
    </row>
    <row r="86" spans="1:10" s="17" customFormat="1" ht="36" customHeight="1" outlineLevel="1" x14ac:dyDescent="0.25">
      <c r="A86" s="7"/>
      <c r="B86" s="34" t="s">
        <v>168</v>
      </c>
      <c r="C86" s="35"/>
      <c r="D86" s="35"/>
      <c r="E86" s="40"/>
      <c r="F86" s="249">
        <v>27090</v>
      </c>
      <c r="G86" s="250"/>
      <c r="H86" s="250"/>
      <c r="I86" s="250"/>
      <c r="J86" s="251"/>
    </row>
    <row r="87" spans="1:10" s="17" customFormat="1" ht="36" customHeight="1" outlineLevel="1" x14ac:dyDescent="0.25">
      <c r="A87" s="7"/>
      <c r="B87" s="34" t="s">
        <v>169</v>
      </c>
      <c r="C87" s="35"/>
      <c r="D87" s="35"/>
      <c r="E87" s="40"/>
      <c r="F87" s="249">
        <v>34830</v>
      </c>
      <c r="G87" s="250"/>
      <c r="H87" s="250"/>
      <c r="I87" s="250"/>
      <c r="J87" s="251"/>
    </row>
    <row r="88" spans="1:10" s="17" customFormat="1" ht="36" customHeight="1" outlineLevel="1" x14ac:dyDescent="0.25">
      <c r="A88" s="7"/>
      <c r="B88" s="34" t="s">
        <v>170</v>
      </c>
      <c r="C88" s="35"/>
      <c r="D88" s="35"/>
      <c r="E88" s="40"/>
      <c r="F88" s="249">
        <v>42570</v>
      </c>
      <c r="G88" s="250"/>
      <c r="H88" s="250"/>
      <c r="I88" s="250"/>
      <c r="J88" s="251"/>
    </row>
    <row r="89" spans="1:10" s="17" customFormat="1" ht="36" customHeight="1" outlineLevel="1" x14ac:dyDescent="0.25">
      <c r="A89" s="7"/>
      <c r="B89" s="34" t="s">
        <v>171</v>
      </c>
      <c r="C89" s="35"/>
      <c r="D89" s="35"/>
      <c r="E89" s="40"/>
      <c r="F89" s="249">
        <v>50310</v>
      </c>
      <c r="G89" s="250"/>
      <c r="H89" s="250"/>
      <c r="I89" s="250"/>
      <c r="J89" s="251"/>
    </row>
    <row r="90" spans="1:10" s="17" customFormat="1" ht="36" customHeight="1" outlineLevel="1" x14ac:dyDescent="0.25">
      <c r="A90" s="7"/>
      <c r="B90" s="34" t="s">
        <v>172</v>
      </c>
      <c r="C90" s="35"/>
      <c r="D90" s="35"/>
      <c r="E90" s="40"/>
      <c r="F90" s="249">
        <v>58050</v>
      </c>
      <c r="G90" s="250"/>
      <c r="H90" s="250"/>
      <c r="I90" s="250"/>
      <c r="J90" s="251"/>
    </row>
    <row r="91" spans="1:10" s="17" customFormat="1" ht="36" customHeight="1" outlineLevel="1" x14ac:dyDescent="0.25">
      <c r="A91" s="7"/>
      <c r="B91" s="34" t="s">
        <v>173</v>
      </c>
      <c r="C91" s="35"/>
      <c r="D91" s="35"/>
      <c r="E91" s="40"/>
      <c r="F91" s="249">
        <v>65790</v>
      </c>
      <c r="G91" s="250"/>
      <c r="H91" s="250"/>
      <c r="I91" s="250"/>
      <c r="J91" s="251"/>
    </row>
    <row r="92" spans="1:10" s="17" customFormat="1" ht="36" customHeight="1" outlineLevel="1" x14ac:dyDescent="0.25">
      <c r="A92" s="7"/>
      <c r="B92" s="34" t="s">
        <v>174</v>
      </c>
      <c r="C92" s="35"/>
      <c r="D92" s="35"/>
      <c r="E92" s="40"/>
      <c r="F92" s="249">
        <v>73530</v>
      </c>
      <c r="G92" s="250"/>
      <c r="H92" s="250"/>
      <c r="I92" s="250"/>
      <c r="J92" s="251"/>
    </row>
    <row r="93" spans="1:10" s="17" customFormat="1" ht="36" customHeight="1" outlineLevel="1" x14ac:dyDescent="0.25">
      <c r="A93" s="7"/>
      <c r="B93" s="34" t="s">
        <v>175</v>
      </c>
      <c r="C93" s="35"/>
      <c r="D93" s="35"/>
      <c r="E93" s="40"/>
      <c r="F93" s="249">
        <v>81270</v>
      </c>
      <c r="G93" s="250"/>
      <c r="H93" s="250"/>
      <c r="I93" s="250"/>
      <c r="J93" s="251"/>
    </row>
    <row r="94" spans="1:10" s="17" customFormat="1" ht="36" customHeight="1" outlineLevel="1" x14ac:dyDescent="0.25">
      <c r="A94" s="125"/>
      <c r="B94" s="34" t="s">
        <v>176</v>
      </c>
      <c r="C94" s="35"/>
      <c r="D94" s="35"/>
      <c r="E94" s="40"/>
      <c r="F94" s="249">
        <v>89010</v>
      </c>
      <c r="G94" s="250"/>
      <c r="H94" s="250"/>
      <c r="I94" s="250"/>
      <c r="J94" s="251"/>
    </row>
    <row r="95" spans="1:10" s="17" customFormat="1" ht="36" customHeight="1" outlineLevel="1" x14ac:dyDescent="0.25">
      <c r="A95" s="125"/>
      <c r="B95" s="34" t="s">
        <v>177</v>
      </c>
      <c r="C95" s="35"/>
      <c r="D95" s="35"/>
      <c r="E95" s="40"/>
      <c r="F95" s="249">
        <v>96750</v>
      </c>
      <c r="G95" s="250"/>
      <c r="H95" s="250"/>
      <c r="I95" s="250"/>
      <c r="J95" s="251"/>
    </row>
    <row r="96" spans="1:10" s="17" customFormat="1" ht="36" customHeight="1" outlineLevel="1" x14ac:dyDescent="0.25">
      <c r="A96" s="125"/>
      <c r="B96" s="34" t="s">
        <v>178</v>
      </c>
      <c r="C96" s="35"/>
      <c r="D96" s="35"/>
      <c r="E96" s="40"/>
      <c r="F96" s="249">
        <v>104490</v>
      </c>
      <c r="G96" s="250"/>
      <c r="H96" s="250"/>
      <c r="I96" s="250"/>
      <c r="J96" s="251"/>
    </row>
    <row r="97" spans="1:10" s="17" customFormat="1" ht="36" customHeight="1" outlineLevel="1" x14ac:dyDescent="0.25">
      <c r="A97" s="125"/>
      <c r="B97" s="34" t="s">
        <v>179</v>
      </c>
      <c r="C97" s="35"/>
      <c r="D97" s="35"/>
      <c r="E97" s="40"/>
      <c r="F97" s="249">
        <v>112230</v>
      </c>
      <c r="G97" s="250"/>
      <c r="H97" s="250"/>
      <c r="I97" s="250"/>
      <c r="J97" s="251"/>
    </row>
    <row r="98" spans="1:10" s="17" customFormat="1" ht="36" customHeight="1" outlineLevel="1" x14ac:dyDescent="0.25">
      <c r="A98" s="125"/>
      <c r="B98" s="34" t="s">
        <v>180</v>
      </c>
      <c r="C98" s="35"/>
      <c r="D98" s="35"/>
      <c r="E98" s="40"/>
      <c r="F98" s="249">
        <v>119970</v>
      </c>
      <c r="G98" s="250"/>
      <c r="H98" s="250"/>
      <c r="I98" s="250"/>
      <c r="J98" s="251"/>
    </row>
    <row r="99" spans="1:10" s="17" customFormat="1" ht="36" customHeight="1" outlineLevel="1" x14ac:dyDescent="0.25">
      <c r="A99" s="125"/>
      <c r="B99" s="34" t="s">
        <v>181</v>
      </c>
      <c r="C99" s="35"/>
      <c r="D99" s="35"/>
      <c r="E99" s="40"/>
      <c r="F99" s="249">
        <v>127710</v>
      </c>
      <c r="G99" s="250"/>
      <c r="H99" s="250"/>
      <c r="I99" s="250"/>
      <c r="J99" s="251"/>
    </row>
    <row r="100" spans="1:10" s="17" customFormat="1" ht="36" customHeight="1" outlineLevel="1" x14ac:dyDescent="0.25">
      <c r="A100" s="125"/>
      <c r="B100" s="34" t="s">
        <v>182</v>
      </c>
      <c r="C100" s="35"/>
      <c r="D100" s="35"/>
      <c r="E100" s="40"/>
      <c r="F100" s="249">
        <v>135450</v>
      </c>
      <c r="G100" s="250"/>
      <c r="H100" s="250"/>
      <c r="I100" s="250"/>
      <c r="J100" s="251"/>
    </row>
    <row r="101" spans="1:10" s="17" customFormat="1" ht="36" customHeight="1" outlineLevel="1" x14ac:dyDescent="0.25">
      <c r="A101" s="125"/>
      <c r="B101" s="34" t="s">
        <v>183</v>
      </c>
      <c r="C101" s="35"/>
      <c r="D101" s="35"/>
      <c r="E101" s="40"/>
      <c r="F101" s="249">
        <v>143190</v>
      </c>
      <c r="G101" s="250"/>
      <c r="H101" s="250"/>
      <c r="I101" s="250"/>
      <c r="J101" s="251"/>
    </row>
    <row r="102" spans="1:10" s="17" customFormat="1" ht="36" customHeight="1" outlineLevel="1" x14ac:dyDescent="0.25">
      <c r="A102" s="125"/>
      <c r="B102" s="34" t="s">
        <v>184</v>
      </c>
      <c r="C102" s="35"/>
      <c r="D102" s="35"/>
      <c r="E102" s="40"/>
      <c r="F102" s="249">
        <v>150930</v>
      </c>
      <c r="G102" s="250"/>
      <c r="H102" s="250"/>
      <c r="I102" s="250"/>
      <c r="J102" s="251"/>
    </row>
    <row r="103" spans="1:10" s="17" customFormat="1" ht="36" customHeight="1" outlineLevel="1" x14ac:dyDescent="0.25">
      <c r="A103" s="125"/>
      <c r="B103" s="34" t="s">
        <v>185</v>
      </c>
      <c r="C103" s="35"/>
      <c r="D103" s="35"/>
      <c r="E103" s="40"/>
      <c r="F103" s="249">
        <v>158670</v>
      </c>
      <c r="G103" s="250"/>
      <c r="H103" s="250"/>
      <c r="I103" s="250"/>
      <c r="J103" s="251"/>
    </row>
    <row r="104" spans="1:10" s="17" customFormat="1" ht="36" customHeight="1" outlineLevel="1" thickBot="1" x14ac:dyDescent="0.3">
      <c r="A104" s="125"/>
      <c r="B104" s="34" t="s">
        <v>186</v>
      </c>
      <c r="C104" s="35"/>
      <c r="D104" s="35"/>
      <c r="E104" s="40"/>
      <c r="F104" s="249">
        <v>166410</v>
      </c>
      <c r="G104" s="250"/>
      <c r="H104" s="250"/>
      <c r="I104" s="250"/>
      <c r="J104" s="251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864 до 29160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4320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B108" s="62" t="s">
        <v>257</v>
      </c>
      <c r="C108" s="63"/>
      <c r="D108" s="63"/>
      <c r="E108" s="40"/>
      <c r="F108" s="41">
        <v>864</v>
      </c>
      <c r="G108" s="42"/>
      <c r="H108" s="42"/>
      <c r="I108" s="42"/>
      <c r="J108" s="43"/>
    </row>
    <row r="109" spans="1:10" ht="36" customHeight="1" x14ac:dyDescent="0.25">
      <c r="B109" s="62" t="s">
        <v>191</v>
      </c>
      <c r="C109" s="63"/>
      <c r="D109" s="63"/>
      <c r="E109" s="40"/>
      <c r="F109" s="41">
        <v>9000</v>
      </c>
      <c r="G109" s="42"/>
      <c r="H109" s="42"/>
      <c r="I109" s="42"/>
      <c r="J109" s="43"/>
    </row>
    <row r="110" spans="1:10" ht="36" customHeight="1" x14ac:dyDescent="0.25">
      <c r="B110" s="62" t="s">
        <v>192</v>
      </c>
      <c r="C110" s="63"/>
      <c r="D110" s="63"/>
      <c r="E110" s="40"/>
      <c r="F110" s="41">
        <v>4320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5940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1728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1728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3456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5184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29160</v>
      </c>
      <c r="G116" s="42"/>
      <c r="H116" s="42"/>
      <c r="I116" s="42"/>
      <c r="J116" s="43"/>
    </row>
    <row r="117" spans="1:10" ht="58.5" customHeight="1" thickBot="1" x14ac:dyDescent="0.3">
      <c r="B117" s="167" t="s">
        <v>258</v>
      </c>
      <c r="C117" s="168"/>
      <c r="D117" s="168"/>
      <c r="E117" s="169"/>
      <c r="F117" s="97" t="str">
        <f>"Цена от "&amp;MIN(F119:F119,F123:J124,H125,F126:J139)&amp;" до "&amp;MAX(F119:F119,F123:J124,H125,F126:J139)</f>
        <v>Цена от 3780 до 39096</v>
      </c>
      <c r="G117" s="98"/>
      <c r="H117" s="98"/>
      <c r="I117" s="98"/>
      <c r="J117" s="99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B119" s="62" t="s">
        <v>200</v>
      </c>
      <c r="C119" s="63"/>
      <c r="D119" s="63"/>
      <c r="E119" s="40"/>
      <c r="F119" s="41">
        <v>15552</v>
      </c>
      <c r="G119" s="42"/>
      <c r="H119" s="42"/>
      <c r="I119" s="42"/>
      <c r="J119" s="43"/>
    </row>
    <row r="120" spans="1:10" ht="36" customHeight="1" x14ac:dyDescent="0.25">
      <c r="B120" s="62" t="s">
        <v>201</v>
      </c>
      <c r="C120" s="63"/>
      <c r="D120" s="63"/>
      <c r="E120" s="40"/>
      <c r="F120" s="41">
        <v>1555.1999999999998</v>
      </c>
      <c r="G120" s="42"/>
      <c r="H120" s="42"/>
      <c r="I120" s="42"/>
      <c r="J120" s="43"/>
    </row>
    <row r="121" spans="1:10" ht="36" customHeight="1" thickBot="1" x14ac:dyDescent="0.3">
      <c r="B121" s="62" t="s">
        <v>202</v>
      </c>
      <c r="C121" s="63"/>
      <c r="D121" s="63"/>
      <c r="E121" s="40"/>
      <c r="F121" s="41">
        <v>3888</v>
      </c>
      <c r="G121" s="42"/>
      <c r="H121" s="42"/>
      <c r="I121" s="42"/>
      <c r="J121" s="43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125" t="s">
        <v>111</v>
      </c>
      <c r="B123" s="62" t="s">
        <v>203</v>
      </c>
      <c r="C123" s="63"/>
      <c r="D123" s="63"/>
      <c r="E123" s="40"/>
      <c r="F123" s="41">
        <v>18900</v>
      </c>
      <c r="G123" s="42"/>
      <c r="H123" s="42"/>
      <c r="I123" s="42"/>
      <c r="J123" s="43"/>
    </row>
    <row r="124" spans="1:10" ht="36" customHeight="1" x14ac:dyDescent="0.25">
      <c r="A124" s="125" t="s">
        <v>111</v>
      </c>
      <c r="B124" s="34" t="s">
        <v>204</v>
      </c>
      <c r="C124" s="88"/>
      <c r="D124" s="88"/>
      <c r="E124" s="89"/>
      <c r="F124" s="41">
        <v>10980</v>
      </c>
      <c r="G124" s="42"/>
      <c r="H124" s="42"/>
      <c r="I124" s="42"/>
      <c r="J124" s="43"/>
    </row>
    <row r="125" spans="1:10" ht="36" customHeight="1" x14ac:dyDescent="0.25">
      <c r="A125" s="125" t="s">
        <v>111</v>
      </c>
      <c r="B125" s="62" t="s">
        <v>205</v>
      </c>
      <c r="C125" s="63"/>
      <c r="D125" s="63"/>
      <c r="E125" s="40"/>
      <c r="F125" s="226">
        <f>H125*1.2</f>
        <v>27000</v>
      </c>
      <c r="G125" s="227">
        <f>H125*1.1</f>
        <v>24750.000000000004</v>
      </c>
      <c r="H125" s="227">
        <v>22500</v>
      </c>
      <c r="I125" s="227">
        <f>H125*0.75</f>
        <v>16875</v>
      </c>
      <c r="J125" s="228">
        <f>H125*0.5</f>
        <v>11250</v>
      </c>
    </row>
    <row r="126" spans="1:10" ht="36" customHeight="1" x14ac:dyDescent="0.25">
      <c r="A126" s="125" t="s">
        <v>111</v>
      </c>
      <c r="B126" s="62" t="s">
        <v>206</v>
      </c>
      <c r="C126" s="63"/>
      <c r="D126" s="63"/>
      <c r="E126" s="40"/>
      <c r="F126" s="41">
        <v>18900</v>
      </c>
      <c r="G126" s="42"/>
      <c r="H126" s="42"/>
      <c r="I126" s="42"/>
      <c r="J126" s="43"/>
    </row>
    <row r="127" spans="1:10" ht="36" customHeight="1" x14ac:dyDescent="0.25">
      <c r="A127" s="125" t="s">
        <v>111</v>
      </c>
      <c r="B127" s="62" t="s">
        <v>207</v>
      </c>
      <c r="C127" s="63"/>
      <c r="D127" s="63"/>
      <c r="E127" s="40"/>
      <c r="F127" s="41">
        <v>5400</v>
      </c>
      <c r="G127" s="42"/>
      <c r="H127" s="42"/>
      <c r="I127" s="42"/>
      <c r="J127" s="43"/>
    </row>
    <row r="128" spans="1:10" ht="36" customHeight="1" x14ac:dyDescent="0.25">
      <c r="A128" s="125" t="s">
        <v>111</v>
      </c>
      <c r="B128" s="62" t="s">
        <v>208</v>
      </c>
      <c r="C128" s="63"/>
      <c r="D128" s="63"/>
      <c r="E128" s="40"/>
      <c r="F128" s="41">
        <v>12420</v>
      </c>
      <c r="G128" s="42"/>
      <c r="H128" s="42"/>
      <c r="I128" s="42"/>
      <c r="J128" s="43"/>
    </row>
    <row r="129" spans="1:10" ht="36" customHeight="1" x14ac:dyDescent="0.25">
      <c r="A129" s="125" t="s">
        <v>111</v>
      </c>
      <c r="B129" s="62" t="s">
        <v>209</v>
      </c>
      <c r="C129" s="63"/>
      <c r="D129" s="63"/>
      <c r="E129" s="40"/>
      <c r="F129" s="41">
        <v>27216</v>
      </c>
      <c r="G129" s="42"/>
      <c r="H129" s="42"/>
      <c r="I129" s="42"/>
      <c r="J129" s="43"/>
    </row>
    <row r="130" spans="1:10" ht="36" customHeight="1" x14ac:dyDescent="0.25">
      <c r="A130" s="125" t="s">
        <v>111</v>
      </c>
      <c r="B130" s="62" t="s">
        <v>210</v>
      </c>
      <c r="C130" s="63"/>
      <c r="D130" s="63"/>
      <c r="E130" s="40"/>
      <c r="F130" s="41">
        <v>32659.199999999997</v>
      </c>
      <c r="G130" s="42"/>
      <c r="H130" s="42"/>
      <c r="I130" s="42"/>
      <c r="J130" s="43"/>
    </row>
    <row r="131" spans="1:10" ht="36" customHeight="1" x14ac:dyDescent="0.25">
      <c r="A131" s="125" t="s">
        <v>111</v>
      </c>
      <c r="B131" s="62" t="s">
        <v>211</v>
      </c>
      <c r="C131" s="63"/>
      <c r="D131" s="63"/>
      <c r="E131" s="40"/>
      <c r="F131" s="41">
        <v>12420</v>
      </c>
      <c r="G131" s="42"/>
      <c r="H131" s="42"/>
      <c r="I131" s="42"/>
      <c r="J131" s="43"/>
    </row>
    <row r="132" spans="1:10" ht="36" customHeight="1" x14ac:dyDescent="0.25">
      <c r="A132" s="125" t="s">
        <v>111</v>
      </c>
      <c r="B132" s="62" t="s">
        <v>212</v>
      </c>
      <c r="C132" s="63"/>
      <c r="D132" s="63"/>
      <c r="E132" s="40"/>
      <c r="F132" s="41">
        <v>10620</v>
      </c>
      <c r="G132" s="42"/>
      <c r="H132" s="42"/>
      <c r="I132" s="42"/>
      <c r="J132" s="43"/>
    </row>
    <row r="133" spans="1:10" ht="36" customHeight="1" x14ac:dyDescent="0.25">
      <c r="A133" s="125" t="s">
        <v>111</v>
      </c>
      <c r="B133" s="62" t="s">
        <v>213</v>
      </c>
      <c r="C133" s="63"/>
      <c r="D133" s="63"/>
      <c r="E133" s="40"/>
      <c r="F133" s="41">
        <v>16020</v>
      </c>
      <c r="G133" s="42"/>
      <c r="H133" s="42"/>
      <c r="I133" s="42"/>
      <c r="J133" s="43"/>
    </row>
    <row r="134" spans="1:10" ht="36" customHeight="1" x14ac:dyDescent="0.25">
      <c r="B134" s="62" t="s">
        <v>214</v>
      </c>
      <c r="C134" s="63"/>
      <c r="D134" s="63"/>
      <c r="E134" s="40"/>
      <c r="F134" s="41">
        <v>20412</v>
      </c>
      <c r="G134" s="42"/>
      <c r="H134" s="42"/>
      <c r="I134" s="42"/>
      <c r="J134" s="43"/>
    </row>
    <row r="135" spans="1:10" ht="36" customHeight="1" x14ac:dyDescent="0.25">
      <c r="A135" s="125" t="s">
        <v>111</v>
      </c>
      <c r="B135" s="64" t="s">
        <v>215</v>
      </c>
      <c r="C135" s="65"/>
      <c r="D135" s="65"/>
      <c r="E135" s="66"/>
      <c r="F135" s="41">
        <v>3780</v>
      </c>
      <c r="G135" s="42"/>
      <c r="H135" s="42"/>
      <c r="I135" s="42"/>
      <c r="J135" s="43"/>
    </row>
    <row r="136" spans="1:10" ht="36" customHeight="1" x14ac:dyDescent="0.25">
      <c r="B136" s="34" t="s">
        <v>216</v>
      </c>
      <c r="C136" s="88"/>
      <c r="D136" s="88"/>
      <c r="E136" s="89"/>
      <c r="F136" s="41">
        <v>12744</v>
      </c>
      <c r="G136" s="42"/>
      <c r="H136" s="42"/>
      <c r="I136" s="42"/>
      <c r="J136" s="43"/>
    </row>
    <row r="137" spans="1:10" ht="36" customHeight="1" x14ac:dyDescent="0.25">
      <c r="B137" s="34" t="s">
        <v>217</v>
      </c>
      <c r="C137" s="88"/>
      <c r="D137" s="88"/>
      <c r="E137" s="89"/>
      <c r="F137" s="41">
        <v>8820</v>
      </c>
      <c r="G137" s="42"/>
      <c r="H137" s="42"/>
      <c r="I137" s="42"/>
      <c r="J137" s="43"/>
    </row>
    <row r="138" spans="1:10" ht="36" customHeight="1" x14ac:dyDescent="0.25">
      <c r="A138" s="125" t="s">
        <v>111</v>
      </c>
      <c r="B138" s="34" t="s">
        <v>218</v>
      </c>
      <c r="C138" s="88"/>
      <c r="D138" s="88"/>
      <c r="E138" s="89"/>
      <c r="F138" s="41">
        <v>39096</v>
      </c>
      <c r="G138" s="42"/>
      <c r="H138" s="42"/>
      <c r="I138" s="42"/>
      <c r="J138" s="43"/>
    </row>
    <row r="139" spans="1:10" ht="36" customHeight="1" x14ac:dyDescent="0.25">
      <c r="A139" s="125" t="s">
        <v>111</v>
      </c>
      <c r="B139" s="62" t="s">
        <v>219</v>
      </c>
      <c r="C139" s="63"/>
      <c r="D139" s="63"/>
      <c r="E139" s="40"/>
      <c r="F139" s="41">
        <v>11160</v>
      </c>
      <c r="G139" s="42"/>
      <c r="H139" s="42"/>
      <c r="I139" s="42"/>
      <c r="J139" s="43"/>
    </row>
    <row r="140" spans="1:10" ht="36" customHeight="1" x14ac:dyDescent="0.25">
      <c r="A140" s="125" t="s">
        <v>113</v>
      </c>
      <c r="B140" s="62" t="s">
        <v>220</v>
      </c>
      <c r="C140" s="63"/>
      <c r="D140" s="63"/>
      <c r="E140" s="40"/>
      <c r="F140" s="41">
        <v>31680</v>
      </c>
      <c r="G140" s="42"/>
      <c r="H140" s="42"/>
      <c r="I140" s="42"/>
      <c r="J140" s="43"/>
    </row>
    <row r="141" spans="1:10" ht="36" customHeight="1" x14ac:dyDescent="0.25">
      <c r="A141" s="125" t="s">
        <v>113</v>
      </c>
      <c r="B141" s="62" t="s">
        <v>221</v>
      </c>
      <c r="C141" s="63"/>
      <c r="D141" s="63"/>
      <c r="E141" s="40"/>
      <c r="F141" s="41">
        <v>18720</v>
      </c>
      <c r="G141" s="42"/>
      <c r="H141" s="42"/>
      <c r="I141" s="42"/>
      <c r="J141" s="43"/>
    </row>
    <row r="142" spans="1:10" ht="36" customHeight="1" x14ac:dyDescent="0.25">
      <c r="A142" s="125" t="s">
        <v>113</v>
      </c>
      <c r="B142" s="62" t="s">
        <v>222</v>
      </c>
      <c r="C142" s="63"/>
      <c r="D142" s="63"/>
      <c r="E142" s="40"/>
      <c r="F142" s="226">
        <f>H142*1.2</f>
        <v>44928</v>
      </c>
      <c r="G142" s="227">
        <f>H142*1.1</f>
        <v>41184</v>
      </c>
      <c r="H142" s="227">
        <v>37440</v>
      </c>
      <c r="I142" s="227">
        <f>H142*0.75</f>
        <v>28080</v>
      </c>
      <c r="J142" s="228">
        <f>H142*0.5</f>
        <v>18720</v>
      </c>
    </row>
    <row r="143" spans="1:10" ht="36" customHeight="1" x14ac:dyDescent="0.25">
      <c r="A143" s="125" t="s">
        <v>113</v>
      </c>
      <c r="B143" s="62" t="s">
        <v>223</v>
      </c>
      <c r="C143" s="63"/>
      <c r="D143" s="63"/>
      <c r="E143" s="40"/>
      <c r="F143" s="41">
        <v>31680</v>
      </c>
      <c r="G143" s="42"/>
      <c r="H143" s="42"/>
      <c r="I143" s="42"/>
      <c r="J143" s="43"/>
    </row>
    <row r="144" spans="1:10" ht="36" customHeight="1" x14ac:dyDescent="0.25">
      <c r="A144" s="125" t="s">
        <v>113</v>
      </c>
      <c r="B144" s="62" t="s">
        <v>224</v>
      </c>
      <c r="C144" s="63"/>
      <c r="D144" s="63"/>
      <c r="E144" s="40"/>
      <c r="F144" s="41">
        <v>9360</v>
      </c>
      <c r="G144" s="42"/>
      <c r="H144" s="42"/>
      <c r="I144" s="42"/>
      <c r="J144" s="43"/>
    </row>
    <row r="145" spans="1:10" ht="36" customHeight="1" x14ac:dyDescent="0.25">
      <c r="A145" s="125" t="s">
        <v>113</v>
      </c>
      <c r="B145" s="62" t="s">
        <v>225</v>
      </c>
      <c r="C145" s="63"/>
      <c r="D145" s="63"/>
      <c r="E145" s="40"/>
      <c r="F145" s="41">
        <v>20880</v>
      </c>
      <c r="G145" s="42"/>
      <c r="H145" s="42"/>
      <c r="I145" s="42"/>
      <c r="J145" s="43"/>
    </row>
    <row r="146" spans="1:10" ht="36" customHeight="1" x14ac:dyDescent="0.25">
      <c r="A146" s="125" t="s">
        <v>113</v>
      </c>
      <c r="B146" s="62" t="s">
        <v>226</v>
      </c>
      <c r="C146" s="63"/>
      <c r="D146" s="63"/>
      <c r="E146" s="40"/>
      <c r="F146" s="41">
        <v>45360</v>
      </c>
      <c r="G146" s="42"/>
      <c r="H146" s="42"/>
      <c r="I146" s="42"/>
      <c r="J146" s="43"/>
    </row>
    <row r="147" spans="1:10" ht="36" customHeight="1" x14ac:dyDescent="0.25">
      <c r="A147" s="125" t="s">
        <v>113</v>
      </c>
      <c r="B147" s="71" t="s">
        <v>227</v>
      </c>
      <c r="C147" s="72"/>
      <c r="D147" s="72"/>
      <c r="E147" s="73"/>
      <c r="F147" s="85">
        <v>54432</v>
      </c>
      <c r="G147" s="86"/>
      <c r="H147" s="86"/>
      <c r="I147" s="86"/>
      <c r="J147" s="87"/>
    </row>
    <row r="148" spans="1:10" ht="36" customHeight="1" x14ac:dyDescent="0.25">
      <c r="A148" s="125" t="s">
        <v>113</v>
      </c>
      <c r="B148" s="62" t="s">
        <v>228</v>
      </c>
      <c r="C148" s="63"/>
      <c r="D148" s="63"/>
      <c r="E148" s="40"/>
      <c r="F148" s="41">
        <v>20880</v>
      </c>
      <c r="G148" s="42"/>
      <c r="H148" s="42"/>
      <c r="I148" s="42"/>
      <c r="J148" s="43"/>
    </row>
    <row r="149" spans="1:10" ht="36" customHeight="1" x14ac:dyDescent="0.25">
      <c r="A149" s="125" t="s">
        <v>113</v>
      </c>
      <c r="B149" s="62" t="s">
        <v>229</v>
      </c>
      <c r="C149" s="63"/>
      <c r="D149" s="63"/>
      <c r="E149" s="40"/>
      <c r="F149" s="41">
        <v>18000</v>
      </c>
      <c r="G149" s="42"/>
      <c r="H149" s="42"/>
      <c r="I149" s="42"/>
      <c r="J149" s="43"/>
    </row>
    <row r="150" spans="1:10" ht="36" customHeight="1" x14ac:dyDescent="0.25">
      <c r="A150" s="125" t="s">
        <v>113</v>
      </c>
      <c r="B150" s="34" t="s">
        <v>230</v>
      </c>
      <c r="C150" s="88"/>
      <c r="D150" s="88"/>
      <c r="E150" s="89"/>
      <c r="F150" s="202">
        <v>26640</v>
      </c>
      <c r="G150" s="252"/>
      <c r="H150" s="252"/>
      <c r="I150" s="252"/>
      <c r="J150" s="253"/>
    </row>
    <row r="151" spans="1:10" ht="36" customHeight="1" x14ac:dyDescent="0.25">
      <c r="A151" s="125" t="s">
        <v>113</v>
      </c>
      <c r="B151" s="34" t="s">
        <v>231</v>
      </c>
      <c r="C151" s="88"/>
      <c r="D151" s="88"/>
      <c r="E151" s="89"/>
      <c r="F151" s="202">
        <v>6480</v>
      </c>
      <c r="G151" s="252"/>
      <c r="H151" s="252"/>
      <c r="I151" s="252"/>
      <c r="J151" s="253"/>
    </row>
    <row r="152" spans="1:10" ht="36" customHeight="1" x14ac:dyDescent="0.25">
      <c r="A152" s="125" t="s">
        <v>113</v>
      </c>
      <c r="B152" s="62" t="s">
        <v>232</v>
      </c>
      <c r="C152" s="63"/>
      <c r="D152" s="63"/>
      <c r="E152" s="40"/>
      <c r="F152" s="41">
        <v>64800</v>
      </c>
      <c r="G152" s="42"/>
      <c r="H152" s="42"/>
      <c r="I152" s="42"/>
      <c r="J152" s="43"/>
    </row>
    <row r="153" spans="1:10" ht="36" customHeight="1" thickBot="1" x14ac:dyDescent="0.3">
      <c r="A153" s="125" t="s">
        <v>113</v>
      </c>
      <c r="B153" s="62" t="s">
        <v>233</v>
      </c>
      <c r="C153" s="63"/>
      <c r="D153" s="63"/>
      <c r="E153" s="40"/>
      <c r="F153" s="41">
        <v>18720</v>
      </c>
      <c r="G153" s="42"/>
      <c r="H153" s="42"/>
      <c r="I153" s="42"/>
      <c r="J153" s="4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thickBot="1" x14ac:dyDescent="0.3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B159" s="18" t="s">
        <v>239</v>
      </c>
      <c r="C159" s="19"/>
      <c r="D159" s="19"/>
      <c r="E159" s="20"/>
      <c r="F159" s="105"/>
      <c r="G159" s="106"/>
      <c r="H159" s="106"/>
      <c r="I159" s="106"/>
      <c r="J159" s="107"/>
    </row>
    <row r="160" spans="1:10" ht="36" customHeight="1" x14ac:dyDescent="0.25">
      <c r="B160" s="64" t="s">
        <v>240</v>
      </c>
      <c r="C160" s="65"/>
      <c r="D160" s="65"/>
      <c r="E160" s="66"/>
      <c r="F160" s="67">
        <v>29808</v>
      </c>
      <c r="G160" s="68"/>
      <c r="H160" s="68"/>
      <c r="I160" s="68"/>
      <c r="J160" s="69"/>
    </row>
    <row r="161" spans="1:10" ht="36" customHeight="1" x14ac:dyDescent="0.25">
      <c r="B161" s="62" t="s">
        <v>241</v>
      </c>
      <c r="C161" s="63"/>
      <c r="D161" s="63"/>
      <c r="E161" s="40"/>
      <c r="F161" s="41">
        <v>59616</v>
      </c>
      <c r="G161" s="42"/>
      <c r="H161" s="42"/>
      <c r="I161" s="42"/>
      <c r="J161" s="43"/>
    </row>
    <row r="162" spans="1:10" ht="36" customHeight="1" x14ac:dyDescent="0.25">
      <c r="B162" s="62" t="s">
        <v>242</v>
      </c>
      <c r="C162" s="63"/>
      <c r="D162" s="63"/>
      <c r="E162" s="40"/>
      <c r="F162" s="41">
        <v>74700</v>
      </c>
      <c r="G162" s="42"/>
      <c r="H162" s="42"/>
      <c r="I162" s="42"/>
      <c r="J162" s="43"/>
    </row>
    <row r="163" spans="1:10" ht="36" customHeight="1" x14ac:dyDescent="0.25">
      <c r="B163" s="62" t="s">
        <v>243</v>
      </c>
      <c r="C163" s="63"/>
      <c r="D163" s="63"/>
      <c r="E163" s="40"/>
      <c r="F163" s="41">
        <v>864</v>
      </c>
      <c r="G163" s="42"/>
      <c r="H163" s="42"/>
      <c r="I163" s="42"/>
      <c r="J163" s="43"/>
    </row>
    <row r="164" spans="1:10" ht="36" customHeight="1" x14ac:dyDescent="0.25">
      <c r="B164" s="62" t="s">
        <v>244</v>
      </c>
      <c r="C164" s="63"/>
      <c r="D164" s="63"/>
      <c r="E164" s="40"/>
      <c r="F164" s="41">
        <v>45000</v>
      </c>
      <c r="G164" s="42"/>
      <c r="H164" s="42"/>
      <c r="I164" s="42"/>
      <c r="J164" s="43"/>
    </row>
    <row r="165" spans="1:10" ht="36" customHeight="1" x14ac:dyDescent="0.25">
      <c r="B165" s="62" t="s">
        <v>245</v>
      </c>
      <c r="C165" s="63"/>
      <c r="D165" s="63"/>
      <c r="E165" s="40"/>
      <c r="F165" s="41">
        <v>89208</v>
      </c>
      <c r="G165" s="42"/>
      <c r="H165" s="42"/>
      <c r="I165" s="42"/>
      <c r="J165" s="43"/>
    </row>
    <row r="166" spans="1:10" ht="36" customHeight="1" x14ac:dyDescent="0.25">
      <c r="B166" s="62" t="s">
        <v>246</v>
      </c>
      <c r="C166" s="63"/>
      <c r="D166" s="63"/>
      <c r="E166" s="40"/>
      <c r="F166" s="41">
        <v>113580</v>
      </c>
      <c r="G166" s="42"/>
      <c r="H166" s="42"/>
      <c r="I166" s="42"/>
      <c r="J166" s="43"/>
    </row>
    <row r="167" spans="1:10" ht="36" customHeight="1" thickBot="1" x14ac:dyDescent="0.3">
      <c r="B167" s="108" t="s">
        <v>247</v>
      </c>
      <c r="C167" s="109"/>
      <c r="D167" s="109"/>
      <c r="E167" s="110"/>
      <c r="F167" s="111">
        <v>1728</v>
      </c>
      <c r="G167" s="112"/>
      <c r="H167" s="112"/>
      <c r="I167" s="112"/>
      <c r="J167" s="113"/>
    </row>
    <row r="168" spans="1:10" ht="24" thickBot="1" x14ac:dyDescent="0.3">
      <c r="B168" s="27"/>
      <c r="C168" s="80"/>
      <c r="D168" s="80"/>
      <c r="E168" s="81"/>
      <c r="F168" s="82"/>
      <c r="G168" s="83"/>
      <c r="H168" s="83"/>
      <c r="I168" s="83"/>
      <c r="J168" s="84"/>
    </row>
    <row r="169" spans="1:10" ht="18" customHeight="1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s="118" customFormat="1" ht="67.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s="118" customFormat="1" ht="40.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s="120" customFormat="1" ht="27" customHeight="1" x14ac:dyDescent="0.25">
      <c r="A172" s="7" t="s">
        <v>113</v>
      </c>
      <c r="B172" s="119" t="s">
        <v>250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s="122" customFormat="1" ht="40.5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18" customHeight="1" x14ac:dyDescent="0.25">
      <c r="A174" s="7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19584</v>
      </c>
      <c r="G8" s="32">
        <f>H8*1.1</f>
        <v>17952</v>
      </c>
      <c r="H8" s="32">
        <v>16320</v>
      </c>
      <c r="I8" s="32">
        <f>H8*0.75</f>
        <v>12240</v>
      </c>
      <c r="J8" s="32">
        <f>H8*0.5</f>
        <v>8160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42624</v>
      </c>
      <c r="G11" s="38">
        <f>H11*1.1</f>
        <v>39072</v>
      </c>
      <c r="H11" s="38">
        <v>35520</v>
      </c>
      <c r="I11" s="38">
        <f>H11*0.75</f>
        <v>26640</v>
      </c>
      <c r="J11" s="38">
        <f>H11*0.5</f>
        <v>17760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4800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6720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792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1152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5520 до 220800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5520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11040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16560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22080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27600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33120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38640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44160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49680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55200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60720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66240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71760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77280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82800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88320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93840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99360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104880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110400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11040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22080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33120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44160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55200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66240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77280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88320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99360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110400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121440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132480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143520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154560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165600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176640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187680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198720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209760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220800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5280 до 118680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5280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5520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19320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24840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30360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35880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41400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46920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52440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57960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63480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69000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74520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80040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85560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91080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96600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102120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107640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113160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118680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1368 до 26640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3120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12240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1680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26640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5280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1368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1368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2736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4104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2160 до 34800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16800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1680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4200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12960</v>
      </c>
      <c r="G105" s="227">
        <f>H105*1.1</f>
        <v>11880.000000000002</v>
      </c>
      <c r="H105" s="227">
        <v>10800</v>
      </c>
      <c r="I105" s="227">
        <f>H105*0.75</f>
        <v>8100</v>
      </c>
      <c r="J105" s="228">
        <f>H105*0.5</f>
        <v>5400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9072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12960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15552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4536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3888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10440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6240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34800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8160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18240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15360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18432</v>
      </c>
      <c r="G122" s="227">
        <f>H122*1.1</f>
        <v>16896</v>
      </c>
      <c r="H122" s="227">
        <v>15360</v>
      </c>
      <c r="I122" s="227">
        <f>H122*0.75</f>
        <v>11520</v>
      </c>
      <c r="J122" s="228">
        <f>H122*0.5</f>
        <v>7680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7680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12960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18240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21888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6720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5760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14880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48960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11520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17136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34272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42840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552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25704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51408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64176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948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39916.799999999996</v>
      </c>
      <c r="G8" s="32">
        <f>H8*1.1</f>
        <v>36590.400000000001</v>
      </c>
      <c r="H8" s="32">
        <v>33264</v>
      </c>
      <c r="I8" s="32">
        <f>H8*0.75</f>
        <v>24948</v>
      </c>
      <c r="J8" s="32">
        <f>H8*0.5</f>
        <v>16632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72576</v>
      </c>
      <c r="G9" s="36">
        <f>H9*1.1</f>
        <v>66528</v>
      </c>
      <c r="H9" s="36">
        <v>60480</v>
      </c>
      <c r="I9" s="36">
        <f>H9*0.75</f>
        <v>45360</v>
      </c>
      <c r="J9" s="36">
        <f>H9*0.5</f>
        <v>30240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45446.400000000001</v>
      </c>
      <c r="G10" s="36">
        <f>H10*1.1</f>
        <v>41659.200000000004</v>
      </c>
      <c r="H10" s="36">
        <v>37872</v>
      </c>
      <c r="I10" s="36">
        <f>H10*0.75</f>
        <v>28404</v>
      </c>
      <c r="J10" s="36">
        <f>H10*0.5</f>
        <v>18936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82080</v>
      </c>
      <c r="G11" s="38">
        <f>H11*1.1</f>
        <v>75240</v>
      </c>
      <c r="H11" s="38">
        <v>68400</v>
      </c>
      <c r="I11" s="38">
        <f>H11*0.75</f>
        <v>51300</v>
      </c>
      <c r="J11" s="38">
        <f>H11*0.5</f>
        <v>34200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10980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20160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900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1656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1620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2952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213624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49680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5868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11700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2304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49680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9756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29556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3240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4860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27612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3384 до 165132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28440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2844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7110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26568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30801.599999999999</v>
      </c>
      <c r="G105" s="227">
        <f>H105*1.1</f>
        <v>28234.800000000003</v>
      </c>
      <c r="H105" s="227">
        <v>25668</v>
      </c>
      <c r="I105" s="227">
        <f>H105*0.75</f>
        <v>19251</v>
      </c>
      <c r="J105" s="228">
        <f>H105*0.5</f>
        <v>12834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12060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13284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31500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28332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33998.399999999994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26568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26568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33120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120600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3384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30096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25128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165132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165132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41040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48240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56160</v>
      </c>
      <c r="G122" s="227">
        <f>H122*1.1</f>
        <v>51480.000000000007</v>
      </c>
      <c r="H122" s="227">
        <v>46800</v>
      </c>
      <c r="I122" s="227">
        <f>H122*0.75</f>
        <v>35100</v>
      </c>
      <c r="J122" s="228">
        <f>H122*0.5</f>
        <v>23400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22320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24480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56880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51120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61344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48240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59760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297360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297360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47448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95040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118764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1620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71496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142668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178416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2304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33696</v>
      </c>
      <c r="G8" s="32">
        <f>H8*1.1</f>
        <v>30888.000000000004</v>
      </c>
      <c r="H8" s="32">
        <v>28080</v>
      </c>
      <c r="I8" s="32">
        <f>H8*0.75</f>
        <v>21060</v>
      </c>
      <c r="J8" s="32">
        <f>H8*0.5</f>
        <v>14040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42984</v>
      </c>
      <c r="G10" s="36">
        <f>H10*1.1</f>
        <v>39402</v>
      </c>
      <c r="H10" s="36">
        <v>35820</v>
      </c>
      <c r="I10" s="36">
        <f>H10*0.75</f>
        <v>26865</v>
      </c>
      <c r="J10" s="36">
        <f>H10*0.5</f>
        <v>17910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9000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12960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3312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77400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11700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16740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32400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3600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14400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7920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2520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2520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7560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32400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53280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21996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2199.6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5490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30412.799999999999</v>
      </c>
      <c r="G105" s="227">
        <f>H105*1.1</f>
        <v>27878.400000000001</v>
      </c>
      <c r="H105" s="227">
        <v>25344</v>
      </c>
      <c r="I105" s="227">
        <f>H105*0.75</f>
        <v>19008</v>
      </c>
      <c r="J105" s="228">
        <f>H105*0.5</f>
        <v>12672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3960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3960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37782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35856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43027.199999999997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17532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18720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45540.000000000007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53280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7920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25200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21600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43200</v>
      </c>
      <c r="G122" s="227">
        <f>H122*1.1</f>
        <v>39600</v>
      </c>
      <c r="H122" s="227">
        <v>36000</v>
      </c>
      <c r="I122" s="227">
        <f>H122*0.75</f>
        <v>27000</v>
      </c>
      <c r="J122" s="228">
        <f>H122*0.5</f>
        <v>18000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5760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53280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50400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60480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26640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64080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74880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11520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15300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29700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37800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792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22500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45936.000000000007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57960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1188.0000000000002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07" sqref="B107:E107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30585.599999999999</v>
      </c>
      <c r="G8" s="32">
        <f>H8*1.1</f>
        <v>28036.800000000003</v>
      </c>
      <c r="H8" s="32">
        <v>25488</v>
      </c>
      <c r="I8" s="32">
        <f>H8*0.75</f>
        <v>19116</v>
      </c>
      <c r="J8" s="32">
        <f>H8*0.5</f>
        <v>12744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43200</v>
      </c>
      <c r="G9" s="36">
        <f>H9*1.1</f>
        <v>39600</v>
      </c>
      <c r="H9" s="36">
        <v>36000</v>
      </c>
      <c r="I9" s="36">
        <f>H9*0.75</f>
        <v>27000</v>
      </c>
      <c r="J9" s="36">
        <f>H9*0.5</f>
        <v>18000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36979.199999999997</v>
      </c>
      <c r="G10" s="36">
        <f>H10*1.1</f>
        <v>33897.600000000006</v>
      </c>
      <c r="H10" s="36">
        <v>30816</v>
      </c>
      <c r="I10" s="36">
        <f>H10*0.75</f>
        <v>23112</v>
      </c>
      <c r="J10" s="36">
        <f>H10*0.5</f>
        <v>15408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51840</v>
      </c>
      <c r="G11" s="38">
        <f>H11*1.1</f>
        <v>47520.000000000007</v>
      </c>
      <c r="H11" s="38">
        <v>43200</v>
      </c>
      <c r="I11" s="38">
        <f>H11*0.75</f>
        <v>32400</v>
      </c>
      <c r="J11" s="38">
        <f>H11*0.5</f>
        <v>21600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7812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11520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1080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40356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15228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3564 до 36979,2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26928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27648</v>
      </c>
      <c r="G105" s="227">
        <f>H105*1.1</f>
        <v>25344.000000000004</v>
      </c>
      <c r="H105" s="227">
        <v>23040</v>
      </c>
      <c r="I105" s="227">
        <f>H105*0.75</f>
        <v>17280</v>
      </c>
      <c r="J105" s="228">
        <f>H105*0.5</f>
        <v>11520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17712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30816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36979.199999999997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24840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25128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3564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36468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38160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38880</v>
      </c>
      <c r="G122" s="227">
        <f>H122*1.1</f>
        <v>35640</v>
      </c>
      <c r="H122" s="227">
        <v>32400</v>
      </c>
      <c r="I122" s="227">
        <f>H122*0.75</f>
        <v>24300</v>
      </c>
      <c r="J122" s="228">
        <f>H122*0.5</f>
        <v>16200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30240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51840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35280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35280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51120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30240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19836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40716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50976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30456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60912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76464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17280</v>
      </c>
      <c r="G8" s="32">
        <f>H8*1.1</f>
        <v>15840.000000000002</v>
      </c>
      <c r="H8" s="32">
        <v>14400</v>
      </c>
      <c r="I8" s="32">
        <f>H8*0.75</f>
        <v>10800</v>
      </c>
      <c r="J8" s="32">
        <f>H8*0.5</f>
        <v>7200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24192</v>
      </c>
      <c r="G9" s="36">
        <f>H9*1.1</f>
        <v>22176</v>
      </c>
      <c r="H9" s="36">
        <v>20160</v>
      </c>
      <c r="I9" s="36">
        <f>H9*0.75</f>
        <v>15120</v>
      </c>
      <c r="J9" s="36">
        <f>H9*0.5</f>
        <v>10080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21254.399999999998</v>
      </c>
      <c r="G10" s="36">
        <f>H10*1.1</f>
        <v>19483.2</v>
      </c>
      <c r="H10" s="36">
        <v>17712</v>
      </c>
      <c r="I10" s="36">
        <f>H10*0.75</f>
        <v>13284</v>
      </c>
      <c r="J10" s="36">
        <f>H10*0.5</f>
        <v>8856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29952</v>
      </c>
      <c r="G11" s="38">
        <f>H11*1.1</f>
        <v>27456.000000000004</v>
      </c>
      <c r="H11" s="38">
        <v>24960</v>
      </c>
      <c r="I11" s="38">
        <f>H11*0.75</f>
        <v>18720</v>
      </c>
      <c r="J11" s="38">
        <f>H11*0.5</f>
        <v>12480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4248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6240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504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720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1008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1248 до 49920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1248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2496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4992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6240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7488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8736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9984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11232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12480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13728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14976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16224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17472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18720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19968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21216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22464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23712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24960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2496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4992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9984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12480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14976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17472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19968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22464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24960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27456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29952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32448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34944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37440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39936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42432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44928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47424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49920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3120 до 26832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3120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4368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5616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6864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8112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9360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10608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11856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13104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14352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15600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16848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18096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19344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20592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21840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23088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24336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25584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26832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15816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2232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8496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9456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3552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4488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"&amp;MAX(F99,F103:F104,H105,F106:J119)</f>
        <v>Цена от 1200 до 17928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2520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252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636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3600</v>
      </c>
      <c r="G105" s="227">
        <f>H105*1.1</f>
        <v>3300.0000000000005</v>
      </c>
      <c r="H105" s="227">
        <v>3000</v>
      </c>
      <c r="I105" s="227">
        <f>H105*0.75</f>
        <v>2250</v>
      </c>
      <c r="J105" s="228">
        <f>H105*0.5</f>
        <v>1500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5904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12048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14640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1896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1896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13224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8040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7800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5304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17928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8040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11040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1920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5184</v>
      </c>
      <c r="G122" s="227">
        <f>H122*1.1</f>
        <v>4752</v>
      </c>
      <c r="H122" s="227">
        <v>4320</v>
      </c>
      <c r="I122" s="227">
        <f>H122*0.75</f>
        <v>3240</v>
      </c>
      <c r="J122" s="228">
        <f>H122*0.5</f>
        <v>2160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17280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24768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18720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25440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11520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12048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24072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30240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480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18168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36120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45072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720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customHeight="1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50976</v>
      </c>
      <c r="G8" s="32">
        <f>H8*1.1</f>
        <v>46728.000000000007</v>
      </c>
      <c r="H8" s="32">
        <v>42480</v>
      </c>
      <c r="I8" s="32">
        <f>H8*0.75</f>
        <v>31860</v>
      </c>
      <c r="J8" s="32">
        <f>H8*0.5</f>
        <v>21240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71712</v>
      </c>
      <c r="G9" s="36">
        <f>H9*1.1</f>
        <v>65736</v>
      </c>
      <c r="H9" s="36">
        <v>59760</v>
      </c>
      <c r="I9" s="36">
        <f>H9*0.75</f>
        <v>44820</v>
      </c>
      <c r="J9" s="36">
        <f>H9*0.5</f>
        <v>29880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61344</v>
      </c>
      <c r="G10" s="36">
        <f>H10*1.1</f>
        <v>56232.000000000007</v>
      </c>
      <c r="H10" s="36">
        <v>51120</v>
      </c>
      <c r="I10" s="36">
        <f>H10*0.75</f>
        <v>38340</v>
      </c>
      <c r="J10" s="36">
        <f>H10*0.5</f>
        <v>25560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86400</v>
      </c>
      <c r="G11" s="38">
        <f>H11*1.1</f>
        <v>79200</v>
      </c>
      <c r="H11" s="38">
        <v>72000</v>
      </c>
      <c r="I11" s="38">
        <f>H11*0.75</f>
        <v>54000</v>
      </c>
      <c r="J11" s="38">
        <f>H11*0.5</f>
        <v>36000</v>
      </c>
    </row>
    <row r="12" spans="1:10" ht="24" customHeight="1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7560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10800</v>
      </c>
      <c r="G14" s="179"/>
      <c r="H14" s="179"/>
      <c r="I14" s="179"/>
      <c r="J14" s="180"/>
    </row>
    <row r="15" spans="1:10" ht="24" customHeight="1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4032</v>
      </c>
      <c r="G19" s="179"/>
      <c r="H19" s="179"/>
      <c r="I19" s="179"/>
      <c r="J19" s="180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8640 до 345600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17280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25920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34560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43200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51840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60480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69120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77760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86400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95040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103680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112320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120960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129600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138240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146880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155520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164160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172800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17280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34560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51840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69120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86400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103680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138240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155520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190080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207360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224640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241920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259200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276480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293760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311040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328320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345600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185760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21600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30240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38880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47520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56160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64800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73440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82080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90720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99360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108000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116640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125280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133920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142560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151200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159840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168480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177120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185760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28800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12960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28800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27360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25200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3060 до 155520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34560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3456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17280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38160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30600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25920</v>
      </c>
      <c r="G105" s="227">
        <f>H105*1.1</f>
        <v>23760.000000000004</v>
      </c>
      <c r="H105" s="227">
        <v>21600</v>
      </c>
      <c r="I105" s="227">
        <f>H105*0.75</f>
        <v>16200</v>
      </c>
      <c r="J105" s="228">
        <f>H105*0.5</f>
        <v>10800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23040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38160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50400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60480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37440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46080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119520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36720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30960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155520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115920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54000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43200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36288</v>
      </c>
      <c r="G122" s="227">
        <f>H122*1.1</f>
        <v>33264</v>
      </c>
      <c r="H122" s="227">
        <v>30240</v>
      </c>
      <c r="I122" s="227">
        <f>H122*0.75</f>
        <v>22680</v>
      </c>
      <c r="J122" s="228">
        <f>H122*0.5</f>
        <v>15120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32400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54000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70560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84672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80640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52560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64800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218160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162720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55080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110160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137880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1800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82800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165240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206640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2880</v>
      </c>
      <c r="G147" s="112"/>
      <c r="H147" s="112"/>
      <c r="I147" s="112"/>
      <c r="J147" s="113"/>
    </row>
    <row r="148" spans="1:10" ht="24" customHeight="1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41212.799999999996</v>
      </c>
      <c r="G10" s="36">
        <f>H10*1.1</f>
        <v>37778.400000000001</v>
      </c>
      <c r="H10" s="36">
        <v>34344</v>
      </c>
      <c r="I10" s="36">
        <f>H10*0.75</f>
        <v>25758</v>
      </c>
      <c r="J10" s="36">
        <f>H10*0.5</f>
        <v>17172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7452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10800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1080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28332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26928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3564 до 43329,6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12744</v>
      </c>
      <c r="G105" s="227">
        <f>H105*1.1</f>
        <v>11682.000000000002</v>
      </c>
      <c r="H105" s="227">
        <v>10620</v>
      </c>
      <c r="I105" s="227">
        <f>H105*0.75</f>
        <v>7965</v>
      </c>
      <c r="J105" s="228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36108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43329.599999999999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25128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36108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3564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31500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32400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18144</v>
      </c>
      <c r="G122" s="227">
        <f>H122*1.1</f>
        <v>16632</v>
      </c>
      <c r="H122" s="227">
        <v>15120</v>
      </c>
      <c r="I122" s="227">
        <f>H122*0.75</f>
        <v>11340</v>
      </c>
      <c r="J122" s="228">
        <f>H122*0.5</f>
        <v>7560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30240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51120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51120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61344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35280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51120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44640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30240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254">
        <v>20160</v>
      </c>
      <c r="G140" s="255"/>
      <c r="H140" s="255"/>
      <c r="I140" s="255"/>
      <c r="J140" s="256"/>
    </row>
    <row r="141" spans="1:10" ht="36" customHeight="1" x14ac:dyDescent="0.25">
      <c r="B141" s="62" t="s">
        <v>241</v>
      </c>
      <c r="C141" s="63"/>
      <c r="D141" s="63"/>
      <c r="E141" s="40"/>
      <c r="F141" s="41">
        <v>40716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50976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30816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61236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76464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01" sqref="B101:E10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47520</v>
      </c>
      <c r="G10" s="36">
        <f>H10*1.1</f>
        <v>43560</v>
      </c>
      <c r="H10" s="36">
        <v>39600</v>
      </c>
      <c r="I10" s="36">
        <f>H10*0.75</f>
        <v>29700</v>
      </c>
      <c r="J10" s="36">
        <f>H10*0.5</f>
        <v>19800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66528</v>
      </c>
      <c r="G11" s="38">
        <f>H11*1.1</f>
        <v>60984.000000000007</v>
      </c>
      <c r="H11" s="38">
        <v>55440</v>
      </c>
      <c r="I11" s="38">
        <f>H11*0.75</f>
        <v>41580</v>
      </c>
      <c r="J11" s="38">
        <f>H11*0.5</f>
        <v>27720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7920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11520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1080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3024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139320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30600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5760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30600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29520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3060 до 74160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12960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1296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4536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25920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12240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10368</v>
      </c>
      <c r="G105" s="227">
        <f>H105*1.1</f>
        <v>9504</v>
      </c>
      <c r="H105" s="227">
        <v>8640</v>
      </c>
      <c r="I105" s="227">
        <f>H105*0.75</f>
        <v>6480</v>
      </c>
      <c r="J105" s="228">
        <f>H105*0.5</f>
        <v>4320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5760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5040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36720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44064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12240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24120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59760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12960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10800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74160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36720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17280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14688</v>
      </c>
      <c r="G122" s="227">
        <f>H122*1.1</f>
        <v>13464.000000000002</v>
      </c>
      <c r="H122" s="227">
        <v>12240</v>
      </c>
      <c r="I122" s="227">
        <f>H122*0.75</f>
        <v>9180</v>
      </c>
      <c r="J122" s="228">
        <f>H122*0.5</f>
        <v>6120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7200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33840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51840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62208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17280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33840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104400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60480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36720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73440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91800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55080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110160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137880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1800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52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B22" sqref="B22:E22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3" customWidth="1"/>
    <col min="3" max="5" width="30.7109375" style="9" customWidth="1"/>
    <col min="6" max="9" width="24.7109375" style="124" customWidth="1"/>
    <col min="10" max="16384" width="9.140625" style="9"/>
  </cols>
  <sheetData>
    <row r="1" spans="1:9" ht="36" customHeight="1" x14ac:dyDescent="0.25">
      <c r="A1" s="125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6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2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5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25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25"/>
      <c r="B6" s="23" t="s">
        <v>105</v>
      </c>
      <c r="C6" s="24"/>
      <c r="D6" s="24"/>
      <c r="E6" s="25"/>
      <c r="F6" s="127"/>
      <c r="G6" s="128"/>
      <c r="H6" s="128"/>
      <c r="I6" s="129"/>
    </row>
    <row r="7" spans="1:9" ht="24" customHeight="1" thickBot="1" x14ac:dyDescent="0.3">
      <c r="A7" s="125"/>
      <c r="B7" s="130"/>
      <c r="C7" s="131"/>
      <c r="D7" s="131"/>
      <c r="E7" s="132"/>
      <c r="F7" s="133"/>
      <c r="G7" s="134"/>
      <c r="H7" s="134"/>
      <c r="I7" s="135"/>
    </row>
    <row r="8" spans="1:9" ht="36" customHeight="1" x14ac:dyDescent="0.25">
      <c r="A8" s="125" t="s">
        <v>111</v>
      </c>
      <c r="B8" s="187" t="s">
        <v>112</v>
      </c>
      <c r="C8" s="188"/>
      <c r="D8" s="188"/>
      <c r="E8" s="189"/>
      <c r="F8" s="139">
        <v>27684</v>
      </c>
      <c r="G8" s="140"/>
      <c r="H8" s="140"/>
      <c r="I8" s="141"/>
    </row>
    <row r="9" spans="1:9" ht="36" customHeight="1" x14ac:dyDescent="0.25">
      <c r="A9" s="125" t="s">
        <v>113</v>
      </c>
      <c r="B9" s="30" t="s">
        <v>252</v>
      </c>
      <c r="C9" s="31"/>
      <c r="D9" s="31"/>
      <c r="E9" s="66"/>
      <c r="F9" s="145">
        <v>38880</v>
      </c>
      <c r="G9" s="146"/>
      <c r="H9" s="146"/>
      <c r="I9" s="147"/>
    </row>
    <row r="10" spans="1:9" ht="36" customHeight="1" x14ac:dyDescent="0.25">
      <c r="A10" s="125" t="s">
        <v>111</v>
      </c>
      <c r="B10" s="30" t="s">
        <v>115</v>
      </c>
      <c r="C10" s="31"/>
      <c r="D10" s="31"/>
      <c r="E10" s="66"/>
      <c r="F10" s="145">
        <v>31500</v>
      </c>
      <c r="G10" s="146"/>
      <c r="H10" s="146"/>
      <c r="I10" s="147"/>
    </row>
    <row r="11" spans="1:9" ht="36" customHeight="1" thickBot="1" x14ac:dyDescent="0.3">
      <c r="A11" s="125" t="s">
        <v>113</v>
      </c>
      <c r="B11" s="194" t="s">
        <v>253</v>
      </c>
      <c r="C11" s="195"/>
      <c r="D11" s="195"/>
      <c r="E11" s="196"/>
      <c r="F11" s="111">
        <v>44640</v>
      </c>
      <c r="G11" s="112"/>
      <c r="H11" s="112"/>
      <c r="I11" s="113"/>
    </row>
    <row r="12" spans="1:9" ht="24" customHeight="1" thickBot="1" x14ac:dyDescent="0.3">
      <c r="A12" s="125"/>
      <c r="B12" s="151"/>
      <c r="C12" s="152"/>
      <c r="D12" s="152"/>
      <c r="E12" s="153"/>
      <c r="F12" s="154"/>
      <c r="G12" s="155"/>
      <c r="H12" s="155"/>
      <c r="I12" s="156"/>
    </row>
    <row r="13" spans="1:9" ht="36" customHeight="1" x14ac:dyDescent="0.25">
      <c r="A13" s="125" t="s">
        <v>111</v>
      </c>
      <c r="B13" s="187" t="s">
        <v>117</v>
      </c>
      <c r="C13" s="188"/>
      <c r="D13" s="188"/>
      <c r="E13" s="189"/>
      <c r="F13" s="139">
        <v>7200</v>
      </c>
      <c r="G13" s="140"/>
      <c r="H13" s="140"/>
      <c r="I13" s="141"/>
    </row>
    <row r="14" spans="1:9" ht="36" customHeight="1" thickBot="1" x14ac:dyDescent="0.3">
      <c r="A14" s="125" t="s">
        <v>113</v>
      </c>
      <c r="B14" s="194" t="s">
        <v>254</v>
      </c>
      <c r="C14" s="195"/>
      <c r="D14" s="195"/>
      <c r="E14" s="196"/>
      <c r="F14" s="111">
        <v>10080</v>
      </c>
      <c r="G14" s="112"/>
      <c r="H14" s="112"/>
      <c r="I14" s="113"/>
    </row>
    <row r="15" spans="1:9" ht="24" customHeight="1" thickBot="1" x14ac:dyDescent="0.3">
      <c r="A15" s="125"/>
      <c r="B15" s="151"/>
      <c r="C15" s="152"/>
      <c r="D15" s="152"/>
      <c r="E15" s="153"/>
      <c r="F15" s="154"/>
      <c r="G15" s="155"/>
      <c r="H15" s="155"/>
      <c r="I15" s="156"/>
    </row>
    <row r="16" spans="1:9" ht="36" customHeight="1" x14ac:dyDescent="0.25">
      <c r="A16" s="125" t="s">
        <v>111</v>
      </c>
      <c r="B16" s="34" t="s">
        <v>119</v>
      </c>
      <c r="C16" s="35"/>
      <c r="D16" s="35"/>
      <c r="E16" s="40"/>
      <c r="F16" s="139">
        <v>1260</v>
      </c>
      <c r="G16" s="140"/>
      <c r="H16" s="140"/>
      <c r="I16" s="141"/>
    </row>
    <row r="17" spans="1:9" ht="36" customHeight="1" x14ac:dyDescent="0.25">
      <c r="A17" s="125" t="s">
        <v>113</v>
      </c>
      <c r="B17" s="34" t="s">
        <v>255</v>
      </c>
      <c r="C17" s="35"/>
      <c r="D17" s="35"/>
      <c r="E17" s="40"/>
      <c r="F17" s="145">
        <v>1800</v>
      </c>
      <c r="G17" s="146"/>
      <c r="H17" s="146"/>
      <c r="I17" s="147"/>
    </row>
    <row r="18" spans="1:9" ht="36" customHeight="1" x14ac:dyDescent="0.25">
      <c r="A18" s="125" t="s">
        <v>111</v>
      </c>
      <c r="B18" s="34" t="s">
        <v>121</v>
      </c>
      <c r="C18" s="35"/>
      <c r="D18" s="35"/>
      <c r="E18" s="40"/>
      <c r="F18" s="145">
        <v>1476</v>
      </c>
      <c r="G18" s="146"/>
      <c r="H18" s="146"/>
      <c r="I18" s="147"/>
    </row>
    <row r="19" spans="1:9" ht="36" customHeight="1" thickBot="1" x14ac:dyDescent="0.3">
      <c r="A19" s="125" t="s">
        <v>113</v>
      </c>
      <c r="B19" s="34" t="s">
        <v>256</v>
      </c>
      <c r="C19" s="35"/>
      <c r="D19" s="35"/>
      <c r="E19" s="40"/>
      <c r="F19" s="111">
        <v>2088</v>
      </c>
      <c r="G19" s="112"/>
      <c r="H19" s="112"/>
      <c r="I19" s="113"/>
    </row>
    <row r="20" spans="1:9" ht="24" customHeight="1" thickBot="1" x14ac:dyDescent="0.3">
      <c r="A20" s="125"/>
      <c r="B20" s="161"/>
      <c r="C20" s="162"/>
      <c r="D20" s="162"/>
      <c r="E20" s="163"/>
      <c r="F20" s="164"/>
      <c r="G20" s="165"/>
      <c r="H20" s="165"/>
      <c r="I20" s="166"/>
    </row>
    <row r="21" spans="1:9" ht="36" customHeight="1" thickBot="1" x14ac:dyDescent="0.3">
      <c r="A21" s="125"/>
      <c r="B21" s="257" t="s">
        <v>123</v>
      </c>
      <c r="C21" s="258"/>
      <c r="D21" s="258"/>
      <c r="E21" s="259"/>
      <c r="F21" s="260" t="str">
        <f>"Цена от "&amp;MIN($F$22:F61)&amp;" до "&amp;MAX($F$22:F61)</f>
        <v>Цена от 3780 до 151200</v>
      </c>
      <c r="G21" s="261"/>
      <c r="H21" s="261"/>
      <c r="I21" s="262"/>
    </row>
    <row r="22" spans="1:9" ht="36" customHeight="1" outlineLevel="1" x14ac:dyDescent="0.25">
      <c r="A22" s="125"/>
      <c r="B22" s="30" t="s">
        <v>124</v>
      </c>
      <c r="C22" s="31"/>
      <c r="D22" s="31"/>
      <c r="E22" s="66"/>
      <c r="F22" s="67">
        <v>3780</v>
      </c>
      <c r="G22" s="68"/>
      <c r="H22" s="68"/>
      <c r="I22" s="69"/>
    </row>
    <row r="23" spans="1:9" ht="36" customHeight="1" outlineLevel="1" x14ac:dyDescent="0.25">
      <c r="A23" s="125"/>
      <c r="B23" s="34" t="s">
        <v>125</v>
      </c>
      <c r="C23" s="35"/>
      <c r="D23" s="35"/>
      <c r="E23" s="40"/>
      <c r="F23" s="41">
        <v>7560</v>
      </c>
      <c r="G23" s="42"/>
      <c r="H23" s="42"/>
      <c r="I23" s="43"/>
    </row>
    <row r="24" spans="1:9" ht="36" customHeight="1" outlineLevel="1" x14ac:dyDescent="0.25">
      <c r="A24" s="125"/>
      <c r="B24" s="34" t="s">
        <v>126</v>
      </c>
      <c r="C24" s="35"/>
      <c r="D24" s="35"/>
      <c r="E24" s="40"/>
      <c r="F24" s="41">
        <v>11340</v>
      </c>
      <c r="G24" s="42"/>
      <c r="H24" s="42"/>
      <c r="I24" s="43"/>
    </row>
    <row r="25" spans="1:9" ht="36" customHeight="1" outlineLevel="1" x14ac:dyDescent="0.25">
      <c r="A25" s="125"/>
      <c r="B25" s="34" t="s">
        <v>127</v>
      </c>
      <c r="C25" s="35"/>
      <c r="D25" s="35"/>
      <c r="E25" s="40"/>
      <c r="F25" s="41">
        <v>15120</v>
      </c>
      <c r="G25" s="42"/>
      <c r="H25" s="42"/>
      <c r="I25" s="43"/>
    </row>
    <row r="26" spans="1:9" ht="36" customHeight="1" outlineLevel="1" x14ac:dyDescent="0.25">
      <c r="A26" s="125"/>
      <c r="B26" s="34" t="s">
        <v>128</v>
      </c>
      <c r="C26" s="35"/>
      <c r="D26" s="35"/>
      <c r="E26" s="40"/>
      <c r="F26" s="41">
        <v>18900</v>
      </c>
      <c r="G26" s="42"/>
      <c r="H26" s="42"/>
      <c r="I26" s="43"/>
    </row>
    <row r="27" spans="1:9" ht="36" customHeight="1" outlineLevel="1" x14ac:dyDescent="0.25">
      <c r="A27" s="125"/>
      <c r="B27" s="34" t="s">
        <v>129</v>
      </c>
      <c r="C27" s="35"/>
      <c r="D27" s="35"/>
      <c r="E27" s="40"/>
      <c r="F27" s="41">
        <v>22680</v>
      </c>
      <c r="G27" s="42"/>
      <c r="H27" s="42"/>
      <c r="I27" s="43"/>
    </row>
    <row r="28" spans="1:9" ht="36" customHeight="1" outlineLevel="1" x14ac:dyDescent="0.25">
      <c r="A28" s="125"/>
      <c r="B28" s="34" t="s">
        <v>130</v>
      </c>
      <c r="C28" s="35"/>
      <c r="D28" s="35"/>
      <c r="E28" s="40"/>
      <c r="F28" s="41">
        <v>26460</v>
      </c>
      <c r="G28" s="42"/>
      <c r="H28" s="42"/>
      <c r="I28" s="43"/>
    </row>
    <row r="29" spans="1:9" ht="36" customHeight="1" outlineLevel="1" x14ac:dyDescent="0.25">
      <c r="A29" s="125"/>
      <c r="B29" s="34" t="s">
        <v>131</v>
      </c>
      <c r="C29" s="35"/>
      <c r="D29" s="35"/>
      <c r="E29" s="40"/>
      <c r="F29" s="41">
        <v>30240</v>
      </c>
      <c r="G29" s="42"/>
      <c r="H29" s="42"/>
      <c r="I29" s="43"/>
    </row>
    <row r="30" spans="1:9" ht="36" customHeight="1" outlineLevel="1" x14ac:dyDescent="0.25">
      <c r="A30" s="125"/>
      <c r="B30" s="34" t="s">
        <v>132</v>
      </c>
      <c r="C30" s="35"/>
      <c r="D30" s="35"/>
      <c r="E30" s="40"/>
      <c r="F30" s="41">
        <v>34020</v>
      </c>
      <c r="G30" s="42"/>
      <c r="H30" s="42"/>
      <c r="I30" s="43"/>
    </row>
    <row r="31" spans="1:9" ht="36" customHeight="1" outlineLevel="1" x14ac:dyDescent="0.25">
      <c r="A31" s="125"/>
      <c r="B31" s="34" t="s">
        <v>133</v>
      </c>
      <c r="C31" s="35"/>
      <c r="D31" s="35"/>
      <c r="E31" s="40"/>
      <c r="F31" s="41">
        <v>37800</v>
      </c>
      <c r="G31" s="42"/>
      <c r="H31" s="42"/>
      <c r="I31" s="43"/>
    </row>
    <row r="32" spans="1:9" ht="36" customHeight="1" outlineLevel="1" x14ac:dyDescent="0.25">
      <c r="A32" s="125"/>
      <c r="B32" s="34" t="s">
        <v>134</v>
      </c>
      <c r="C32" s="35"/>
      <c r="D32" s="35"/>
      <c r="E32" s="40"/>
      <c r="F32" s="41">
        <v>41580</v>
      </c>
      <c r="G32" s="42"/>
      <c r="H32" s="42"/>
      <c r="I32" s="43"/>
    </row>
    <row r="33" spans="1:9" ht="36" customHeight="1" outlineLevel="1" x14ac:dyDescent="0.25">
      <c r="A33" s="125"/>
      <c r="B33" s="34" t="s">
        <v>135</v>
      </c>
      <c r="C33" s="35"/>
      <c r="D33" s="35"/>
      <c r="E33" s="40"/>
      <c r="F33" s="41">
        <v>45360</v>
      </c>
      <c r="G33" s="42"/>
      <c r="H33" s="42"/>
      <c r="I33" s="43"/>
    </row>
    <row r="34" spans="1:9" ht="36" customHeight="1" outlineLevel="1" x14ac:dyDescent="0.25">
      <c r="A34" s="125"/>
      <c r="B34" s="34" t="s">
        <v>136</v>
      </c>
      <c r="C34" s="35"/>
      <c r="D34" s="35"/>
      <c r="E34" s="40"/>
      <c r="F34" s="41">
        <v>49140</v>
      </c>
      <c r="G34" s="42"/>
      <c r="H34" s="42"/>
      <c r="I34" s="43"/>
    </row>
    <row r="35" spans="1:9" ht="36" customHeight="1" outlineLevel="1" x14ac:dyDescent="0.25">
      <c r="A35" s="125"/>
      <c r="B35" s="34" t="s">
        <v>137</v>
      </c>
      <c r="C35" s="35"/>
      <c r="D35" s="35"/>
      <c r="E35" s="40"/>
      <c r="F35" s="41">
        <v>52920</v>
      </c>
      <c r="G35" s="42"/>
      <c r="H35" s="42"/>
      <c r="I35" s="43"/>
    </row>
    <row r="36" spans="1:9" ht="36" customHeight="1" outlineLevel="1" x14ac:dyDescent="0.25">
      <c r="A36" s="125"/>
      <c r="B36" s="34" t="s">
        <v>138</v>
      </c>
      <c r="C36" s="35"/>
      <c r="D36" s="35"/>
      <c r="E36" s="40"/>
      <c r="F36" s="41">
        <v>56700</v>
      </c>
      <c r="G36" s="42"/>
      <c r="H36" s="42"/>
      <c r="I36" s="43"/>
    </row>
    <row r="37" spans="1:9" ht="36" customHeight="1" outlineLevel="1" x14ac:dyDescent="0.25">
      <c r="A37" s="125"/>
      <c r="B37" s="34" t="s">
        <v>139</v>
      </c>
      <c r="C37" s="35"/>
      <c r="D37" s="35"/>
      <c r="E37" s="40"/>
      <c r="F37" s="41">
        <v>60480</v>
      </c>
      <c r="G37" s="42"/>
      <c r="H37" s="42"/>
      <c r="I37" s="43"/>
    </row>
    <row r="38" spans="1:9" ht="36" customHeight="1" outlineLevel="1" x14ac:dyDescent="0.25">
      <c r="A38" s="125"/>
      <c r="B38" s="34" t="s">
        <v>140</v>
      </c>
      <c r="C38" s="35"/>
      <c r="D38" s="35"/>
      <c r="E38" s="40"/>
      <c r="F38" s="41">
        <v>64260</v>
      </c>
      <c r="G38" s="42"/>
      <c r="H38" s="42"/>
      <c r="I38" s="43"/>
    </row>
    <row r="39" spans="1:9" ht="36" customHeight="1" outlineLevel="1" x14ac:dyDescent="0.25">
      <c r="A39" s="125"/>
      <c r="B39" s="34" t="s">
        <v>141</v>
      </c>
      <c r="C39" s="35"/>
      <c r="D39" s="35"/>
      <c r="E39" s="40"/>
      <c r="F39" s="41">
        <v>68040</v>
      </c>
      <c r="G39" s="42"/>
      <c r="H39" s="42"/>
      <c r="I39" s="43"/>
    </row>
    <row r="40" spans="1:9" ht="36" customHeight="1" outlineLevel="1" x14ac:dyDescent="0.25">
      <c r="A40" s="125"/>
      <c r="B40" s="34" t="s">
        <v>142</v>
      </c>
      <c r="C40" s="35"/>
      <c r="D40" s="35"/>
      <c r="E40" s="40"/>
      <c r="F40" s="41">
        <v>71820</v>
      </c>
      <c r="G40" s="42"/>
      <c r="H40" s="42"/>
      <c r="I40" s="43"/>
    </row>
    <row r="41" spans="1:9" ht="36" customHeight="1" outlineLevel="1" x14ac:dyDescent="0.25">
      <c r="A41" s="125"/>
      <c r="B41" s="34" t="s">
        <v>143</v>
      </c>
      <c r="C41" s="35"/>
      <c r="D41" s="35"/>
      <c r="E41" s="40"/>
      <c r="F41" s="41">
        <v>75600</v>
      </c>
      <c r="G41" s="42"/>
      <c r="H41" s="42"/>
      <c r="I41" s="43"/>
    </row>
    <row r="42" spans="1:9" ht="36" customHeight="1" outlineLevel="1" x14ac:dyDescent="0.25">
      <c r="A42" s="125"/>
      <c r="B42" s="34" t="s">
        <v>144</v>
      </c>
      <c r="C42" s="35"/>
      <c r="D42" s="35"/>
      <c r="E42" s="40"/>
      <c r="F42" s="41">
        <v>7560</v>
      </c>
      <c r="G42" s="42"/>
      <c r="H42" s="42"/>
      <c r="I42" s="43"/>
    </row>
    <row r="43" spans="1:9" ht="36" customHeight="1" outlineLevel="1" x14ac:dyDescent="0.25">
      <c r="A43" s="125"/>
      <c r="B43" s="34" t="s">
        <v>145</v>
      </c>
      <c r="C43" s="35"/>
      <c r="D43" s="35"/>
      <c r="E43" s="40"/>
      <c r="F43" s="41">
        <v>15120</v>
      </c>
      <c r="G43" s="42"/>
      <c r="H43" s="42"/>
      <c r="I43" s="43"/>
    </row>
    <row r="44" spans="1:9" ht="36" customHeight="1" outlineLevel="1" x14ac:dyDescent="0.25">
      <c r="A44" s="125"/>
      <c r="B44" s="34" t="s">
        <v>146</v>
      </c>
      <c r="C44" s="35"/>
      <c r="D44" s="35"/>
      <c r="E44" s="40"/>
      <c r="F44" s="41">
        <v>22680</v>
      </c>
      <c r="G44" s="42"/>
      <c r="H44" s="42"/>
      <c r="I44" s="43"/>
    </row>
    <row r="45" spans="1:9" ht="36" customHeight="1" outlineLevel="1" x14ac:dyDescent="0.25">
      <c r="A45" s="125"/>
      <c r="B45" s="34" t="s">
        <v>147</v>
      </c>
      <c r="C45" s="35"/>
      <c r="D45" s="35"/>
      <c r="E45" s="40"/>
      <c r="F45" s="41">
        <v>30240</v>
      </c>
      <c r="G45" s="42"/>
      <c r="H45" s="42"/>
      <c r="I45" s="43"/>
    </row>
    <row r="46" spans="1:9" ht="36" customHeight="1" outlineLevel="1" x14ac:dyDescent="0.25">
      <c r="A46" s="125"/>
      <c r="B46" s="34" t="s">
        <v>148</v>
      </c>
      <c r="C46" s="35"/>
      <c r="D46" s="35"/>
      <c r="E46" s="40"/>
      <c r="F46" s="41">
        <v>37800</v>
      </c>
      <c r="G46" s="42"/>
      <c r="H46" s="42"/>
      <c r="I46" s="43"/>
    </row>
    <row r="47" spans="1:9" ht="36" customHeight="1" outlineLevel="1" x14ac:dyDescent="0.25">
      <c r="A47" s="125"/>
      <c r="B47" s="34" t="s">
        <v>149</v>
      </c>
      <c r="C47" s="35"/>
      <c r="D47" s="35"/>
      <c r="E47" s="40"/>
      <c r="F47" s="41">
        <v>45360</v>
      </c>
      <c r="G47" s="42"/>
      <c r="H47" s="42"/>
      <c r="I47" s="43"/>
    </row>
    <row r="48" spans="1:9" ht="36" customHeight="1" outlineLevel="1" x14ac:dyDescent="0.25">
      <c r="A48" s="125"/>
      <c r="B48" s="34" t="s">
        <v>150</v>
      </c>
      <c r="C48" s="35"/>
      <c r="D48" s="35"/>
      <c r="E48" s="40"/>
      <c r="F48" s="41">
        <v>52920</v>
      </c>
      <c r="G48" s="42"/>
      <c r="H48" s="42"/>
      <c r="I48" s="43"/>
    </row>
    <row r="49" spans="1:9" ht="36" customHeight="1" outlineLevel="1" x14ac:dyDescent="0.25">
      <c r="A49" s="125"/>
      <c r="B49" s="34" t="s">
        <v>151</v>
      </c>
      <c r="C49" s="35"/>
      <c r="D49" s="35"/>
      <c r="E49" s="40"/>
      <c r="F49" s="41">
        <v>60480</v>
      </c>
      <c r="G49" s="42"/>
      <c r="H49" s="42"/>
      <c r="I49" s="43"/>
    </row>
    <row r="50" spans="1:9" ht="36" customHeight="1" outlineLevel="1" x14ac:dyDescent="0.25">
      <c r="A50" s="125"/>
      <c r="B50" s="34" t="s">
        <v>152</v>
      </c>
      <c r="C50" s="35"/>
      <c r="D50" s="35"/>
      <c r="E50" s="40"/>
      <c r="F50" s="41">
        <v>68040</v>
      </c>
      <c r="G50" s="42"/>
      <c r="H50" s="42"/>
      <c r="I50" s="43"/>
    </row>
    <row r="51" spans="1:9" ht="36" customHeight="1" outlineLevel="1" x14ac:dyDescent="0.25">
      <c r="A51" s="125"/>
      <c r="B51" s="34" t="s">
        <v>153</v>
      </c>
      <c r="C51" s="35"/>
      <c r="D51" s="35"/>
      <c r="E51" s="40"/>
      <c r="F51" s="41">
        <v>75600</v>
      </c>
      <c r="G51" s="42"/>
      <c r="H51" s="42"/>
      <c r="I51" s="43"/>
    </row>
    <row r="52" spans="1:9" ht="36" customHeight="1" outlineLevel="1" x14ac:dyDescent="0.25">
      <c r="A52" s="125"/>
      <c r="B52" s="34" t="s">
        <v>154</v>
      </c>
      <c r="C52" s="35"/>
      <c r="D52" s="35"/>
      <c r="E52" s="40"/>
      <c r="F52" s="41">
        <v>83160</v>
      </c>
      <c r="G52" s="42"/>
      <c r="H52" s="42"/>
      <c r="I52" s="43"/>
    </row>
    <row r="53" spans="1:9" ht="36" customHeight="1" outlineLevel="1" x14ac:dyDescent="0.25">
      <c r="A53" s="125"/>
      <c r="B53" s="34" t="s">
        <v>155</v>
      </c>
      <c r="C53" s="35"/>
      <c r="D53" s="35"/>
      <c r="E53" s="40"/>
      <c r="F53" s="41">
        <v>90720</v>
      </c>
      <c r="G53" s="42"/>
      <c r="H53" s="42"/>
      <c r="I53" s="43"/>
    </row>
    <row r="54" spans="1:9" ht="36" customHeight="1" outlineLevel="1" x14ac:dyDescent="0.25">
      <c r="A54" s="125"/>
      <c r="B54" s="34" t="s">
        <v>156</v>
      </c>
      <c r="C54" s="35"/>
      <c r="D54" s="35"/>
      <c r="E54" s="40"/>
      <c r="F54" s="41">
        <v>98280</v>
      </c>
      <c r="G54" s="42"/>
      <c r="H54" s="42"/>
      <c r="I54" s="43"/>
    </row>
    <row r="55" spans="1:9" ht="36" customHeight="1" outlineLevel="1" x14ac:dyDescent="0.25">
      <c r="A55" s="125"/>
      <c r="B55" s="34" t="s">
        <v>157</v>
      </c>
      <c r="C55" s="35"/>
      <c r="D55" s="35"/>
      <c r="E55" s="40"/>
      <c r="F55" s="41">
        <v>105840</v>
      </c>
      <c r="G55" s="42"/>
      <c r="H55" s="42"/>
      <c r="I55" s="43"/>
    </row>
    <row r="56" spans="1:9" ht="36" customHeight="1" outlineLevel="1" x14ac:dyDescent="0.25">
      <c r="A56" s="125"/>
      <c r="B56" s="34" t="s">
        <v>158</v>
      </c>
      <c r="C56" s="35"/>
      <c r="D56" s="35"/>
      <c r="E56" s="40"/>
      <c r="F56" s="41">
        <v>113400</v>
      </c>
      <c r="G56" s="42"/>
      <c r="H56" s="42"/>
      <c r="I56" s="43"/>
    </row>
    <row r="57" spans="1:9" ht="36" customHeight="1" outlineLevel="1" x14ac:dyDescent="0.25">
      <c r="A57" s="125"/>
      <c r="B57" s="34" t="s">
        <v>159</v>
      </c>
      <c r="C57" s="35"/>
      <c r="D57" s="35"/>
      <c r="E57" s="40"/>
      <c r="F57" s="41">
        <v>120960</v>
      </c>
      <c r="G57" s="42"/>
      <c r="H57" s="42"/>
      <c r="I57" s="43"/>
    </row>
    <row r="58" spans="1:9" ht="36" customHeight="1" outlineLevel="1" x14ac:dyDescent="0.25">
      <c r="A58" s="125"/>
      <c r="B58" s="34" t="s">
        <v>160</v>
      </c>
      <c r="C58" s="35"/>
      <c r="D58" s="35"/>
      <c r="E58" s="40"/>
      <c r="F58" s="41">
        <v>128520</v>
      </c>
      <c r="G58" s="42"/>
      <c r="H58" s="42"/>
      <c r="I58" s="43"/>
    </row>
    <row r="59" spans="1:9" ht="36" customHeight="1" outlineLevel="1" x14ac:dyDescent="0.25">
      <c r="A59" s="125"/>
      <c r="B59" s="34" t="s">
        <v>161</v>
      </c>
      <c r="C59" s="35"/>
      <c r="D59" s="35"/>
      <c r="E59" s="40"/>
      <c r="F59" s="41">
        <v>136080</v>
      </c>
      <c r="G59" s="42"/>
      <c r="H59" s="42"/>
      <c r="I59" s="43"/>
    </row>
    <row r="60" spans="1:9" ht="36" customHeight="1" outlineLevel="1" x14ac:dyDescent="0.25">
      <c r="A60" s="125"/>
      <c r="B60" s="34" t="s">
        <v>162</v>
      </c>
      <c r="C60" s="35"/>
      <c r="D60" s="35"/>
      <c r="E60" s="40"/>
      <c r="F60" s="41">
        <v>143640</v>
      </c>
      <c r="G60" s="42"/>
      <c r="H60" s="42"/>
      <c r="I60" s="43"/>
    </row>
    <row r="61" spans="1:9" ht="36" customHeight="1" outlineLevel="1" thickBot="1" x14ac:dyDescent="0.3">
      <c r="A61" s="125"/>
      <c r="B61" s="34" t="s">
        <v>163</v>
      </c>
      <c r="C61" s="35"/>
      <c r="D61" s="35"/>
      <c r="E61" s="40"/>
      <c r="F61" s="41">
        <v>151200</v>
      </c>
      <c r="G61" s="42"/>
      <c r="H61" s="42"/>
      <c r="I61" s="43"/>
    </row>
    <row r="62" spans="1:9" ht="36" customHeight="1" thickBot="1" x14ac:dyDescent="0.3">
      <c r="A62" s="125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9180 до 81270</v>
      </c>
      <c r="G62" s="54"/>
      <c r="H62" s="54"/>
      <c r="I62" s="55"/>
    </row>
    <row r="63" spans="1:9" ht="36" customHeight="1" outlineLevel="1" x14ac:dyDescent="0.25">
      <c r="A63" s="125"/>
      <c r="B63" s="56" t="s">
        <v>165</v>
      </c>
      <c r="C63" s="57"/>
      <c r="D63" s="57"/>
      <c r="E63" s="58"/>
      <c r="F63" s="59">
        <v>9180</v>
      </c>
      <c r="G63" s="60"/>
      <c r="H63" s="60"/>
      <c r="I63" s="61"/>
    </row>
    <row r="64" spans="1:9" ht="36" customHeight="1" outlineLevel="1" x14ac:dyDescent="0.25">
      <c r="A64" s="125"/>
      <c r="B64" s="34" t="s">
        <v>166</v>
      </c>
      <c r="C64" s="35"/>
      <c r="D64" s="35"/>
      <c r="E64" s="40"/>
      <c r="F64" s="41">
        <v>13752</v>
      </c>
      <c r="G64" s="42"/>
      <c r="H64" s="42"/>
      <c r="I64" s="43"/>
    </row>
    <row r="65" spans="1:9" ht="36" customHeight="1" outlineLevel="1" x14ac:dyDescent="0.25">
      <c r="A65" s="125"/>
      <c r="B65" s="34" t="s">
        <v>167</v>
      </c>
      <c r="C65" s="35"/>
      <c r="D65" s="35"/>
      <c r="E65" s="40"/>
      <c r="F65" s="41">
        <v>9450</v>
      </c>
      <c r="G65" s="42"/>
      <c r="H65" s="42"/>
      <c r="I65" s="43"/>
    </row>
    <row r="66" spans="1:9" ht="36" customHeight="1" outlineLevel="1" x14ac:dyDescent="0.25">
      <c r="A66" s="125"/>
      <c r="B66" s="34" t="s">
        <v>168</v>
      </c>
      <c r="C66" s="35"/>
      <c r="D66" s="35"/>
      <c r="E66" s="40"/>
      <c r="F66" s="41">
        <v>13230</v>
      </c>
      <c r="G66" s="42"/>
      <c r="H66" s="42"/>
      <c r="I66" s="43"/>
    </row>
    <row r="67" spans="1:9" ht="36" customHeight="1" outlineLevel="1" x14ac:dyDescent="0.25">
      <c r="A67" s="125"/>
      <c r="B67" s="34" t="s">
        <v>169</v>
      </c>
      <c r="C67" s="35"/>
      <c r="D67" s="35"/>
      <c r="E67" s="40"/>
      <c r="F67" s="41">
        <v>17010</v>
      </c>
      <c r="G67" s="42"/>
      <c r="H67" s="42"/>
      <c r="I67" s="43"/>
    </row>
    <row r="68" spans="1:9" ht="36" customHeight="1" outlineLevel="1" x14ac:dyDescent="0.25">
      <c r="A68" s="125"/>
      <c r="B68" s="34" t="s">
        <v>170</v>
      </c>
      <c r="C68" s="35"/>
      <c r="D68" s="35"/>
      <c r="E68" s="40"/>
      <c r="F68" s="41">
        <v>20790</v>
      </c>
      <c r="G68" s="42"/>
      <c r="H68" s="42"/>
      <c r="I68" s="43"/>
    </row>
    <row r="69" spans="1:9" ht="36" customHeight="1" outlineLevel="1" x14ac:dyDescent="0.25">
      <c r="A69" s="125"/>
      <c r="B69" s="34" t="s">
        <v>171</v>
      </c>
      <c r="C69" s="35"/>
      <c r="D69" s="35"/>
      <c r="E69" s="40"/>
      <c r="F69" s="41">
        <v>24570</v>
      </c>
      <c r="G69" s="42"/>
      <c r="H69" s="42"/>
      <c r="I69" s="43"/>
    </row>
    <row r="70" spans="1:9" ht="36" customHeight="1" outlineLevel="1" x14ac:dyDescent="0.25">
      <c r="A70" s="125"/>
      <c r="B70" s="34" t="s">
        <v>172</v>
      </c>
      <c r="C70" s="35"/>
      <c r="D70" s="35"/>
      <c r="E70" s="40"/>
      <c r="F70" s="41">
        <v>28350</v>
      </c>
      <c r="G70" s="42"/>
      <c r="H70" s="42"/>
      <c r="I70" s="43"/>
    </row>
    <row r="71" spans="1:9" ht="36" customHeight="1" outlineLevel="1" x14ac:dyDescent="0.25">
      <c r="A71" s="125"/>
      <c r="B71" s="34" t="s">
        <v>173</v>
      </c>
      <c r="C71" s="35"/>
      <c r="D71" s="35"/>
      <c r="E71" s="40"/>
      <c r="F71" s="41">
        <v>32130</v>
      </c>
      <c r="G71" s="42"/>
      <c r="H71" s="42"/>
      <c r="I71" s="43"/>
    </row>
    <row r="72" spans="1:9" ht="36" customHeight="1" outlineLevel="1" x14ac:dyDescent="0.25">
      <c r="A72" s="125"/>
      <c r="B72" s="34" t="s">
        <v>174</v>
      </c>
      <c r="C72" s="35"/>
      <c r="D72" s="35"/>
      <c r="E72" s="40"/>
      <c r="F72" s="41">
        <v>35910</v>
      </c>
      <c r="G72" s="42"/>
      <c r="H72" s="42"/>
      <c r="I72" s="43"/>
    </row>
    <row r="73" spans="1:9" ht="36" customHeight="1" outlineLevel="1" x14ac:dyDescent="0.25">
      <c r="A73" s="125"/>
      <c r="B73" s="34" t="s">
        <v>175</v>
      </c>
      <c r="C73" s="35"/>
      <c r="D73" s="35"/>
      <c r="E73" s="40"/>
      <c r="F73" s="41">
        <v>39690</v>
      </c>
      <c r="G73" s="42"/>
      <c r="H73" s="42"/>
      <c r="I73" s="43"/>
    </row>
    <row r="74" spans="1:9" ht="36" customHeight="1" outlineLevel="1" x14ac:dyDescent="0.25">
      <c r="A74" s="125"/>
      <c r="B74" s="34" t="s">
        <v>176</v>
      </c>
      <c r="C74" s="35"/>
      <c r="D74" s="35"/>
      <c r="E74" s="40"/>
      <c r="F74" s="41">
        <v>43470</v>
      </c>
      <c r="G74" s="42"/>
      <c r="H74" s="42"/>
      <c r="I74" s="43"/>
    </row>
    <row r="75" spans="1:9" ht="36" customHeight="1" outlineLevel="1" x14ac:dyDescent="0.25">
      <c r="A75" s="125"/>
      <c r="B75" s="34" t="s">
        <v>177</v>
      </c>
      <c r="C75" s="35"/>
      <c r="D75" s="35"/>
      <c r="E75" s="40"/>
      <c r="F75" s="41">
        <v>47250</v>
      </c>
      <c r="G75" s="42"/>
      <c r="H75" s="42"/>
      <c r="I75" s="43"/>
    </row>
    <row r="76" spans="1:9" ht="36" customHeight="1" outlineLevel="1" x14ac:dyDescent="0.25">
      <c r="A76" s="125"/>
      <c r="B76" s="34" t="s">
        <v>178</v>
      </c>
      <c r="C76" s="35"/>
      <c r="D76" s="35"/>
      <c r="E76" s="40"/>
      <c r="F76" s="41">
        <v>51030</v>
      </c>
      <c r="G76" s="42"/>
      <c r="H76" s="42"/>
      <c r="I76" s="43"/>
    </row>
    <row r="77" spans="1:9" ht="36" customHeight="1" outlineLevel="1" x14ac:dyDescent="0.25">
      <c r="A77" s="125"/>
      <c r="B77" s="34" t="s">
        <v>179</v>
      </c>
      <c r="C77" s="35"/>
      <c r="D77" s="35"/>
      <c r="E77" s="40"/>
      <c r="F77" s="41">
        <v>54810</v>
      </c>
      <c r="G77" s="42"/>
      <c r="H77" s="42"/>
      <c r="I77" s="43"/>
    </row>
    <row r="78" spans="1:9" ht="36" customHeight="1" outlineLevel="1" x14ac:dyDescent="0.25">
      <c r="A78" s="125"/>
      <c r="B78" s="34" t="s">
        <v>180</v>
      </c>
      <c r="C78" s="35"/>
      <c r="D78" s="35"/>
      <c r="E78" s="40"/>
      <c r="F78" s="41">
        <v>58590</v>
      </c>
      <c r="G78" s="42"/>
      <c r="H78" s="42"/>
      <c r="I78" s="43"/>
    </row>
    <row r="79" spans="1:9" ht="36" customHeight="1" outlineLevel="1" x14ac:dyDescent="0.25">
      <c r="A79" s="125"/>
      <c r="B79" s="34" t="s">
        <v>181</v>
      </c>
      <c r="C79" s="35"/>
      <c r="D79" s="35"/>
      <c r="E79" s="40"/>
      <c r="F79" s="41">
        <v>62370</v>
      </c>
      <c r="G79" s="42"/>
      <c r="H79" s="42"/>
      <c r="I79" s="43"/>
    </row>
    <row r="80" spans="1:9" ht="36" customHeight="1" outlineLevel="1" x14ac:dyDescent="0.25">
      <c r="A80" s="125"/>
      <c r="B80" s="34" t="s">
        <v>182</v>
      </c>
      <c r="C80" s="35"/>
      <c r="D80" s="35"/>
      <c r="E80" s="40"/>
      <c r="F80" s="41">
        <v>66150</v>
      </c>
      <c r="G80" s="42"/>
      <c r="H80" s="42"/>
      <c r="I80" s="43"/>
    </row>
    <row r="81" spans="1:9" ht="36" customHeight="1" outlineLevel="1" x14ac:dyDescent="0.25">
      <c r="A81" s="125"/>
      <c r="B81" s="34" t="s">
        <v>183</v>
      </c>
      <c r="C81" s="35"/>
      <c r="D81" s="35"/>
      <c r="E81" s="40"/>
      <c r="F81" s="41">
        <v>69930</v>
      </c>
      <c r="G81" s="42"/>
      <c r="H81" s="42"/>
      <c r="I81" s="43"/>
    </row>
    <row r="82" spans="1:9" ht="36" customHeight="1" outlineLevel="1" x14ac:dyDescent="0.25">
      <c r="A82" s="125"/>
      <c r="B82" s="34" t="s">
        <v>184</v>
      </c>
      <c r="C82" s="35"/>
      <c r="D82" s="35"/>
      <c r="E82" s="40"/>
      <c r="F82" s="41">
        <v>73710</v>
      </c>
      <c r="G82" s="42"/>
      <c r="H82" s="42"/>
      <c r="I82" s="43"/>
    </row>
    <row r="83" spans="1:9" ht="36" customHeight="1" outlineLevel="1" x14ac:dyDescent="0.25">
      <c r="A83" s="125"/>
      <c r="B83" s="34" t="s">
        <v>185</v>
      </c>
      <c r="C83" s="35"/>
      <c r="D83" s="35"/>
      <c r="E83" s="40"/>
      <c r="F83" s="41">
        <v>77490</v>
      </c>
      <c r="G83" s="42"/>
      <c r="H83" s="42"/>
      <c r="I83" s="43"/>
    </row>
    <row r="84" spans="1:9" ht="36" customHeight="1" outlineLevel="1" thickBot="1" x14ac:dyDescent="0.3">
      <c r="A84" s="125"/>
      <c r="B84" s="34" t="s">
        <v>186</v>
      </c>
      <c r="C84" s="35"/>
      <c r="D84" s="35"/>
      <c r="E84" s="40"/>
      <c r="F84" s="41">
        <v>81270</v>
      </c>
      <c r="G84" s="42"/>
      <c r="H84" s="42"/>
      <c r="I84" s="43"/>
    </row>
    <row r="85" spans="1:9" ht="36" customHeight="1" thickBot="1" x14ac:dyDescent="0.3">
      <c r="A85" s="125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41040</v>
      </c>
      <c r="G85" s="54"/>
      <c r="H85" s="54"/>
      <c r="I85" s="55"/>
    </row>
    <row r="86" spans="1:9" ht="36" customHeight="1" x14ac:dyDescent="0.25">
      <c r="A86" s="125"/>
      <c r="B86" s="62" t="s">
        <v>188</v>
      </c>
      <c r="C86" s="63"/>
      <c r="D86" s="63"/>
      <c r="E86" s="40"/>
      <c r="F86" s="41">
        <v>4644</v>
      </c>
      <c r="G86" s="42"/>
      <c r="H86" s="42"/>
      <c r="I86" s="43"/>
    </row>
    <row r="87" spans="1:9" ht="36" customHeight="1" x14ac:dyDescent="0.25">
      <c r="A87" s="125"/>
      <c r="B87" s="62" t="s">
        <v>189</v>
      </c>
      <c r="C87" s="63"/>
      <c r="D87" s="63"/>
      <c r="E87" s="40"/>
      <c r="F87" s="41">
        <v>33300</v>
      </c>
      <c r="G87" s="42"/>
      <c r="H87" s="42"/>
      <c r="I87" s="43"/>
    </row>
    <row r="88" spans="1:9" ht="36" customHeight="1" x14ac:dyDescent="0.25">
      <c r="A88" s="125"/>
      <c r="B88" s="62" t="s">
        <v>257</v>
      </c>
      <c r="C88" s="63"/>
      <c r="D88" s="63"/>
      <c r="E88" s="40"/>
      <c r="F88" s="41">
        <v>2736</v>
      </c>
      <c r="G88" s="42"/>
      <c r="H88" s="42"/>
      <c r="I88" s="43"/>
    </row>
    <row r="89" spans="1:9" ht="36" customHeight="1" x14ac:dyDescent="0.25">
      <c r="A89" s="125"/>
      <c r="B89" s="62" t="s">
        <v>191</v>
      </c>
      <c r="C89" s="63"/>
      <c r="D89" s="63"/>
      <c r="E89" s="40"/>
      <c r="F89" s="41">
        <v>41040</v>
      </c>
      <c r="G89" s="42"/>
      <c r="H89" s="42"/>
      <c r="I89" s="43"/>
    </row>
    <row r="90" spans="1:9" ht="36" customHeight="1" x14ac:dyDescent="0.25">
      <c r="A90" s="125"/>
      <c r="B90" s="62" t="s">
        <v>192</v>
      </c>
      <c r="C90" s="63"/>
      <c r="D90" s="63"/>
      <c r="E90" s="40"/>
      <c r="F90" s="41">
        <v>10512</v>
      </c>
      <c r="G90" s="42"/>
      <c r="H90" s="42"/>
      <c r="I90" s="43"/>
    </row>
    <row r="91" spans="1:9" ht="36" customHeight="1" x14ac:dyDescent="0.25">
      <c r="A91" s="125"/>
      <c r="B91" s="62" t="s">
        <v>193</v>
      </c>
      <c r="C91" s="63"/>
      <c r="D91" s="63"/>
      <c r="E91" s="40"/>
      <c r="F91" s="41">
        <v>27720</v>
      </c>
      <c r="G91" s="42"/>
      <c r="H91" s="42"/>
      <c r="I91" s="43"/>
    </row>
    <row r="92" spans="1:9" ht="36" customHeight="1" x14ac:dyDescent="0.25">
      <c r="A92" s="125"/>
      <c r="B92" s="62" t="s">
        <v>194</v>
      </c>
      <c r="C92" s="63"/>
      <c r="D92" s="63"/>
      <c r="E92" s="40"/>
      <c r="F92" s="41">
        <v>1620</v>
      </c>
      <c r="G92" s="42"/>
      <c r="H92" s="42"/>
      <c r="I92" s="43"/>
    </row>
    <row r="93" spans="1:9" ht="36" customHeight="1" x14ac:dyDescent="0.25">
      <c r="A93" s="125"/>
      <c r="B93" s="62" t="s">
        <v>195</v>
      </c>
      <c r="C93" s="63"/>
      <c r="D93" s="63"/>
      <c r="E93" s="40"/>
      <c r="F93" s="41">
        <v>1620</v>
      </c>
      <c r="G93" s="42"/>
      <c r="H93" s="42"/>
      <c r="I93" s="43"/>
    </row>
    <row r="94" spans="1:9" ht="36" customHeight="1" x14ac:dyDescent="0.25">
      <c r="A94" s="125"/>
      <c r="B94" s="62" t="s">
        <v>196</v>
      </c>
      <c r="C94" s="63"/>
      <c r="D94" s="63"/>
      <c r="E94" s="40"/>
      <c r="F94" s="41">
        <v>3240</v>
      </c>
      <c r="G94" s="42"/>
      <c r="H94" s="42"/>
      <c r="I94" s="43"/>
    </row>
    <row r="95" spans="1:9" ht="36" customHeight="1" x14ac:dyDescent="0.25">
      <c r="A95" s="125"/>
      <c r="B95" s="62" t="s">
        <v>197</v>
      </c>
      <c r="C95" s="63"/>
      <c r="D95" s="63"/>
      <c r="E95" s="40"/>
      <c r="F95" s="41">
        <v>4860</v>
      </c>
      <c r="G95" s="42"/>
      <c r="H95" s="42"/>
      <c r="I95" s="43"/>
    </row>
    <row r="96" spans="1:9" ht="36" customHeight="1" thickBot="1" x14ac:dyDescent="0.3">
      <c r="A96" s="125"/>
      <c r="B96" s="62" t="s">
        <v>198</v>
      </c>
      <c r="C96" s="63"/>
      <c r="D96" s="63"/>
      <c r="E96" s="40"/>
      <c r="F96" s="41">
        <v>28800</v>
      </c>
      <c r="G96" s="42"/>
      <c r="H96" s="42"/>
      <c r="I96" s="43"/>
    </row>
    <row r="97" spans="1:9" ht="54" customHeight="1" thickBot="1" x14ac:dyDescent="0.3">
      <c r="A97" s="125"/>
      <c r="B97" s="167" t="s">
        <v>258</v>
      </c>
      <c r="C97" s="168"/>
      <c r="D97" s="168"/>
      <c r="E97" s="169"/>
      <c r="F97" s="97" t="e">
        <f>"Цена от "&amp;MIN(F99:F99,F103:F119)&amp;" до "&amp;MAX(F99:F99,F103:F119)</f>
        <v>#REF!</v>
      </c>
      <c r="G97" s="98"/>
      <c r="H97" s="98"/>
      <c r="I97" s="99"/>
    </row>
    <row r="98" spans="1:9" ht="24" customHeight="1" thickBot="1" x14ac:dyDescent="0.3">
      <c r="A98" s="125"/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A99" s="125"/>
      <c r="B99" s="62" t="s">
        <v>200</v>
      </c>
      <c r="C99" s="63"/>
      <c r="D99" s="63"/>
      <c r="E99" s="40"/>
      <c r="F99" s="41">
        <v>36720</v>
      </c>
      <c r="G99" s="42"/>
      <c r="H99" s="42"/>
      <c r="I99" s="43"/>
    </row>
    <row r="100" spans="1:9" ht="36" customHeight="1" x14ac:dyDescent="0.25">
      <c r="A100" s="125"/>
      <c r="B100" s="62" t="s">
        <v>201</v>
      </c>
      <c r="C100" s="63"/>
      <c r="D100" s="63"/>
      <c r="E100" s="40"/>
      <c r="F100" s="41">
        <v>3672</v>
      </c>
      <c r="G100" s="42"/>
      <c r="H100" s="42"/>
      <c r="I100" s="43"/>
    </row>
    <row r="101" spans="1:9" ht="36" customHeight="1" thickBot="1" x14ac:dyDescent="0.3">
      <c r="A101" s="125"/>
      <c r="B101" s="62" t="s">
        <v>202</v>
      </c>
      <c r="C101" s="63"/>
      <c r="D101" s="63"/>
      <c r="E101" s="40"/>
      <c r="F101" s="41">
        <v>9180</v>
      </c>
      <c r="G101" s="42"/>
      <c r="H101" s="42"/>
      <c r="I101" s="43"/>
    </row>
    <row r="102" spans="1:9" ht="24" customHeight="1" thickBot="1" x14ac:dyDescent="0.3">
      <c r="A102" s="125"/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5" t="s">
        <v>111</v>
      </c>
      <c r="B103" s="62" t="s">
        <v>203</v>
      </c>
      <c r="C103" s="63"/>
      <c r="D103" s="63"/>
      <c r="E103" s="40"/>
      <c r="F103" s="41">
        <v>32112</v>
      </c>
      <c r="G103" s="42"/>
      <c r="H103" s="42"/>
      <c r="I103" s="43"/>
    </row>
    <row r="104" spans="1:9" ht="36" customHeight="1" x14ac:dyDescent="0.25">
      <c r="A104" s="125" t="s">
        <v>111</v>
      </c>
      <c r="B104" s="34" t="s">
        <v>204</v>
      </c>
      <c r="C104" s="88"/>
      <c r="D104" s="88"/>
      <c r="E104" s="89"/>
      <c r="F104" s="41">
        <v>20340</v>
      </c>
      <c r="G104" s="42"/>
      <c r="H104" s="42"/>
      <c r="I104" s="43"/>
    </row>
    <row r="105" spans="1:9" ht="36" customHeight="1" x14ac:dyDescent="0.25">
      <c r="A105" s="125" t="s">
        <v>111</v>
      </c>
      <c r="B105" s="62" t="s">
        <v>298</v>
      </c>
      <c r="C105" s="63"/>
      <c r="D105" s="63"/>
      <c r="E105" s="40"/>
      <c r="F105" s="41">
        <v>20052</v>
      </c>
      <c r="G105" s="42"/>
      <c r="H105" s="42"/>
      <c r="I105" s="43"/>
    </row>
    <row r="106" spans="1:9" ht="36" customHeight="1" x14ac:dyDescent="0.25">
      <c r="A106" s="125" t="s">
        <v>111</v>
      </c>
      <c r="B106" s="62" t="s">
        <v>206</v>
      </c>
      <c r="C106" s="63"/>
      <c r="D106" s="63"/>
      <c r="E106" s="40"/>
      <c r="F106" s="41">
        <v>20052</v>
      </c>
      <c r="G106" s="42"/>
      <c r="H106" s="42"/>
      <c r="I106" s="43"/>
    </row>
    <row r="107" spans="1:9" ht="36" customHeight="1" x14ac:dyDescent="0.25">
      <c r="A107" s="125" t="s">
        <v>111</v>
      </c>
      <c r="B107" s="62" t="s">
        <v>207</v>
      </c>
      <c r="C107" s="63"/>
      <c r="D107" s="63"/>
      <c r="E107" s="40"/>
      <c r="F107" s="41" t="e">
        <v>#REF!</v>
      </c>
      <c r="G107" s="42"/>
      <c r="H107" s="42"/>
      <c r="I107" s="43"/>
    </row>
    <row r="108" spans="1:9" ht="36" customHeight="1" x14ac:dyDescent="0.25">
      <c r="A108" s="125" t="s">
        <v>111</v>
      </c>
      <c r="B108" s="62" t="s">
        <v>208</v>
      </c>
      <c r="C108" s="63"/>
      <c r="D108" s="63"/>
      <c r="E108" s="40"/>
      <c r="F108" s="41">
        <v>45540</v>
      </c>
      <c r="G108" s="42"/>
      <c r="H108" s="42"/>
      <c r="I108" s="43"/>
    </row>
    <row r="109" spans="1:9" ht="36" customHeight="1" x14ac:dyDescent="0.25">
      <c r="A109" s="125" t="s">
        <v>111</v>
      </c>
      <c r="B109" s="62" t="s">
        <v>209</v>
      </c>
      <c r="C109" s="63"/>
      <c r="D109" s="63"/>
      <c r="E109" s="40"/>
      <c r="F109" s="41">
        <v>29592</v>
      </c>
      <c r="G109" s="42"/>
      <c r="H109" s="42"/>
      <c r="I109" s="43"/>
    </row>
    <row r="110" spans="1:9" ht="36" customHeight="1" x14ac:dyDescent="0.25">
      <c r="A110" s="125" t="s">
        <v>111</v>
      </c>
      <c r="B110" s="62" t="s">
        <v>210</v>
      </c>
      <c r="C110" s="63"/>
      <c r="D110" s="63"/>
      <c r="E110" s="40"/>
      <c r="F110" s="41">
        <v>35510.399999999994</v>
      </c>
      <c r="G110" s="42"/>
      <c r="H110" s="42"/>
      <c r="I110" s="43"/>
    </row>
    <row r="111" spans="1:9" ht="36" customHeight="1" x14ac:dyDescent="0.25">
      <c r="A111" s="125" t="s">
        <v>111</v>
      </c>
      <c r="B111" s="62" t="s">
        <v>211</v>
      </c>
      <c r="C111" s="63"/>
      <c r="D111" s="63"/>
      <c r="E111" s="40"/>
      <c r="F111" s="41">
        <v>18540</v>
      </c>
      <c r="G111" s="42"/>
      <c r="H111" s="42"/>
      <c r="I111" s="43"/>
    </row>
    <row r="112" spans="1:9" ht="36" customHeight="1" x14ac:dyDescent="0.25">
      <c r="A112" s="125" t="s">
        <v>111</v>
      </c>
      <c r="B112" s="62" t="s">
        <v>212</v>
      </c>
      <c r="C112" s="63"/>
      <c r="D112" s="63"/>
      <c r="E112" s="40"/>
      <c r="F112" s="41">
        <v>22140</v>
      </c>
      <c r="G112" s="42"/>
      <c r="H112" s="42"/>
      <c r="I112" s="43"/>
    </row>
    <row r="113" spans="1:9" ht="36" customHeight="1" x14ac:dyDescent="0.25">
      <c r="A113" s="125" t="s">
        <v>111</v>
      </c>
      <c r="B113" s="62" t="s">
        <v>213</v>
      </c>
      <c r="C113" s="63"/>
      <c r="D113" s="63"/>
      <c r="E113" s="40"/>
      <c r="F113" s="41">
        <v>79740</v>
      </c>
      <c r="G113" s="42"/>
      <c r="H113" s="42"/>
      <c r="I113" s="43"/>
    </row>
    <row r="114" spans="1:9" ht="36" customHeight="1" x14ac:dyDescent="0.25">
      <c r="A114" s="125"/>
      <c r="B114" s="62" t="s">
        <v>214</v>
      </c>
      <c r="C114" s="63"/>
      <c r="D114" s="63"/>
      <c r="E114" s="40"/>
      <c r="F114" s="41">
        <v>40068</v>
      </c>
      <c r="G114" s="42"/>
      <c r="H114" s="42"/>
      <c r="I114" s="43"/>
    </row>
    <row r="115" spans="1:9" ht="36" customHeight="1" x14ac:dyDescent="0.25">
      <c r="A115" s="125" t="s">
        <v>111</v>
      </c>
      <c r="B115" s="64" t="s">
        <v>215</v>
      </c>
      <c r="C115" s="65"/>
      <c r="D115" s="65"/>
      <c r="E115" s="66"/>
      <c r="F115" s="41">
        <v>3816</v>
      </c>
      <c r="G115" s="42"/>
      <c r="H115" s="42"/>
      <c r="I115" s="43"/>
    </row>
    <row r="116" spans="1:9" ht="36" customHeight="1" x14ac:dyDescent="0.25">
      <c r="A116" s="125"/>
      <c r="B116" s="62" t="s">
        <v>216</v>
      </c>
      <c r="C116" s="63"/>
      <c r="D116" s="63"/>
      <c r="E116" s="40"/>
      <c r="F116" s="41">
        <v>20052</v>
      </c>
      <c r="G116" s="42"/>
      <c r="H116" s="42"/>
      <c r="I116" s="43"/>
    </row>
    <row r="117" spans="1:9" ht="36" customHeight="1" x14ac:dyDescent="0.25">
      <c r="A117" s="125"/>
      <c r="B117" s="62" t="s">
        <v>217</v>
      </c>
      <c r="C117" s="63"/>
      <c r="D117" s="63"/>
      <c r="E117" s="40"/>
      <c r="F117" s="41">
        <v>16236</v>
      </c>
      <c r="G117" s="42"/>
      <c r="H117" s="42"/>
      <c r="I117" s="43"/>
    </row>
    <row r="118" spans="1:9" ht="36" customHeight="1" x14ac:dyDescent="0.25">
      <c r="A118" s="125" t="s">
        <v>111</v>
      </c>
      <c r="B118" s="34" t="s">
        <v>218</v>
      </c>
      <c r="C118" s="88"/>
      <c r="D118" s="88"/>
      <c r="E118" s="89"/>
      <c r="F118" s="41">
        <v>60120</v>
      </c>
      <c r="G118" s="42"/>
      <c r="H118" s="42"/>
      <c r="I118" s="43"/>
    </row>
    <row r="119" spans="1:9" ht="36" customHeight="1" x14ac:dyDescent="0.25">
      <c r="A119" s="125" t="s">
        <v>111</v>
      </c>
      <c r="B119" s="62" t="s">
        <v>219</v>
      </c>
      <c r="C119" s="63"/>
      <c r="D119" s="63"/>
      <c r="E119" s="40"/>
      <c r="F119" s="41">
        <v>7740</v>
      </c>
      <c r="G119" s="42"/>
      <c r="H119" s="42"/>
      <c r="I119" s="43"/>
    </row>
    <row r="120" spans="1:9" ht="36" customHeight="1" x14ac:dyDescent="0.25">
      <c r="A120" s="125" t="s">
        <v>113</v>
      </c>
      <c r="B120" s="62" t="s">
        <v>260</v>
      </c>
      <c r="C120" s="63"/>
      <c r="D120" s="63"/>
      <c r="E120" s="40"/>
      <c r="F120" s="41">
        <v>45360</v>
      </c>
      <c r="G120" s="42"/>
      <c r="H120" s="42"/>
      <c r="I120" s="43"/>
    </row>
    <row r="121" spans="1:9" ht="36" customHeight="1" x14ac:dyDescent="0.25">
      <c r="A121" s="125" t="s">
        <v>113</v>
      </c>
      <c r="B121" s="62" t="s">
        <v>261</v>
      </c>
      <c r="C121" s="63"/>
      <c r="D121" s="63"/>
      <c r="E121" s="40"/>
      <c r="F121" s="41">
        <v>28800</v>
      </c>
      <c r="G121" s="42"/>
      <c r="H121" s="42"/>
      <c r="I121" s="43"/>
    </row>
    <row r="122" spans="1:9" ht="36" customHeight="1" x14ac:dyDescent="0.25">
      <c r="A122" s="125" t="s">
        <v>113</v>
      </c>
      <c r="B122" s="62" t="s">
        <v>262</v>
      </c>
      <c r="C122" s="63"/>
      <c r="D122" s="63"/>
      <c r="E122" s="40"/>
      <c r="F122" s="41">
        <v>28080</v>
      </c>
      <c r="G122" s="42"/>
      <c r="H122" s="42"/>
      <c r="I122" s="43"/>
    </row>
    <row r="123" spans="1:9" ht="36" customHeight="1" x14ac:dyDescent="0.25">
      <c r="A123" s="125" t="s">
        <v>113</v>
      </c>
      <c r="B123" s="62" t="s">
        <v>263</v>
      </c>
      <c r="C123" s="63"/>
      <c r="D123" s="63"/>
      <c r="E123" s="40"/>
      <c r="F123" s="41">
        <v>28080</v>
      </c>
      <c r="G123" s="42"/>
      <c r="H123" s="42"/>
      <c r="I123" s="43"/>
    </row>
    <row r="124" spans="1:9" ht="36" customHeight="1" x14ac:dyDescent="0.25">
      <c r="A124" s="125" t="s">
        <v>113</v>
      </c>
      <c r="B124" s="62" t="s">
        <v>264</v>
      </c>
      <c r="C124" s="63"/>
      <c r="D124" s="63"/>
      <c r="E124" s="40"/>
      <c r="F124" s="41" t="e">
        <v>#REF!</v>
      </c>
      <c r="G124" s="42"/>
      <c r="H124" s="42"/>
      <c r="I124" s="43"/>
    </row>
    <row r="125" spans="1:9" ht="36" customHeight="1" x14ac:dyDescent="0.25">
      <c r="A125" s="125" t="s">
        <v>113</v>
      </c>
      <c r="B125" s="62" t="s">
        <v>265</v>
      </c>
      <c r="C125" s="63"/>
      <c r="D125" s="63"/>
      <c r="E125" s="40"/>
      <c r="F125" s="41">
        <v>64080</v>
      </c>
      <c r="G125" s="42"/>
      <c r="H125" s="42"/>
      <c r="I125" s="43"/>
    </row>
    <row r="126" spans="1:9" ht="36" customHeight="1" x14ac:dyDescent="0.25">
      <c r="A126" s="125" t="s">
        <v>113</v>
      </c>
      <c r="B126" s="62" t="s">
        <v>266</v>
      </c>
      <c r="C126" s="63"/>
      <c r="D126" s="63"/>
      <c r="E126" s="40"/>
      <c r="F126" s="41">
        <v>41760</v>
      </c>
      <c r="G126" s="42"/>
      <c r="H126" s="42"/>
      <c r="I126" s="43"/>
    </row>
    <row r="127" spans="1:9" ht="36" customHeight="1" x14ac:dyDescent="0.25">
      <c r="A127" s="125" t="s">
        <v>113</v>
      </c>
      <c r="B127" s="71" t="s">
        <v>267</v>
      </c>
      <c r="C127" s="72"/>
      <c r="D127" s="72"/>
      <c r="E127" s="73"/>
      <c r="F127" s="41">
        <v>50112</v>
      </c>
      <c r="G127" s="42"/>
      <c r="H127" s="42"/>
      <c r="I127" s="43"/>
    </row>
    <row r="128" spans="1:9" ht="36" customHeight="1" x14ac:dyDescent="0.25">
      <c r="A128" s="125" t="s">
        <v>113</v>
      </c>
      <c r="B128" s="62" t="s">
        <v>268</v>
      </c>
      <c r="C128" s="63"/>
      <c r="D128" s="63"/>
      <c r="E128" s="40"/>
      <c r="F128" s="41">
        <v>26640</v>
      </c>
      <c r="G128" s="42"/>
      <c r="H128" s="42"/>
      <c r="I128" s="43"/>
    </row>
    <row r="129" spans="1:9" ht="36" customHeight="1" x14ac:dyDescent="0.25">
      <c r="A129" s="125" t="s">
        <v>113</v>
      </c>
      <c r="B129" s="62" t="s">
        <v>269</v>
      </c>
      <c r="C129" s="63"/>
      <c r="D129" s="63"/>
      <c r="E129" s="40"/>
      <c r="F129" s="41">
        <v>31680</v>
      </c>
      <c r="G129" s="42"/>
      <c r="H129" s="42"/>
      <c r="I129" s="43"/>
    </row>
    <row r="130" spans="1:9" ht="36" customHeight="1" x14ac:dyDescent="0.25">
      <c r="A130" s="125" t="s">
        <v>113</v>
      </c>
      <c r="B130" s="62" t="s">
        <v>270</v>
      </c>
      <c r="C130" s="63"/>
      <c r="D130" s="63"/>
      <c r="E130" s="40"/>
      <c r="F130" s="41">
        <v>112320</v>
      </c>
      <c r="G130" s="42"/>
      <c r="H130" s="42"/>
      <c r="I130" s="43"/>
    </row>
    <row r="131" spans="1:9" ht="36" customHeight="1" x14ac:dyDescent="0.25">
      <c r="A131" s="125" t="s">
        <v>113</v>
      </c>
      <c r="B131" s="64" t="s">
        <v>271</v>
      </c>
      <c r="C131" s="65"/>
      <c r="D131" s="65"/>
      <c r="E131" s="66"/>
      <c r="F131" s="41">
        <v>5760</v>
      </c>
      <c r="G131" s="42"/>
      <c r="H131" s="42"/>
      <c r="I131" s="43"/>
    </row>
    <row r="132" spans="1:9" ht="36" customHeight="1" x14ac:dyDescent="0.25">
      <c r="A132" s="125" t="s">
        <v>113</v>
      </c>
      <c r="B132" s="62" t="s">
        <v>272</v>
      </c>
      <c r="C132" s="63"/>
      <c r="D132" s="63"/>
      <c r="E132" s="40"/>
      <c r="F132" s="41">
        <v>84240</v>
      </c>
      <c r="G132" s="42"/>
      <c r="H132" s="42"/>
      <c r="I132" s="43"/>
    </row>
    <row r="133" spans="1:9" ht="36" customHeight="1" x14ac:dyDescent="0.25">
      <c r="A133" s="125" t="s">
        <v>113</v>
      </c>
      <c r="B133" s="62" t="s">
        <v>273</v>
      </c>
      <c r="C133" s="63"/>
      <c r="D133" s="63"/>
      <c r="E133" s="40"/>
      <c r="F133" s="41">
        <v>11520</v>
      </c>
      <c r="G133" s="42"/>
      <c r="H133" s="42"/>
      <c r="I133" s="43"/>
    </row>
    <row r="134" spans="1:9" ht="27" customHeight="1" thickBot="1" x14ac:dyDescent="0.3">
      <c r="A134" s="125"/>
      <c r="B134" s="170" t="s">
        <v>234</v>
      </c>
      <c r="C134" s="171"/>
      <c r="D134" s="171"/>
      <c r="E134" s="172"/>
      <c r="F134" s="170"/>
      <c r="G134" s="171"/>
      <c r="H134" s="171"/>
      <c r="I134" s="172"/>
    </row>
    <row r="135" spans="1:9" ht="19.5" customHeight="1" thickBot="1" x14ac:dyDescent="0.3">
      <c r="A135" s="125"/>
      <c r="B135" s="173" t="s">
        <v>235</v>
      </c>
      <c r="C135" s="174"/>
      <c r="D135" s="174"/>
      <c r="E135" s="174"/>
      <c r="F135" s="173"/>
      <c r="G135" s="174"/>
      <c r="H135" s="174"/>
      <c r="I135" s="175"/>
    </row>
    <row r="136" spans="1:9" ht="36" customHeight="1" x14ac:dyDescent="0.25">
      <c r="A136" s="125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9"/>
    </row>
    <row r="137" spans="1:9" ht="36" customHeight="1" x14ac:dyDescent="0.25">
      <c r="A137" s="125"/>
      <c r="B137" s="62" t="s">
        <v>237</v>
      </c>
      <c r="C137" s="63"/>
      <c r="D137" s="63"/>
      <c r="E137" s="40"/>
      <c r="F137" s="41">
        <v>60</v>
      </c>
      <c r="G137" s="42"/>
      <c r="H137" s="42"/>
      <c r="I137" s="43"/>
    </row>
    <row r="138" spans="1:9" ht="36" customHeight="1" thickBot="1" x14ac:dyDescent="0.3">
      <c r="A138" s="125"/>
      <c r="B138" s="62" t="s">
        <v>238</v>
      </c>
      <c r="C138" s="63"/>
      <c r="D138" s="63"/>
      <c r="E138" s="40"/>
      <c r="F138" s="41">
        <v>120</v>
      </c>
      <c r="G138" s="42"/>
      <c r="H138" s="42"/>
      <c r="I138" s="43"/>
    </row>
    <row r="139" spans="1:9" ht="54" customHeight="1" thickBot="1" x14ac:dyDescent="0.3">
      <c r="A139" s="125"/>
      <c r="B139" s="167" t="s">
        <v>239</v>
      </c>
      <c r="C139" s="168"/>
      <c r="D139" s="168"/>
      <c r="E139" s="169"/>
      <c r="F139" s="97"/>
      <c r="G139" s="98"/>
      <c r="H139" s="98"/>
      <c r="I139" s="99"/>
    </row>
    <row r="140" spans="1:9" ht="36" customHeight="1" x14ac:dyDescent="0.25">
      <c r="A140" s="125"/>
      <c r="B140" s="62" t="s">
        <v>240</v>
      </c>
      <c r="C140" s="63"/>
      <c r="D140" s="63"/>
      <c r="E140" s="40"/>
      <c r="F140" s="41">
        <v>31140</v>
      </c>
      <c r="G140" s="42"/>
      <c r="H140" s="42"/>
      <c r="I140" s="43"/>
    </row>
    <row r="141" spans="1:9" ht="36" customHeight="1" x14ac:dyDescent="0.25">
      <c r="A141" s="125"/>
      <c r="B141" s="62" t="s">
        <v>241</v>
      </c>
      <c r="C141" s="63"/>
      <c r="D141" s="63"/>
      <c r="E141" s="40"/>
      <c r="F141" s="41">
        <v>61740</v>
      </c>
      <c r="G141" s="42"/>
      <c r="H141" s="42"/>
      <c r="I141" s="43"/>
    </row>
    <row r="142" spans="1:9" ht="36" customHeight="1" x14ac:dyDescent="0.25">
      <c r="A142" s="125"/>
      <c r="B142" s="62" t="s">
        <v>242</v>
      </c>
      <c r="C142" s="63"/>
      <c r="D142" s="63"/>
      <c r="E142" s="40"/>
      <c r="F142" s="41">
        <v>77940</v>
      </c>
      <c r="G142" s="42"/>
      <c r="H142" s="42"/>
      <c r="I142" s="43"/>
    </row>
    <row r="143" spans="1:9" ht="36" customHeight="1" x14ac:dyDescent="0.25">
      <c r="A143" s="125"/>
      <c r="B143" s="62" t="s">
        <v>243</v>
      </c>
      <c r="C143" s="63"/>
      <c r="D143" s="63"/>
      <c r="E143" s="40"/>
      <c r="F143" s="41">
        <v>1080</v>
      </c>
      <c r="G143" s="42"/>
      <c r="H143" s="42"/>
      <c r="I143" s="43"/>
    </row>
    <row r="144" spans="1:9" ht="36" customHeight="1" x14ac:dyDescent="0.25">
      <c r="A144" s="125"/>
      <c r="B144" s="62" t="s">
        <v>244</v>
      </c>
      <c r="C144" s="63"/>
      <c r="D144" s="63"/>
      <c r="E144" s="40"/>
      <c r="F144" s="41">
        <v>45540</v>
      </c>
      <c r="G144" s="42"/>
      <c r="H144" s="42"/>
      <c r="I144" s="43"/>
    </row>
    <row r="145" spans="1:9" ht="36" customHeight="1" x14ac:dyDescent="0.25">
      <c r="A145" s="125"/>
      <c r="B145" s="62" t="s">
        <v>245</v>
      </c>
      <c r="C145" s="63"/>
      <c r="D145" s="63"/>
      <c r="E145" s="40"/>
      <c r="F145" s="41">
        <v>88740</v>
      </c>
      <c r="G145" s="42"/>
      <c r="H145" s="42"/>
      <c r="I145" s="43"/>
    </row>
    <row r="146" spans="1:9" ht="36" customHeight="1" x14ac:dyDescent="0.25">
      <c r="A146" s="125"/>
      <c r="B146" s="62" t="s">
        <v>246</v>
      </c>
      <c r="C146" s="63"/>
      <c r="D146" s="63"/>
      <c r="E146" s="40"/>
      <c r="F146" s="41">
        <v>110340</v>
      </c>
      <c r="G146" s="42"/>
      <c r="H146" s="42"/>
      <c r="I146" s="43"/>
    </row>
    <row r="147" spans="1:9" ht="36" customHeight="1" thickBot="1" x14ac:dyDescent="0.3">
      <c r="A147" s="125"/>
      <c r="B147" s="62" t="s">
        <v>247</v>
      </c>
      <c r="C147" s="63"/>
      <c r="D147" s="63"/>
      <c r="E147" s="40"/>
      <c r="F147" s="41">
        <v>1620</v>
      </c>
      <c r="G147" s="42"/>
      <c r="H147" s="42"/>
      <c r="I147" s="43"/>
    </row>
    <row r="148" spans="1:9" ht="24" customHeight="1" thickBot="1" x14ac:dyDescent="0.3">
      <c r="A148" s="125"/>
      <c r="B148" s="27"/>
      <c r="C148" s="80"/>
      <c r="D148" s="80"/>
      <c r="E148" s="81"/>
      <c r="F148" s="82"/>
      <c r="G148" s="83"/>
      <c r="H148" s="83"/>
      <c r="I148" s="84"/>
    </row>
    <row r="149" spans="1:9" ht="18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</row>
    <row r="150" spans="1:9" ht="27" customHeight="1" x14ac:dyDescent="0.25">
      <c r="A150" s="7" t="s">
        <v>113</v>
      </c>
      <c r="B150" s="119" t="s">
        <v>274</v>
      </c>
      <c r="C150" s="119"/>
      <c r="D150" s="119"/>
      <c r="E150" s="119"/>
      <c r="F150" s="119"/>
      <c r="G150" s="119"/>
      <c r="H150" s="119"/>
      <c r="I150" s="119"/>
    </row>
    <row r="151" spans="1:9" ht="40.5" customHeight="1" x14ac:dyDescent="0.25">
      <c r="A151" s="7"/>
      <c r="B151" s="121" t="s">
        <v>251</v>
      </c>
      <c r="C151" s="121"/>
      <c r="D151" s="121"/>
      <c r="E151" s="121"/>
      <c r="F151" s="121"/>
      <c r="G151" s="121"/>
      <c r="H151" s="121"/>
      <c r="I151" s="121"/>
    </row>
    <row r="152" spans="1:9" ht="18" customHeight="1" x14ac:dyDescent="0.25">
      <c r="A152" s="7"/>
    </row>
  </sheetData>
  <sheetProtection selectLockedCells="1" selectUnlockedCells="1"/>
  <mergeCells count="294">
    <mergeCell ref="B147:E147"/>
    <mergeCell ref="F147:I147"/>
    <mergeCell ref="B148:E148"/>
    <mergeCell ref="F148:I148"/>
    <mergeCell ref="B150:I150"/>
    <mergeCell ref="B151:I151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01" sqref="B101:E10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16704</v>
      </c>
      <c r="G8" s="32">
        <f>H8*1.1</f>
        <v>15312.000000000002</v>
      </c>
      <c r="H8" s="32">
        <v>13920</v>
      </c>
      <c r="I8" s="32">
        <f>H8*0.75</f>
        <v>10440</v>
      </c>
      <c r="J8" s="32">
        <f>H8*0.5</f>
        <v>6960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23616</v>
      </c>
      <c r="G9" s="36">
        <f>H9*1.1</f>
        <v>21648</v>
      </c>
      <c r="H9" s="36">
        <v>19680</v>
      </c>
      <c r="I9" s="36">
        <f>H9*0.75</f>
        <v>14760</v>
      </c>
      <c r="J9" s="36">
        <f>H9*0.5</f>
        <v>9840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23500.799999999999</v>
      </c>
      <c r="G10" s="36">
        <f>H10*1.1</f>
        <v>21542.400000000001</v>
      </c>
      <c r="H10" s="36">
        <v>19584</v>
      </c>
      <c r="I10" s="36">
        <f>H10*0.75</f>
        <v>14688</v>
      </c>
      <c r="J10" s="36">
        <f>H10*0.5</f>
        <v>9792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33408</v>
      </c>
      <c r="G11" s="38">
        <f>H11*1.1</f>
        <v>30624.000000000004</v>
      </c>
      <c r="H11" s="38">
        <v>27840</v>
      </c>
      <c r="I11" s="38">
        <f>H11*0.75</f>
        <v>20880</v>
      </c>
      <c r="J11" s="38">
        <f>H11*0.5</f>
        <v>13920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4968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7200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2136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4968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6960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5208 до 208320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5208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10416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15624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20832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26040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31248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36456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41664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46872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52080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57288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62496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67704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72912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78120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83328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88536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93744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98952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104160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10416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20832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31248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41664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52080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62496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72912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83328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93744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104160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114576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124992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135408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145824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156240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166656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177072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187488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197904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208320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111972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13020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18228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23436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28644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33852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39060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44268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49476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54684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59892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65100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70308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75516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80724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85932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91140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96348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101556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106764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111972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29976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6384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1896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29976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5904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17952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19584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2016 до 51456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36816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29040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17856</v>
      </c>
      <c r="G105" s="227">
        <f>H105*1.1</f>
        <v>16368.000000000002</v>
      </c>
      <c r="H105" s="227">
        <v>14880</v>
      </c>
      <c r="I105" s="227">
        <f>H105*0.75</f>
        <v>11160</v>
      </c>
      <c r="J105" s="228">
        <f>H105*0.5</f>
        <v>7440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39888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34944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41932.799999999996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29040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29976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50040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31200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10392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8976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51456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25968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51840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40800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25344</v>
      </c>
      <c r="G122" s="227">
        <f>H122*1.1</f>
        <v>23232.000000000004</v>
      </c>
      <c r="H122" s="227">
        <v>21120</v>
      </c>
      <c r="I122" s="227">
        <f>H122*0.75</f>
        <v>15840</v>
      </c>
      <c r="J122" s="228">
        <f>H122*0.5</f>
        <v>10560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21600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56160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48960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58752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40800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42240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70080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72480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36480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20784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41640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51936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31152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62304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77880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960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0" sqref="F100:J10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299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19612.8</v>
      </c>
      <c r="G8" s="32">
        <f>H8*1.1</f>
        <v>17978.400000000001</v>
      </c>
      <c r="H8" s="32">
        <v>16344</v>
      </c>
      <c r="I8" s="32">
        <f>H8*0.75</f>
        <v>12258</v>
      </c>
      <c r="J8" s="32">
        <f>H8*0.5</f>
        <v>8172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23544</v>
      </c>
      <c r="G10" s="36">
        <f>H10*1.1</f>
        <v>21582</v>
      </c>
      <c r="H10" s="36">
        <v>19620</v>
      </c>
      <c r="I10" s="36">
        <f>H10*0.75</f>
        <v>14715</v>
      </c>
      <c r="J10" s="36">
        <f>H10*0.5</f>
        <v>9810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33696</v>
      </c>
      <c r="G11" s="38">
        <f>H11*1.1</f>
        <v>30888.000000000004</v>
      </c>
      <c r="H11" s="38">
        <v>28080</v>
      </c>
      <c r="I11" s="38">
        <f>H11*0.75</f>
        <v>21060</v>
      </c>
      <c r="J11" s="38">
        <f>H11*0.5</f>
        <v>14040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5544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7920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2232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3168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3816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5256 до 210240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5256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10512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15768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21024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26280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31536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36792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42048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47304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52560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57816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63072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68328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73584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78840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84096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89352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94608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99864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105120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10512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21024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31536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42048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52560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63072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73584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84096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94608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105120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115632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126144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136656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147168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157680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168192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178704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189216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199728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210240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113004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13140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18396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23652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28908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34164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39420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44676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49932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55188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60444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70956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76212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81468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86724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91980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97236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102492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107748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113004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45000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3672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7344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45000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75096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27864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43560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17884.8</v>
      </c>
      <c r="G105" s="227">
        <f>H105*1.1</f>
        <v>16394.400000000001</v>
      </c>
      <c r="H105" s="227">
        <v>14904</v>
      </c>
      <c r="I105" s="227">
        <f>H105*0.75</f>
        <v>11178</v>
      </c>
      <c r="J105" s="228">
        <f>H105*0.5</f>
        <v>7452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11376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59832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34920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41904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43560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45000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75096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13500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15624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13464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33120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39600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61200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25056</v>
      </c>
      <c r="G122" s="227">
        <f>H122*1.1</f>
        <v>22968.000000000004</v>
      </c>
      <c r="H122" s="227">
        <v>20880</v>
      </c>
      <c r="I122" s="227">
        <f>H122*0.75</f>
        <v>15660</v>
      </c>
      <c r="J122" s="228">
        <f>H122*0.5</f>
        <v>10440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16560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32400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84240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48960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58752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61200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63360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105840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46800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54720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31176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62496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77904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46728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93456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116856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67.5" customHeight="1" x14ac:dyDescent="0.25">
      <c r="B149" s="117" t="s">
        <v>300</v>
      </c>
      <c r="C149" s="117"/>
      <c r="D149" s="117"/>
      <c r="E149" s="117"/>
      <c r="F149" s="117"/>
      <c r="G149" s="117"/>
      <c r="H149" s="117"/>
      <c r="I149" s="117"/>
      <c r="J149" s="117"/>
    </row>
    <row r="150" spans="1:10" ht="40.5" customHeight="1" x14ac:dyDescent="0.25">
      <c r="B150" s="117" t="s">
        <v>249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27" customHeight="1" x14ac:dyDescent="0.25">
      <c r="A151" s="7" t="s">
        <v>113</v>
      </c>
      <c r="B151" s="119" t="s">
        <v>250</v>
      </c>
      <c r="C151" s="119"/>
      <c r="D151" s="119"/>
      <c r="E151" s="119"/>
      <c r="F151" s="119"/>
      <c r="G151" s="119"/>
      <c r="H151" s="119"/>
      <c r="I151" s="119"/>
      <c r="J151" s="119"/>
    </row>
    <row r="152" spans="1:10" ht="40.5" customHeight="1" x14ac:dyDescent="0.25">
      <c r="B152" s="121" t="s">
        <v>251</v>
      </c>
      <c r="C152" s="121"/>
      <c r="D152" s="121"/>
      <c r="E152" s="121"/>
      <c r="F152" s="121"/>
      <c r="G152" s="121"/>
      <c r="H152" s="121"/>
      <c r="I152" s="121"/>
      <c r="J152" s="121"/>
    </row>
    <row r="153" spans="1:10" ht="18" customHeight="1" x14ac:dyDescent="0.25"/>
  </sheetData>
  <sheetProtection selectLockedCells="1" selectUnlockedCells="1"/>
  <mergeCells count="287">
    <mergeCell ref="B151:J151"/>
    <mergeCell ref="B152:J152"/>
    <mergeCell ref="B147:E147"/>
    <mergeCell ref="F147:J147"/>
    <mergeCell ref="B148:E148"/>
    <mergeCell ref="F148:J148"/>
    <mergeCell ref="B149:J149"/>
    <mergeCell ref="B150:J150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89" activePane="bottomLeft" state="frozen"/>
      <selection activeCell="A198" sqref="A198:XFD198"/>
      <selection pane="bottomLeft" activeCell="F93" sqref="F93:J93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20736</v>
      </c>
      <c r="G8" s="32">
        <f>H8*1.1</f>
        <v>19008</v>
      </c>
      <c r="H8" s="32">
        <v>17280</v>
      </c>
      <c r="I8" s="32">
        <f>H8*0.75</f>
        <v>12960</v>
      </c>
      <c r="J8" s="32">
        <f>H8*0.5</f>
        <v>8640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29376</v>
      </c>
      <c r="G9" s="36">
        <f>H9*1.1</f>
        <v>26928.000000000004</v>
      </c>
      <c r="H9" s="36">
        <v>24480</v>
      </c>
      <c r="I9" s="36">
        <f>H9*0.75</f>
        <v>18360</v>
      </c>
      <c r="J9" s="36">
        <f>H9*0.5</f>
        <v>12240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9576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13680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6048 до 120960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6048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9072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12096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15120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18144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21168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24192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27216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30240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33264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36288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39312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42336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48384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51408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54432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57456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12096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18144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24192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30240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36288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42336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48384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54432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66528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72576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84672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96768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102816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108864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114912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120960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3420 до 65016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3420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7560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10584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13608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16632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19656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22680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25704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28728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31752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34776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37800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40824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43848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46872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49896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55944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58968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61992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65016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1440 до 10800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3240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4860</v>
      </c>
      <c r="G80" s="42"/>
      <c r="H80" s="42"/>
      <c r="I80" s="42"/>
      <c r="J80" s="43"/>
    </row>
    <row r="81" spans="1:10" ht="36" customHeight="1" x14ac:dyDescent="0.25">
      <c r="A81" s="7"/>
      <c r="B81" s="62" t="s">
        <v>257</v>
      </c>
      <c r="C81" s="63"/>
      <c r="D81" s="63"/>
      <c r="E81" s="40"/>
      <c r="F81" s="41">
        <v>1440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10800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6480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7200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1440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1440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2880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54" customHeight="1" thickBot="1" x14ac:dyDescent="0.3">
      <c r="A90" s="7"/>
      <c r="B90" s="209" t="s">
        <v>258</v>
      </c>
      <c r="C90" s="210"/>
      <c r="D90" s="210"/>
      <c r="E90" s="211"/>
      <c r="F90" s="223" t="str">
        <f>"Цена от "&amp;MIN(F92,F96:J97,H98,F99:J112)&amp;" до "&amp;MAX(F92,F96:J97,H98,F99:J112)</f>
        <v>Цена от 2880 до 34560</v>
      </c>
      <c r="G90" s="224"/>
      <c r="H90" s="224"/>
      <c r="I90" s="224"/>
      <c r="J90" s="225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5760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576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1440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3600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226">
        <f>H98*1.2</f>
        <v>8640</v>
      </c>
      <c r="G98" s="227">
        <f>H98*1.1</f>
        <v>7920.0000000000009</v>
      </c>
      <c r="H98" s="227">
        <v>7200</v>
      </c>
      <c r="I98" s="227">
        <f>H98*0.75</f>
        <v>5400</v>
      </c>
      <c r="J98" s="228">
        <f>H98*0.5</f>
        <v>3600</v>
      </c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5400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3600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10800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28800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34560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2880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2880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213</v>
      </c>
      <c r="C106" s="63"/>
      <c r="D106" s="63"/>
      <c r="E106" s="40"/>
      <c r="F106" s="41">
        <v>3600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214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4" t="s">
        <v>215</v>
      </c>
      <c r="C108" s="65"/>
      <c r="D108" s="65"/>
      <c r="E108" s="66"/>
      <c r="F108" s="41">
        <v>2880</v>
      </c>
      <c r="G108" s="42"/>
      <c r="H108" s="42"/>
      <c r="I108" s="42"/>
      <c r="J108" s="43"/>
    </row>
    <row r="109" spans="1:10" ht="36" customHeight="1" x14ac:dyDescent="0.25">
      <c r="A109" s="7"/>
      <c r="B109" s="34" t="s">
        <v>216</v>
      </c>
      <c r="C109" s="88"/>
      <c r="D109" s="88"/>
      <c r="E109" s="89"/>
      <c r="F109" s="41">
        <v>7200</v>
      </c>
      <c r="G109" s="42"/>
      <c r="H109" s="42"/>
      <c r="I109" s="42"/>
      <c r="J109" s="43"/>
    </row>
    <row r="110" spans="1:10" ht="36" customHeight="1" x14ac:dyDescent="0.25">
      <c r="B110" s="34" t="s">
        <v>217</v>
      </c>
      <c r="C110" s="88"/>
      <c r="D110" s="88"/>
      <c r="E110" s="89"/>
      <c r="F110" s="41">
        <v>5400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34" t="s">
        <v>218</v>
      </c>
      <c r="C111" s="88"/>
      <c r="D111" s="88"/>
      <c r="E111" s="89"/>
      <c r="F111" s="41">
        <v>28800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219</v>
      </c>
      <c r="C112" s="63"/>
      <c r="D112" s="63"/>
      <c r="E112" s="40"/>
      <c r="F112" s="41">
        <v>2880</v>
      </c>
      <c r="G112" s="42"/>
      <c r="H112" s="42"/>
      <c r="I112" s="42"/>
      <c r="J112" s="43"/>
    </row>
    <row r="113" spans="1:10" ht="36" customHeight="1" x14ac:dyDescent="0.25">
      <c r="A113" s="7" t="s">
        <v>113</v>
      </c>
      <c r="B113" s="62" t="s">
        <v>220</v>
      </c>
      <c r="C113" s="63"/>
      <c r="D113" s="63"/>
      <c r="E113" s="40"/>
      <c r="F113" s="41">
        <v>30240</v>
      </c>
      <c r="G113" s="42"/>
      <c r="H113" s="42"/>
      <c r="I113" s="42"/>
      <c r="J113" s="43"/>
    </row>
    <row r="114" spans="1:10" ht="36" customHeight="1" x14ac:dyDescent="0.25">
      <c r="A114" s="7" t="s">
        <v>113</v>
      </c>
      <c r="B114" s="62" t="s">
        <v>221</v>
      </c>
      <c r="C114" s="63"/>
      <c r="D114" s="63"/>
      <c r="E114" s="40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226">
        <f>H115*1.2</f>
        <v>12096</v>
      </c>
      <c r="G115" s="227">
        <f>H115*1.1</f>
        <v>11088</v>
      </c>
      <c r="H115" s="227">
        <v>10080</v>
      </c>
      <c r="I115" s="227">
        <f>H115*0.75</f>
        <v>7560</v>
      </c>
      <c r="J115" s="228">
        <f>H115*0.5</f>
        <v>5040</v>
      </c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7920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41">
        <v>5040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41">
        <v>15120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40320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71" t="s">
        <v>227</v>
      </c>
      <c r="C120" s="72"/>
      <c r="D120" s="72"/>
      <c r="E120" s="73"/>
      <c r="F120" s="85">
        <v>48384</v>
      </c>
      <c r="G120" s="86"/>
      <c r="H120" s="86"/>
      <c r="I120" s="86"/>
      <c r="J120" s="87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4320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229</v>
      </c>
      <c r="C122" s="63"/>
      <c r="D122" s="63"/>
      <c r="E122" s="40"/>
      <c r="F122" s="41">
        <v>4320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230</v>
      </c>
      <c r="C123" s="63"/>
      <c r="D123" s="63"/>
      <c r="E123" s="40"/>
      <c r="F123" s="41">
        <v>5040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231</v>
      </c>
      <c r="C124" s="63"/>
      <c r="D124" s="63"/>
      <c r="E124" s="40"/>
      <c r="F124" s="41">
        <v>4320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232</v>
      </c>
      <c r="C125" s="63"/>
      <c r="D125" s="63"/>
      <c r="E125" s="40"/>
      <c r="F125" s="41">
        <v>40320</v>
      </c>
      <c r="G125" s="42"/>
      <c r="H125" s="42"/>
      <c r="I125" s="42"/>
      <c r="J125" s="43"/>
    </row>
    <row r="126" spans="1:10" ht="36" customHeight="1" thickBot="1" x14ac:dyDescent="0.3">
      <c r="A126" s="7" t="s">
        <v>113</v>
      </c>
      <c r="B126" s="62" t="s">
        <v>233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36" customHeight="1" thickBot="1" x14ac:dyDescent="0.3">
      <c r="A127" s="7"/>
      <c r="B127" s="229" t="s">
        <v>234</v>
      </c>
      <c r="C127" s="230"/>
      <c r="D127" s="230"/>
      <c r="E127" s="231"/>
      <c r="F127" s="223"/>
      <c r="G127" s="224"/>
      <c r="H127" s="224"/>
      <c r="I127" s="224"/>
      <c r="J127" s="225"/>
    </row>
    <row r="128" spans="1:10" ht="22.5" customHeight="1" thickBot="1" x14ac:dyDescent="0.3">
      <c r="A128" s="7" t="s">
        <v>111</v>
      </c>
      <c r="B128" s="173" t="s">
        <v>235</v>
      </c>
      <c r="C128" s="174"/>
      <c r="D128" s="174"/>
      <c r="E128" s="174"/>
      <c r="F128" s="174"/>
      <c r="G128" s="174"/>
      <c r="H128" s="174"/>
      <c r="I128" s="174"/>
      <c r="J128" s="175"/>
    </row>
    <row r="129" spans="1:10" ht="36" customHeight="1" x14ac:dyDescent="0.25">
      <c r="A129" s="7"/>
      <c r="B129" s="30" t="s">
        <v>236</v>
      </c>
      <c r="C129" s="176"/>
      <c r="D129" s="176"/>
      <c r="E129" s="177"/>
      <c r="F129" s="67">
        <v>60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237</v>
      </c>
      <c r="C130" s="63"/>
      <c r="D130" s="63"/>
      <c r="E130" s="40"/>
      <c r="F130" s="41">
        <v>60</v>
      </c>
      <c r="G130" s="42"/>
      <c r="H130" s="42"/>
      <c r="I130" s="42"/>
      <c r="J130" s="43"/>
    </row>
    <row r="131" spans="1:10" ht="36" customHeight="1" thickBot="1" x14ac:dyDescent="0.3">
      <c r="A131" s="7"/>
      <c r="B131" s="62" t="s">
        <v>238</v>
      </c>
      <c r="C131" s="63"/>
      <c r="D131" s="63"/>
      <c r="E131" s="40"/>
      <c r="F131" s="41">
        <v>120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239</v>
      </c>
      <c r="C132" s="19"/>
      <c r="D132" s="19"/>
      <c r="E132" s="20"/>
      <c r="F132" s="105"/>
      <c r="G132" s="106"/>
      <c r="H132" s="106"/>
      <c r="I132" s="106"/>
      <c r="J132" s="107"/>
    </row>
    <row r="133" spans="1:10" ht="36" customHeight="1" x14ac:dyDescent="0.25">
      <c r="A133" s="7"/>
      <c r="B133" s="64" t="s">
        <v>240</v>
      </c>
      <c r="C133" s="65"/>
      <c r="D133" s="65"/>
      <c r="E133" s="66"/>
      <c r="F133" s="67">
        <v>15228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241</v>
      </c>
      <c r="C134" s="63"/>
      <c r="D134" s="63"/>
      <c r="E134" s="40"/>
      <c r="F134" s="41">
        <v>30456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242</v>
      </c>
      <c r="C135" s="63"/>
      <c r="D135" s="63"/>
      <c r="E135" s="40"/>
      <c r="F135" s="41">
        <v>38232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243</v>
      </c>
      <c r="C136" s="63"/>
      <c r="D136" s="63"/>
      <c r="E136" s="40"/>
      <c r="F136" s="41">
        <v>360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244</v>
      </c>
      <c r="C137" s="63"/>
      <c r="D137" s="63"/>
      <c r="E137" s="40"/>
      <c r="F137" s="41">
        <v>23040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245</v>
      </c>
      <c r="C138" s="63"/>
      <c r="D138" s="63"/>
      <c r="E138" s="40"/>
      <c r="F138" s="41">
        <v>46080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57348</v>
      </c>
      <c r="G139" s="42"/>
      <c r="H139" s="42"/>
      <c r="I139" s="42"/>
      <c r="J139" s="43"/>
    </row>
    <row r="140" spans="1:10" ht="36" customHeight="1" thickBot="1" x14ac:dyDescent="0.3">
      <c r="A140" s="7"/>
      <c r="B140" s="108" t="s">
        <v>247</v>
      </c>
      <c r="C140" s="109"/>
      <c r="D140" s="109"/>
      <c r="E140" s="110"/>
      <c r="F140" s="111">
        <v>720</v>
      </c>
      <c r="G140" s="112"/>
      <c r="H140" s="112"/>
      <c r="I140" s="112"/>
      <c r="J140" s="113"/>
    </row>
    <row r="141" spans="1:10" ht="24" thickBot="1" x14ac:dyDescent="0.3">
      <c r="A141" s="7"/>
      <c r="B141" s="27"/>
      <c r="C141" s="28"/>
      <c r="D141" s="28"/>
      <c r="E141" s="29"/>
      <c r="F141" s="186"/>
      <c r="G141" s="245"/>
      <c r="H141" s="245"/>
      <c r="I141" s="245"/>
      <c r="J141" s="246"/>
    </row>
    <row r="142" spans="1:10" ht="23.25" x14ac:dyDescent="0.25">
      <c r="A142" s="7"/>
      <c r="B142" s="114"/>
      <c r="C142" s="115"/>
      <c r="D142" s="115"/>
      <c r="E142" s="115"/>
      <c r="F142" s="116"/>
      <c r="G142" s="116"/>
      <c r="H142" s="116"/>
      <c r="I142" s="116"/>
      <c r="J142" s="116"/>
    </row>
    <row r="143" spans="1:10" ht="56.25" customHeight="1" x14ac:dyDescent="0.25">
      <c r="A143" s="7"/>
      <c r="B143" s="117" t="s">
        <v>297</v>
      </c>
      <c r="C143" s="117"/>
      <c r="D143" s="117"/>
      <c r="E143" s="117"/>
      <c r="F143" s="117"/>
      <c r="G143" s="117"/>
      <c r="H143" s="117"/>
      <c r="I143" s="117"/>
      <c r="J143" s="117"/>
    </row>
    <row r="144" spans="1:10" ht="41.25" customHeight="1" x14ac:dyDescent="0.25">
      <c r="A144" s="7"/>
      <c r="B144" s="117" t="s">
        <v>249</v>
      </c>
      <c r="C144" s="117"/>
      <c r="D144" s="117"/>
      <c r="E144" s="117"/>
      <c r="F144" s="117"/>
      <c r="G144" s="117"/>
      <c r="H144" s="117"/>
      <c r="I144" s="117"/>
      <c r="J144" s="117"/>
    </row>
    <row r="145" spans="1:10" ht="21" x14ac:dyDescent="0.25">
      <c r="A145" s="7" t="s">
        <v>113</v>
      </c>
      <c r="B145" s="119" t="s">
        <v>301</v>
      </c>
      <c r="C145" s="119"/>
      <c r="D145" s="119"/>
      <c r="E145" s="119"/>
      <c r="F145" s="119"/>
      <c r="G145" s="119"/>
      <c r="H145" s="119"/>
      <c r="I145" s="119"/>
      <c r="J145" s="119"/>
    </row>
    <row r="146" spans="1:10" ht="42" customHeight="1" x14ac:dyDescent="0.25">
      <c r="A146" s="7"/>
      <c r="B146" s="121" t="s">
        <v>251</v>
      </c>
      <c r="C146" s="121"/>
      <c r="D146" s="121"/>
      <c r="E146" s="121"/>
      <c r="F146" s="121"/>
      <c r="G146" s="121"/>
      <c r="H146" s="121"/>
      <c r="I146" s="121"/>
      <c r="J146" s="121"/>
    </row>
    <row r="147" spans="1:10" ht="2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F127:J127"/>
    <mergeCell ref="B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4"/>
  <sheetViews>
    <sheetView view="pageBreakPreview" topLeftCell="B1" zoomScale="60" zoomScaleNormal="60" workbookViewId="0">
      <pane ySplit="4" topLeftCell="A178" activePane="bottomLeft" state="frozen"/>
      <selection activeCell="A198" sqref="A198:XFD198"/>
      <selection pane="bottomLeft" activeCell="F189" sqref="F189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76248</v>
      </c>
      <c r="G8" s="32">
        <f>H8*1.1</f>
        <v>69894</v>
      </c>
      <c r="H8" s="32">
        <v>63540</v>
      </c>
      <c r="I8" s="32">
        <f>H8*0.75</f>
        <v>47655</v>
      </c>
      <c r="J8" s="32">
        <f>H8*0.5</f>
        <v>31770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107136</v>
      </c>
      <c r="G9" s="36">
        <f>H9*1.1</f>
        <v>98208.000000000015</v>
      </c>
      <c r="H9" s="36">
        <v>89280</v>
      </c>
      <c r="I9" s="36">
        <f>H9*0.75</f>
        <v>66960</v>
      </c>
      <c r="J9" s="36">
        <f>H9*0.5</f>
        <v>44640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91368</v>
      </c>
      <c r="G10" s="36">
        <f>H10*1.1</f>
        <v>83754</v>
      </c>
      <c r="H10" s="36">
        <v>76140</v>
      </c>
      <c r="I10" s="36">
        <f>H10*0.75</f>
        <v>57105</v>
      </c>
      <c r="J10" s="36">
        <f>H10*0.5</f>
        <v>38070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128736</v>
      </c>
      <c r="G11" s="38">
        <f>H11*1.1</f>
        <v>118008.00000000001</v>
      </c>
      <c r="H11" s="38">
        <v>107280</v>
      </c>
      <c r="I11" s="38">
        <f>H11*0.75</f>
        <v>80460</v>
      </c>
      <c r="J11" s="38">
        <f>H11*0.5</f>
        <v>53640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18540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26640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63">
        <v>1620</v>
      </c>
      <c r="G16" s="264"/>
      <c r="H16" s="264"/>
      <c r="I16" s="264"/>
      <c r="J16" s="26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45">
        <v>2304</v>
      </c>
      <c r="G17" s="146"/>
      <c r="H17" s="146"/>
      <c r="I17" s="146"/>
      <c r="J17" s="147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45">
        <v>2880</v>
      </c>
      <c r="G18" s="146"/>
      <c r="H18" s="146"/>
      <c r="I18" s="146"/>
      <c r="J18" s="147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66">
        <v>4032</v>
      </c>
      <c r="G19" s="267"/>
      <c r="H19" s="267"/>
      <c r="I19" s="267"/>
      <c r="J19" s="268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"&amp;MIN($F$22:F101)&amp;" до "&amp;MAX($F$22:F101)</f>
        <v>Цена от 17100 до 1368000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17100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34200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51300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85500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119700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136800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153900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171000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188100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205200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222300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239400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256500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273600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290700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307800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324900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342000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359100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376200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393300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410400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427500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444600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461700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478800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495900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513000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302</v>
      </c>
      <c r="C52" s="35"/>
      <c r="D52" s="35"/>
      <c r="E52" s="40"/>
      <c r="F52" s="41">
        <v>530100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303</v>
      </c>
      <c r="C53" s="35"/>
      <c r="D53" s="35"/>
      <c r="E53" s="40"/>
      <c r="F53" s="41">
        <v>547200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304</v>
      </c>
      <c r="C54" s="35"/>
      <c r="D54" s="35"/>
      <c r="E54" s="40"/>
      <c r="F54" s="41">
        <v>564300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305</v>
      </c>
      <c r="C55" s="35"/>
      <c r="D55" s="35"/>
      <c r="E55" s="40"/>
      <c r="F55" s="41">
        <v>581400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306</v>
      </c>
      <c r="C56" s="35"/>
      <c r="D56" s="35"/>
      <c r="E56" s="40"/>
      <c r="F56" s="41">
        <v>598500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307</v>
      </c>
      <c r="C57" s="35"/>
      <c r="D57" s="35"/>
      <c r="E57" s="40"/>
      <c r="F57" s="41">
        <v>615600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308</v>
      </c>
      <c r="C58" s="35"/>
      <c r="D58" s="35"/>
      <c r="E58" s="40"/>
      <c r="F58" s="41">
        <v>632700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309</v>
      </c>
      <c r="C59" s="35"/>
      <c r="D59" s="35"/>
      <c r="E59" s="40"/>
      <c r="F59" s="41">
        <v>649800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310</v>
      </c>
      <c r="C60" s="35"/>
      <c r="D60" s="35"/>
      <c r="E60" s="40"/>
      <c r="F60" s="41">
        <v>666900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311</v>
      </c>
      <c r="C61" s="35"/>
      <c r="D61" s="35"/>
      <c r="E61" s="40"/>
      <c r="F61" s="41">
        <v>684000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34200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68400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102600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136800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171000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205200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239400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273600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307800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342000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376200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410400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444600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478800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513000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547200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581400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615600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649800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684000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287</v>
      </c>
      <c r="C82" s="35"/>
      <c r="D82" s="35"/>
      <c r="E82" s="40"/>
      <c r="F82" s="41">
        <v>718200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288</v>
      </c>
      <c r="C83" s="35"/>
      <c r="D83" s="35"/>
      <c r="E83" s="40"/>
      <c r="F83" s="41">
        <v>752400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289</v>
      </c>
      <c r="C84" s="35"/>
      <c r="D84" s="35"/>
      <c r="E84" s="40"/>
      <c r="F84" s="41">
        <v>786600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290</v>
      </c>
      <c r="C85" s="35"/>
      <c r="D85" s="35"/>
      <c r="E85" s="40"/>
      <c r="F85" s="41">
        <v>820800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291</v>
      </c>
      <c r="C86" s="35"/>
      <c r="D86" s="35"/>
      <c r="E86" s="40"/>
      <c r="F86" s="41">
        <v>855000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292</v>
      </c>
      <c r="C87" s="35"/>
      <c r="D87" s="35"/>
      <c r="E87" s="40"/>
      <c r="F87" s="41">
        <v>889200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293</v>
      </c>
      <c r="C88" s="35"/>
      <c r="D88" s="35"/>
      <c r="E88" s="40"/>
      <c r="F88" s="41">
        <v>923400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294</v>
      </c>
      <c r="C89" s="35"/>
      <c r="D89" s="35"/>
      <c r="E89" s="40"/>
      <c r="F89" s="41">
        <v>957600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295</v>
      </c>
      <c r="C90" s="35"/>
      <c r="D90" s="35"/>
      <c r="E90" s="40"/>
      <c r="F90" s="41">
        <v>991800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296</v>
      </c>
      <c r="C91" s="35"/>
      <c r="D91" s="35"/>
      <c r="E91" s="40"/>
      <c r="F91" s="41">
        <v>1026000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312</v>
      </c>
      <c r="C92" s="35"/>
      <c r="D92" s="35"/>
      <c r="E92" s="40"/>
      <c r="F92" s="41">
        <v>1060200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313</v>
      </c>
      <c r="C93" s="35"/>
      <c r="D93" s="35"/>
      <c r="E93" s="40"/>
      <c r="F93" s="41">
        <v>1094400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314</v>
      </c>
      <c r="C94" s="35"/>
      <c r="D94" s="35"/>
      <c r="E94" s="40"/>
      <c r="F94" s="41">
        <v>1128600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315</v>
      </c>
      <c r="C95" s="35"/>
      <c r="D95" s="35"/>
      <c r="E95" s="40"/>
      <c r="F95" s="41">
        <v>1162800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316</v>
      </c>
      <c r="C96" s="35"/>
      <c r="D96" s="35"/>
      <c r="E96" s="40"/>
      <c r="F96" s="41">
        <v>1197000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317</v>
      </c>
      <c r="C97" s="35"/>
      <c r="D97" s="35"/>
      <c r="E97" s="40"/>
      <c r="F97" s="41">
        <v>1231200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318</v>
      </c>
      <c r="C98" s="35"/>
      <c r="D98" s="35"/>
      <c r="E98" s="40"/>
      <c r="F98" s="41">
        <v>1265400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319</v>
      </c>
      <c r="C99" s="35"/>
      <c r="D99" s="35"/>
      <c r="E99" s="40"/>
      <c r="F99" s="41">
        <v>1299600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320</v>
      </c>
      <c r="C100" s="35"/>
      <c r="D100" s="35"/>
      <c r="E100" s="40"/>
      <c r="F100" s="41">
        <v>1333800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321</v>
      </c>
      <c r="C101" s="35"/>
      <c r="D101" s="35"/>
      <c r="E101" s="40"/>
      <c r="F101" s="41">
        <v>1368000</v>
      </c>
      <c r="G101" s="42"/>
      <c r="H101" s="42"/>
      <c r="I101" s="42"/>
      <c r="J101" s="43"/>
    </row>
    <row r="102" spans="1:10" ht="36" customHeight="1" thickBot="1" x14ac:dyDescent="0.3">
      <c r="A102" s="7"/>
      <c r="B102" s="269" t="s">
        <v>164</v>
      </c>
      <c r="C102" s="270"/>
      <c r="D102" s="270"/>
      <c r="E102" s="271"/>
      <c r="F102" s="208" t="str">
        <f>"Цена от "&amp;MIN(F103:F124)&amp;" до "&amp;MAX(F103:F124)</f>
        <v>Цена от 20340 до 367650</v>
      </c>
      <c r="G102" s="272"/>
      <c r="H102" s="272"/>
      <c r="I102" s="272"/>
      <c r="J102" s="273"/>
    </row>
    <row r="103" spans="1:10" ht="36" customHeight="1" outlineLevel="1" x14ac:dyDescent="0.25">
      <c r="A103" s="7"/>
      <c r="B103" s="56" t="s">
        <v>165</v>
      </c>
      <c r="C103" s="103"/>
      <c r="D103" s="103"/>
      <c r="E103" s="104"/>
      <c r="F103" s="205">
        <v>20340</v>
      </c>
      <c r="G103" s="274"/>
      <c r="H103" s="274"/>
      <c r="I103" s="274"/>
      <c r="J103" s="275"/>
    </row>
    <row r="104" spans="1:10" ht="36" customHeight="1" outlineLevel="1" x14ac:dyDescent="0.25">
      <c r="A104" s="7"/>
      <c r="B104" s="34" t="s">
        <v>166</v>
      </c>
      <c r="C104" s="88"/>
      <c r="D104" s="88"/>
      <c r="E104" s="89"/>
      <c r="F104" s="202">
        <v>31140</v>
      </c>
      <c r="G104" s="252"/>
      <c r="H104" s="252"/>
      <c r="I104" s="252"/>
      <c r="J104" s="253"/>
    </row>
    <row r="105" spans="1:10" ht="36" customHeight="1" outlineLevel="1" x14ac:dyDescent="0.25">
      <c r="A105" s="7"/>
      <c r="B105" s="34" t="s">
        <v>167</v>
      </c>
      <c r="C105" s="88"/>
      <c r="D105" s="88"/>
      <c r="E105" s="89"/>
      <c r="F105" s="202">
        <v>42750</v>
      </c>
      <c r="G105" s="252"/>
      <c r="H105" s="252"/>
      <c r="I105" s="252"/>
      <c r="J105" s="253"/>
    </row>
    <row r="106" spans="1:10" ht="36" customHeight="1" outlineLevel="1" x14ac:dyDescent="0.25">
      <c r="A106" s="7"/>
      <c r="B106" s="34" t="s">
        <v>168</v>
      </c>
      <c r="C106" s="88"/>
      <c r="D106" s="88"/>
      <c r="E106" s="89"/>
      <c r="F106" s="202">
        <v>59850</v>
      </c>
      <c r="G106" s="252"/>
      <c r="H106" s="252"/>
      <c r="I106" s="252"/>
      <c r="J106" s="253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76950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94050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111150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128250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145350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162450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179550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196650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213750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230850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247950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265050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282150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299250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316350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333450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350550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367650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2700 до 61740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11340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31140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257</v>
      </c>
      <c r="C128" s="63"/>
      <c r="D128" s="63"/>
      <c r="E128" s="40"/>
      <c r="F128" s="41">
        <v>7740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61740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16740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38340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2700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2700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5400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8100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50400</v>
      </c>
      <c r="G136" s="42"/>
      <c r="H136" s="42"/>
      <c r="I136" s="42"/>
      <c r="J136" s="43"/>
    </row>
    <row r="137" spans="1:10" ht="54" customHeight="1" thickBot="1" x14ac:dyDescent="0.3">
      <c r="A137" s="7"/>
      <c r="B137" s="167" t="s">
        <v>258</v>
      </c>
      <c r="C137" s="168"/>
      <c r="D137" s="168"/>
      <c r="E137" s="169"/>
      <c r="F137" s="97" t="str">
        <f>"Цена от "&amp;MIN(F139,F143:F158)&amp;" до "&amp;MAX(F139,F143:F158)</f>
        <v>Цена от 3600 до 787140</v>
      </c>
      <c r="G137" s="98"/>
      <c r="H137" s="98"/>
      <c r="I137" s="98"/>
      <c r="J137" s="99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322</v>
      </c>
      <c r="C139" s="63"/>
      <c r="D139" s="63"/>
      <c r="E139" s="40"/>
      <c r="F139" s="41">
        <v>90288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41">
        <v>9028.7999999999993</v>
      </c>
      <c r="G140" s="42"/>
      <c r="H140" s="42"/>
      <c r="I140" s="42"/>
      <c r="J140" s="43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41">
        <v>22572</v>
      </c>
      <c r="G141" s="42"/>
      <c r="H141" s="42"/>
      <c r="I141" s="42"/>
      <c r="J141" s="43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2" t="s">
        <v>203</v>
      </c>
      <c r="C143" s="63"/>
      <c r="D143" s="63"/>
      <c r="E143" s="40"/>
      <c r="F143" s="41">
        <v>177894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34" t="s">
        <v>204</v>
      </c>
      <c r="C144" s="88"/>
      <c r="D144" s="88"/>
      <c r="E144" s="89"/>
      <c r="F144" s="41">
        <v>77400</v>
      </c>
      <c r="G144" s="42"/>
      <c r="H144" s="42"/>
      <c r="I144" s="42"/>
      <c r="J144" s="43"/>
    </row>
    <row r="145" spans="1:10" ht="36" customHeight="1" x14ac:dyDescent="0.25">
      <c r="A145" s="7" t="s">
        <v>111</v>
      </c>
      <c r="B145" s="62" t="s">
        <v>298</v>
      </c>
      <c r="C145" s="63"/>
      <c r="D145" s="63"/>
      <c r="E145" s="40"/>
      <c r="F145" s="41">
        <v>71694</v>
      </c>
      <c r="G145" s="42"/>
      <c r="H145" s="42"/>
      <c r="I145" s="42"/>
      <c r="J145" s="43"/>
    </row>
    <row r="146" spans="1:10" ht="36" customHeight="1" x14ac:dyDescent="0.25">
      <c r="A146" s="7" t="s">
        <v>111</v>
      </c>
      <c r="B146" s="62" t="s">
        <v>323</v>
      </c>
      <c r="C146" s="63"/>
      <c r="D146" s="63"/>
      <c r="E146" s="40"/>
      <c r="F146" s="41">
        <v>71694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324</v>
      </c>
      <c r="C147" s="63"/>
      <c r="D147" s="63"/>
      <c r="E147" s="40"/>
      <c r="F147" s="41">
        <v>787140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41">
        <v>256140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41">
        <v>70740</v>
      </c>
      <c r="G149" s="42"/>
      <c r="H149" s="42"/>
      <c r="I149" s="42"/>
      <c r="J149" s="43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41">
        <v>84888</v>
      </c>
      <c r="G150" s="42"/>
      <c r="H150" s="42"/>
      <c r="I150" s="42"/>
      <c r="J150" s="43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41">
        <v>45540</v>
      </c>
      <c r="G151" s="42"/>
      <c r="H151" s="42"/>
      <c r="I151" s="42"/>
      <c r="J151" s="43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41">
        <v>137700</v>
      </c>
      <c r="G152" s="42"/>
      <c r="H152" s="42"/>
      <c r="I152" s="42"/>
      <c r="J152" s="43"/>
    </row>
    <row r="153" spans="1:10" ht="36" customHeight="1" x14ac:dyDescent="0.25">
      <c r="A153" s="7" t="s">
        <v>111</v>
      </c>
      <c r="B153" s="62" t="s">
        <v>213</v>
      </c>
      <c r="C153" s="63"/>
      <c r="D153" s="63"/>
      <c r="E153" s="40"/>
      <c r="F153" s="41">
        <v>308340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214</v>
      </c>
      <c r="C154" s="63"/>
      <c r="D154" s="63"/>
      <c r="E154" s="40"/>
      <c r="F154" s="41">
        <v>117000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4" t="s">
        <v>215</v>
      </c>
      <c r="C155" s="65"/>
      <c r="D155" s="65"/>
      <c r="E155" s="66"/>
      <c r="F155" s="41">
        <v>3600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216</v>
      </c>
      <c r="C156" s="63"/>
      <c r="D156" s="63"/>
      <c r="E156" s="40"/>
      <c r="F156" s="41">
        <v>61740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217</v>
      </c>
      <c r="C157" s="63"/>
      <c r="D157" s="63"/>
      <c r="E157" s="40"/>
      <c r="F157" s="41">
        <v>52740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219</v>
      </c>
      <c r="C158" s="63"/>
      <c r="D158" s="63"/>
      <c r="E158" s="40"/>
      <c r="F158" s="41">
        <v>70740</v>
      </c>
      <c r="G158" s="42"/>
      <c r="H158" s="42"/>
      <c r="I158" s="42"/>
      <c r="J158" s="43"/>
    </row>
    <row r="159" spans="1:10" ht="36" customHeight="1" x14ac:dyDescent="0.25">
      <c r="A159" s="7" t="s">
        <v>113</v>
      </c>
      <c r="B159" s="62" t="s">
        <v>220</v>
      </c>
      <c r="C159" s="63"/>
      <c r="D159" s="63"/>
      <c r="E159" s="40"/>
      <c r="F159" s="41">
        <v>249120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221</v>
      </c>
      <c r="C160" s="63"/>
      <c r="D160" s="63"/>
      <c r="E160" s="40"/>
      <c r="F160" s="41">
        <v>108720</v>
      </c>
      <c r="G160" s="42"/>
      <c r="H160" s="42"/>
      <c r="I160" s="42"/>
      <c r="J160" s="43"/>
    </row>
    <row r="161" spans="1:10" ht="36" customHeight="1" x14ac:dyDescent="0.25">
      <c r="A161" s="7" t="s">
        <v>113</v>
      </c>
      <c r="B161" s="62" t="s">
        <v>325</v>
      </c>
      <c r="C161" s="63"/>
      <c r="D161" s="63"/>
      <c r="E161" s="40"/>
      <c r="F161" s="41">
        <v>100800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326</v>
      </c>
      <c r="C162" s="63"/>
      <c r="D162" s="63"/>
      <c r="E162" s="40"/>
      <c r="F162" s="41">
        <v>100800</v>
      </c>
      <c r="G162" s="42"/>
      <c r="H162" s="42"/>
      <c r="I162" s="42"/>
      <c r="J162" s="43"/>
    </row>
    <row r="163" spans="1:10" ht="36" customHeight="1" x14ac:dyDescent="0.25">
      <c r="A163" s="7" t="s">
        <v>113</v>
      </c>
      <c r="B163" s="62" t="s">
        <v>225</v>
      </c>
      <c r="C163" s="63"/>
      <c r="D163" s="63"/>
      <c r="E163" s="40"/>
      <c r="F163" s="41">
        <v>359280</v>
      </c>
      <c r="G163" s="42"/>
      <c r="H163" s="42"/>
      <c r="I163" s="42"/>
      <c r="J163" s="43"/>
    </row>
    <row r="164" spans="1:10" ht="36" customHeight="1" x14ac:dyDescent="0.25">
      <c r="A164" s="7" t="s">
        <v>113</v>
      </c>
      <c r="B164" s="62" t="s">
        <v>226</v>
      </c>
      <c r="C164" s="63"/>
      <c r="D164" s="63"/>
      <c r="E164" s="40"/>
      <c r="F164" s="41">
        <v>99360</v>
      </c>
      <c r="G164" s="42"/>
      <c r="H164" s="42"/>
      <c r="I164" s="42"/>
      <c r="J164" s="43"/>
    </row>
    <row r="165" spans="1:10" ht="36" customHeight="1" x14ac:dyDescent="0.25">
      <c r="A165" s="7" t="s">
        <v>113</v>
      </c>
      <c r="B165" s="71" t="s">
        <v>227</v>
      </c>
      <c r="C165" s="72"/>
      <c r="D165" s="72"/>
      <c r="E165" s="73"/>
      <c r="F165" s="41">
        <v>119232</v>
      </c>
      <c r="G165" s="42"/>
      <c r="H165" s="42"/>
      <c r="I165" s="42"/>
      <c r="J165" s="43"/>
    </row>
    <row r="166" spans="1:10" ht="36" customHeight="1" x14ac:dyDescent="0.25">
      <c r="A166" s="7" t="s">
        <v>113</v>
      </c>
      <c r="B166" s="62" t="s">
        <v>228</v>
      </c>
      <c r="C166" s="63"/>
      <c r="D166" s="63"/>
      <c r="E166" s="40"/>
      <c r="F166" s="41">
        <v>64080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62" t="s">
        <v>229</v>
      </c>
      <c r="C167" s="63"/>
      <c r="D167" s="63"/>
      <c r="E167" s="40"/>
      <c r="F167" s="41">
        <v>192960</v>
      </c>
      <c r="G167" s="42"/>
      <c r="H167" s="42"/>
      <c r="I167" s="42"/>
      <c r="J167" s="43"/>
    </row>
    <row r="168" spans="1:10" ht="36" customHeight="1" x14ac:dyDescent="0.25">
      <c r="A168" s="7" t="s">
        <v>113</v>
      </c>
      <c r="B168" s="62" t="s">
        <v>230</v>
      </c>
      <c r="C168" s="63"/>
      <c r="D168" s="63"/>
      <c r="E168" s="40"/>
      <c r="F168" s="41">
        <v>432000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4" t="s">
        <v>231</v>
      </c>
      <c r="C169" s="65"/>
      <c r="D169" s="65"/>
      <c r="E169" s="66"/>
      <c r="F169" s="41">
        <v>5040</v>
      </c>
      <c r="G169" s="42"/>
      <c r="H169" s="42"/>
      <c r="I169" s="42"/>
      <c r="J169" s="43"/>
    </row>
    <row r="170" spans="1:10" ht="36" customHeight="1" thickBot="1" x14ac:dyDescent="0.3">
      <c r="A170" s="7" t="s">
        <v>113</v>
      </c>
      <c r="B170" s="62" t="s">
        <v>233</v>
      </c>
      <c r="C170" s="63"/>
      <c r="D170" s="63"/>
      <c r="E170" s="40"/>
      <c r="F170" s="41">
        <v>99360</v>
      </c>
      <c r="G170" s="42"/>
      <c r="H170" s="42"/>
      <c r="I170" s="42"/>
      <c r="J170" s="43"/>
    </row>
    <row r="171" spans="1:10" ht="22.5" customHeight="1" x14ac:dyDescent="0.25">
      <c r="A171" s="7" t="s">
        <v>111</v>
      </c>
      <c r="B171" s="100" t="s">
        <v>235</v>
      </c>
      <c r="C171" s="101"/>
      <c r="D171" s="101"/>
      <c r="E171" s="101"/>
      <c r="F171" s="101"/>
      <c r="G171" s="101"/>
      <c r="H171" s="101"/>
      <c r="I171" s="101"/>
      <c r="J171" s="102"/>
    </row>
    <row r="172" spans="1:10" ht="36" customHeight="1" thickBot="1" x14ac:dyDescent="0.3">
      <c r="A172" s="7"/>
      <c r="B172" s="34" t="s">
        <v>218</v>
      </c>
      <c r="C172" s="88"/>
      <c r="D172" s="88"/>
      <c r="E172" s="89"/>
      <c r="F172" s="41">
        <v>40</v>
      </c>
      <c r="G172" s="42"/>
      <c r="H172" s="42"/>
      <c r="I172" s="42"/>
      <c r="J172" s="43"/>
    </row>
    <row r="173" spans="1:10" ht="36" customHeight="1" thickBot="1" x14ac:dyDescent="0.3">
      <c r="A173" s="7"/>
      <c r="B173" s="94" t="s">
        <v>234</v>
      </c>
      <c r="C173" s="95"/>
      <c r="D173" s="95"/>
      <c r="E173" s="96"/>
      <c r="F173" s="97"/>
      <c r="G173" s="98"/>
      <c r="H173" s="98"/>
      <c r="I173" s="98"/>
      <c r="J173" s="99"/>
    </row>
    <row r="174" spans="1:10" ht="22.5" customHeight="1" thickBot="1" x14ac:dyDescent="0.3">
      <c r="A174" s="7" t="s">
        <v>111</v>
      </c>
      <c r="B174" s="100" t="s">
        <v>235</v>
      </c>
      <c r="C174" s="101"/>
      <c r="D174" s="101"/>
      <c r="E174" s="101"/>
      <c r="F174" s="101"/>
      <c r="G174" s="101"/>
      <c r="H174" s="101"/>
      <c r="I174" s="101"/>
      <c r="J174" s="102"/>
    </row>
    <row r="175" spans="1:10" ht="36" customHeight="1" x14ac:dyDescent="0.25">
      <c r="A175" s="7"/>
      <c r="B175" s="56" t="s">
        <v>236</v>
      </c>
      <c r="C175" s="103"/>
      <c r="D175" s="103"/>
      <c r="E175" s="104"/>
      <c r="F175" s="41">
        <v>60</v>
      </c>
      <c r="G175" s="42"/>
      <c r="H175" s="42"/>
      <c r="I175" s="42"/>
      <c r="J175" s="43"/>
    </row>
    <row r="176" spans="1:10" ht="36" customHeight="1" x14ac:dyDescent="0.25">
      <c r="A176" s="7"/>
      <c r="B176" s="62" t="s">
        <v>237</v>
      </c>
      <c r="C176" s="63"/>
      <c r="D176" s="63"/>
      <c r="E176" s="40"/>
      <c r="F176" s="41">
        <v>99</v>
      </c>
      <c r="G176" s="42"/>
      <c r="H176" s="42"/>
      <c r="I176" s="42"/>
      <c r="J176" s="43"/>
    </row>
    <row r="177" spans="1:10" ht="36" customHeight="1" thickBot="1" x14ac:dyDescent="0.3">
      <c r="A177" s="7"/>
      <c r="B177" s="62" t="s">
        <v>238</v>
      </c>
      <c r="C177" s="63"/>
      <c r="D177" s="63"/>
      <c r="E177" s="40"/>
      <c r="F177" s="41">
        <v>150</v>
      </c>
      <c r="G177" s="42"/>
      <c r="H177" s="42"/>
      <c r="I177" s="42"/>
      <c r="J177" s="43"/>
    </row>
    <row r="178" spans="1:10" ht="54" customHeight="1" thickBot="1" x14ac:dyDescent="0.3">
      <c r="A178" s="7"/>
      <c r="B178" s="167" t="s">
        <v>239</v>
      </c>
      <c r="C178" s="168"/>
      <c r="D178" s="168"/>
      <c r="E178" s="169"/>
      <c r="F178" s="97"/>
      <c r="G178" s="98"/>
      <c r="H178" s="98"/>
      <c r="I178" s="98"/>
      <c r="J178" s="99"/>
    </row>
    <row r="179" spans="1:10" ht="36" customHeight="1" x14ac:dyDescent="0.25">
      <c r="A179" s="7"/>
      <c r="B179" s="62" t="s">
        <v>240</v>
      </c>
      <c r="C179" s="63"/>
      <c r="D179" s="63"/>
      <c r="E179" s="40"/>
      <c r="F179" s="41">
        <v>45540</v>
      </c>
      <c r="G179" s="42"/>
      <c r="H179" s="42"/>
      <c r="I179" s="42"/>
      <c r="J179" s="43"/>
    </row>
    <row r="180" spans="1:10" ht="36" customHeight="1" x14ac:dyDescent="0.25">
      <c r="A180" s="7"/>
      <c r="B180" s="62" t="s">
        <v>241</v>
      </c>
      <c r="C180" s="63"/>
      <c r="D180" s="63"/>
      <c r="E180" s="40"/>
      <c r="F180" s="41">
        <v>92340</v>
      </c>
      <c r="G180" s="42"/>
      <c r="H180" s="42"/>
      <c r="I180" s="42"/>
      <c r="J180" s="43"/>
    </row>
    <row r="181" spans="1:10" ht="36" customHeight="1" x14ac:dyDescent="0.25">
      <c r="A181" s="7"/>
      <c r="B181" s="62" t="s">
        <v>242</v>
      </c>
      <c r="C181" s="63"/>
      <c r="D181" s="63"/>
      <c r="E181" s="40"/>
      <c r="F181" s="41">
        <v>110340</v>
      </c>
      <c r="G181" s="42"/>
      <c r="H181" s="42"/>
      <c r="I181" s="42"/>
      <c r="J181" s="43"/>
    </row>
    <row r="182" spans="1:10" ht="36" customHeight="1" x14ac:dyDescent="0.25">
      <c r="A182" s="7"/>
      <c r="B182" s="62" t="s">
        <v>243</v>
      </c>
      <c r="C182" s="63"/>
      <c r="D182" s="63"/>
      <c r="E182" s="40"/>
      <c r="F182" s="41">
        <v>1080</v>
      </c>
      <c r="G182" s="42"/>
      <c r="H182" s="42"/>
      <c r="I182" s="42"/>
      <c r="J182" s="43"/>
    </row>
    <row r="183" spans="1:10" ht="36" customHeight="1" x14ac:dyDescent="0.25">
      <c r="A183" s="7"/>
      <c r="B183" s="62" t="s">
        <v>244</v>
      </c>
      <c r="C183" s="63"/>
      <c r="D183" s="63"/>
      <c r="E183" s="40"/>
      <c r="F183" s="41">
        <v>63540</v>
      </c>
      <c r="G183" s="42"/>
      <c r="H183" s="42"/>
      <c r="I183" s="42"/>
      <c r="J183" s="43"/>
    </row>
    <row r="184" spans="1:10" ht="36" customHeight="1" x14ac:dyDescent="0.25">
      <c r="A184" s="7"/>
      <c r="B184" s="62" t="s">
        <v>245</v>
      </c>
      <c r="C184" s="63"/>
      <c r="D184" s="63"/>
      <c r="E184" s="40"/>
      <c r="F184" s="41">
        <v>131940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246</v>
      </c>
      <c r="C185" s="63"/>
      <c r="D185" s="63"/>
      <c r="E185" s="40"/>
      <c r="F185" s="41">
        <v>158940</v>
      </c>
      <c r="G185" s="42"/>
      <c r="H185" s="42"/>
      <c r="I185" s="42"/>
      <c r="J185" s="43"/>
    </row>
    <row r="186" spans="1:10" ht="36" customHeight="1" thickBot="1" x14ac:dyDescent="0.3">
      <c r="A186" s="7"/>
      <c r="B186" s="62" t="s">
        <v>247</v>
      </c>
      <c r="C186" s="63"/>
      <c r="D186" s="63"/>
      <c r="E186" s="40"/>
      <c r="F186" s="41">
        <v>1800</v>
      </c>
      <c r="G186" s="42"/>
      <c r="H186" s="42"/>
      <c r="I186" s="42"/>
      <c r="J186" s="43"/>
    </row>
    <row r="187" spans="1:10" ht="24" customHeight="1" thickBot="1" x14ac:dyDescent="0.3">
      <c r="A187" s="7" t="s">
        <v>111</v>
      </c>
      <c r="B187" s="27"/>
      <c r="C187" s="80"/>
      <c r="D187" s="80"/>
      <c r="E187" s="81"/>
      <c r="F187" s="82"/>
      <c r="G187" s="83"/>
      <c r="H187" s="83"/>
      <c r="I187" s="83"/>
      <c r="J187" s="84"/>
    </row>
    <row r="188" spans="1:10" ht="54" customHeight="1" thickBot="1" x14ac:dyDescent="0.3">
      <c r="A188" s="7" t="s">
        <v>111</v>
      </c>
      <c r="B188" s="276" t="s">
        <v>327</v>
      </c>
      <c r="C188" s="277"/>
      <c r="D188" s="277"/>
      <c r="E188" s="278"/>
      <c r="F188" s="279"/>
      <c r="G188" s="280"/>
      <c r="H188" s="280"/>
      <c r="I188" s="280"/>
      <c r="J188" s="281"/>
    </row>
    <row r="189" spans="1:10" ht="36" customHeight="1" thickBot="1" x14ac:dyDescent="0.3">
      <c r="A189" s="7" t="s">
        <v>111</v>
      </c>
      <c r="B189" s="282" t="s">
        <v>328</v>
      </c>
      <c r="C189" s="283"/>
      <c r="D189" s="283"/>
      <c r="E189" s="284"/>
      <c r="F189" s="285"/>
      <c r="G189" s="285"/>
      <c r="H189" s="285"/>
      <c r="I189" s="285"/>
      <c r="J189" s="286"/>
    </row>
    <row r="190" spans="1:10" ht="36" customHeight="1" thickBot="1" x14ac:dyDescent="0.3">
      <c r="A190" s="7"/>
      <c r="B190" s="282" t="s">
        <v>329</v>
      </c>
      <c r="C190" s="283"/>
      <c r="D190" s="283"/>
      <c r="E190" s="284"/>
      <c r="F190" s="285"/>
      <c r="G190" s="285"/>
      <c r="H190" s="285"/>
      <c r="I190" s="285"/>
      <c r="J190" s="285"/>
    </row>
    <row r="191" spans="1:10" ht="18" customHeight="1" x14ac:dyDescent="0.25">
      <c r="A191" s="7"/>
      <c r="B191" s="114"/>
      <c r="C191" s="115"/>
      <c r="D191" s="115"/>
      <c r="E191" s="115"/>
      <c r="F191" s="116"/>
      <c r="G191" s="116"/>
      <c r="H191" s="116"/>
      <c r="I191" s="116"/>
      <c r="J191" s="116"/>
    </row>
    <row r="192" spans="1:10" ht="67.5" customHeight="1" x14ac:dyDescent="0.25">
      <c r="A192" s="7"/>
      <c r="B192" s="117" t="s">
        <v>330</v>
      </c>
      <c r="C192" s="117"/>
      <c r="D192" s="117"/>
      <c r="E192" s="117"/>
      <c r="F192" s="117"/>
      <c r="G192" s="117"/>
      <c r="H192" s="117"/>
      <c r="I192" s="117"/>
      <c r="J192" s="117"/>
    </row>
    <row r="193" spans="1:10" ht="27" customHeight="1" x14ac:dyDescent="0.25">
      <c r="A193" s="7" t="s">
        <v>113</v>
      </c>
      <c r="B193" s="117" t="s">
        <v>250</v>
      </c>
      <c r="C193" s="117"/>
      <c r="D193" s="117"/>
      <c r="E193" s="117"/>
      <c r="F193" s="117"/>
      <c r="G193" s="117"/>
      <c r="H193" s="117"/>
      <c r="I193" s="117"/>
      <c r="J193" s="117"/>
    </row>
    <row r="194" spans="1:10" ht="18" customHeight="1" x14ac:dyDescent="0.25">
      <c r="A194" s="7"/>
      <c r="B194" s="114"/>
      <c r="C194" s="115"/>
      <c r="D194" s="115"/>
      <c r="E194" s="115"/>
      <c r="F194" s="116"/>
      <c r="G194" s="116"/>
      <c r="H194" s="116"/>
      <c r="I194" s="116"/>
      <c r="J194" s="116"/>
    </row>
    <row r="195" spans="1:10" s="287" customFormat="1" ht="36" customHeight="1" thickBot="1" x14ac:dyDescent="0.3">
      <c r="B195" s="288" t="s">
        <v>331</v>
      </c>
      <c r="C195" s="288"/>
      <c r="D195" s="288"/>
      <c r="E195" s="288"/>
      <c r="F195" s="288"/>
      <c r="G195" s="288"/>
      <c r="H195" s="288"/>
      <c r="I195" s="288"/>
    </row>
    <row r="196" spans="1:10" s="122" customFormat="1" ht="36" customHeight="1" thickBot="1" x14ac:dyDescent="0.3">
      <c r="B196" s="289" t="s">
        <v>332</v>
      </c>
      <c r="C196" s="290"/>
      <c r="D196" s="290"/>
      <c r="E196" s="290"/>
      <c r="F196" s="290"/>
      <c r="G196" s="290"/>
      <c r="H196" s="290"/>
      <c r="I196" s="291"/>
    </row>
    <row r="197" spans="1:10" ht="82.5" customHeight="1" thickBot="1" x14ac:dyDescent="0.3">
      <c r="B197" s="292" t="s">
        <v>333</v>
      </c>
      <c r="C197" s="293"/>
      <c r="D197" s="294" t="s">
        <v>334</v>
      </c>
      <c r="E197" s="295"/>
      <c r="F197" s="296"/>
      <c r="G197" s="295" t="s">
        <v>335</v>
      </c>
      <c r="H197" s="295"/>
      <c r="I197" s="296"/>
      <c r="J197" s="9"/>
    </row>
    <row r="198" spans="1:10" ht="36" customHeight="1" x14ac:dyDescent="0.25">
      <c r="B198" s="297" t="s">
        <v>336</v>
      </c>
      <c r="C198" s="298"/>
      <c r="D198" s="299" t="s">
        <v>337</v>
      </c>
      <c r="E198" s="299"/>
      <c r="F198" s="299"/>
      <c r="G198" s="300">
        <v>2190</v>
      </c>
      <c r="H198" s="299"/>
      <c r="I198" s="301"/>
      <c r="J198" s="9"/>
    </row>
    <row r="199" spans="1:10" ht="36" customHeight="1" x14ac:dyDescent="0.25">
      <c r="B199" s="302" t="s">
        <v>338</v>
      </c>
      <c r="C199" s="303"/>
      <c r="D199" s="304"/>
      <c r="E199" s="304"/>
      <c r="F199" s="304"/>
      <c r="G199" s="305">
        <v>1590</v>
      </c>
      <c r="H199" s="304"/>
      <c r="I199" s="306"/>
      <c r="J199" s="9"/>
    </row>
    <row r="200" spans="1:10" ht="36" customHeight="1" x14ac:dyDescent="0.25">
      <c r="B200" s="302" t="s">
        <v>339</v>
      </c>
      <c r="C200" s="303"/>
      <c r="D200" s="304"/>
      <c r="E200" s="304"/>
      <c r="F200" s="304"/>
      <c r="G200" s="305">
        <v>1440</v>
      </c>
      <c r="H200" s="304"/>
      <c r="I200" s="306"/>
      <c r="J200" s="9"/>
    </row>
    <row r="201" spans="1:10" ht="54" customHeight="1" x14ac:dyDescent="0.25">
      <c r="B201" s="302" t="s">
        <v>340</v>
      </c>
      <c r="C201" s="303"/>
      <c r="D201" s="304"/>
      <c r="E201" s="304"/>
      <c r="F201" s="304"/>
      <c r="G201" s="305">
        <v>1290</v>
      </c>
      <c r="H201" s="304"/>
      <c r="I201" s="306"/>
      <c r="J201" s="9"/>
    </row>
    <row r="202" spans="1:10" ht="15" customHeight="1" x14ac:dyDescent="0.25">
      <c r="B202" s="307"/>
      <c r="C202" s="307"/>
      <c r="D202" s="308"/>
      <c r="E202" s="308"/>
      <c r="F202" s="308"/>
      <c r="G202" s="309"/>
      <c r="H202" s="308"/>
      <c r="I202" s="308"/>
      <c r="J202" s="9"/>
    </row>
    <row r="203" spans="1:10" ht="40.5" customHeight="1" x14ac:dyDescent="0.25">
      <c r="A203" s="7"/>
      <c r="B203" s="121" t="s">
        <v>251</v>
      </c>
      <c r="C203" s="121"/>
      <c r="D203" s="121"/>
      <c r="E203" s="121"/>
      <c r="F203" s="121"/>
      <c r="G203" s="121"/>
      <c r="H203" s="121"/>
      <c r="I203" s="121"/>
      <c r="J203" s="121"/>
    </row>
    <row r="204" spans="1:10" ht="18" customHeight="1" x14ac:dyDescent="0.25">
      <c r="A204" s="7"/>
    </row>
  </sheetData>
  <sheetProtection selectLockedCells="1" selectUnlockedCells="1"/>
  <mergeCells count="383">
    <mergeCell ref="B200:C200"/>
    <mergeCell ref="G200:I200"/>
    <mergeCell ref="B201:C201"/>
    <mergeCell ref="G201:I201"/>
    <mergeCell ref="B203:J203"/>
    <mergeCell ref="B195:I195"/>
    <mergeCell ref="B196:I196"/>
    <mergeCell ref="B197:C197"/>
    <mergeCell ref="D197:F197"/>
    <mergeCell ref="G197:I197"/>
    <mergeCell ref="B198:C198"/>
    <mergeCell ref="D198:F201"/>
    <mergeCell ref="G198:I198"/>
    <mergeCell ref="B199:C199"/>
    <mergeCell ref="G199:I199"/>
    <mergeCell ref="B188:E188"/>
    <mergeCell ref="F188:J188"/>
    <mergeCell ref="B189:E189"/>
    <mergeCell ref="B190:E190"/>
    <mergeCell ref="B192:J192"/>
    <mergeCell ref="B193:J193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1:J171"/>
    <mergeCell ref="B172:E172"/>
    <mergeCell ref="F172:J172"/>
    <mergeCell ref="F173:J173"/>
    <mergeCell ref="B174:J174"/>
    <mergeCell ref="B175:E175"/>
    <mergeCell ref="F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B140" sqref="B140:E14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45360</v>
      </c>
      <c r="G10" s="36">
        <f>H10*1.1</f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customHeight="1" thickBot="1" x14ac:dyDescent="0.3">
      <c r="A12" s="7"/>
      <c r="B12" s="27"/>
      <c r="C12" s="80"/>
      <c r="D12" s="80"/>
      <c r="E12" s="81"/>
      <c r="F12" s="310"/>
      <c r="G12" s="83"/>
      <c r="H12" s="83"/>
      <c r="I12" s="83"/>
      <c r="J12" s="84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6480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9360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80"/>
      <c r="D15" s="80"/>
      <c r="E15" s="81"/>
      <c r="F15" s="310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63">
        <v>720</v>
      </c>
      <c r="G16" s="264"/>
      <c r="H16" s="264"/>
      <c r="I16" s="264"/>
      <c r="J16" s="26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45">
        <v>1008</v>
      </c>
      <c r="G17" s="146"/>
      <c r="H17" s="146"/>
      <c r="I17" s="146"/>
      <c r="J17" s="147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45">
        <v>1440</v>
      </c>
      <c r="G18" s="146"/>
      <c r="H18" s="146"/>
      <c r="I18" s="146"/>
      <c r="J18" s="147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66">
        <v>2016</v>
      </c>
      <c r="G19" s="267"/>
      <c r="H19" s="267"/>
      <c r="I19" s="267"/>
      <c r="J19" s="268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2880 до 115200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5760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20160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23040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37440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40320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46080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48960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54720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57600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5760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11520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17280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40320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46080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51840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63360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69120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74880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80640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86400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92160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97920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103680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109440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61920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10080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18720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27360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30240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33120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38880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41760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47520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50400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53280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56160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59040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61920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17280.000000000004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24119.999999999993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"&amp;MIN(F99,F103:J104,H105,F106:J120)&amp;" до "&amp;MAX(F99,F103:J104,H105,F106:J120)</f>
        <v>Цена от 3060 до 59760</v>
      </c>
      <c r="G97" s="224"/>
      <c r="H97" s="224"/>
      <c r="I97" s="224"/>
      <c r="J97" s="225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15120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1512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3780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21600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21168</v>
      </c>
      <c r="G105" s="227">
        <f>H105*1.1</f>
        <v>19404</v>
      </c>
      <c r="H105" s="227">
        <v>17640</v>
      </c>
      <c r="I105" s="227">
        <f>H105*0.75</f>
        <v>13230</v>
      </c>
      <c r="J105" s="228">
        <f>H105*0.5</f>
        <v>8820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27000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323</v>
      </c>
      <c r="C107" s="63"/>
      <c r="D107" s="63"/>
      <c r="E107" s="40"/>
      <c r="F107" s="41">
        <v>13320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21600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7560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27360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32832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16200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19800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59760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10800</v>
      </c>
      <c r="G117" s="42"/>
      <c r="H117" s="42"/>
      <c r="I117" s="42"/>
      <c r="J117" s="43"/>
    </row>
    <row r="118" spans="1:10" ht="36" customHeight="1" x14ac:dyDescent="0.25">
      <c r="B118" s="34" t="s">
        <v>217</v>
      </c>
      <c r="C118" s="88"/>
      <c r="D118" s="88"/>
      <c r="E118" s="89"/>
      <c r="F118" s="41">
        <v>7200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47520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30240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15120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226">
        <f>H123*1.2</f>
        <v>30240</v>
      </c>
      <c r="G123" s="227">
        <f>H123*1.1</f>
        <v>27720.000000000004</v>
      </c>
      <c r="H123" s="227">
        <v>25200</v>
      </c>
      <c r="I123" s="227">
        <f>H123*0.75</f>
        <v>18900</v>
      </c>
      <c r="J123" s="228">
        <f>H123*0.5</f>
        <v>12600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38160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326</v>
      </c>
      <c r="C125" s="63"/>
      <c r="D125" s="63"/>
      <c r="E125" s="40"/>
      <c r="F125" s="41">
        <v>18720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30240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10800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38880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227</v>
      </c>
      <c r="C129" s="72"/>
      <c r="D129" s="72"/>
      <c r="E129" s="73"/>
      <c r="F129" s="85">
        <v>46656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23040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28080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66960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233</v>
      </c>
      <c r="C135" s="63"/>
      <c r="D135" s="63"/>
      <c r="E135" s="40"/>
      <c r="F135" s="41">
        <v>10080</v>
      </c>
      <c r="G135" s="42"/>
      <c r="H135" s="42"/>
      <c r="I135" s="42"/>
      <c r="J135" s="43"/>
    </row>
    <row r="136" spans="1:10" ht="36" customHeight="1" thickBot="1" x14ac:dyDescent="0.3">
      <c r="A136" s="7"/>
      <c r="B136" s="229" t="s">
        <v>234</v>
      </c>
      <c r="C136" s="230"/>
      <c r="D136" s="230"/>
      <c r="E136" s="231"/>
      <c r="F136" s="223"/>
      <c r="G136" s="224"/>
      <c r="H136" s="224"/>
      <c r="I136" s="224"/>
      <c r="J136" s="225"/>
    </row>
    <row r="137" spans="1:10" ht="22.5" customHeight="1" thickBot="1" x14ac:dyDescent="0.3">
      <c r="A137" s="7" t="s">
        <v>111</v>
      </c>
      <c r="B137" s="173" t="s">
        <v>235</v>
      </c>
      <c r="C137" s="174"/>
      <c r="D137" s="174"/>
      <c r="E137" s="174"/>
      <c r="F137" s="174"/>
      <c r="G137" s="174"/>
      <c r="H137" s="174"/>
      <c r="I137" s="174"/>
      <c r="J137" s="175"/>
    </row>
    <row r="138" spans="1:10" ht="36" customHeight="1" x14ac:dyDescent="0.25">
      <c r="A138" s="7"/>
      <c r="B138" s="30" t="s">
        <v>236</v>
      </c>
      <c r="C138" s="176"/>
      <c r="D138" s="176"/>
      <c r="E138" s="177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238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239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23760.000000000004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241</v>
      </c>
      <c r="C143" s="63"/>
      <c r="D143" s="63"/>
      <c r="E143" s="40"/>
      <c r="F143" s="41">
        <v>47520.000000000007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242</v>
      </c>
      <c r="C144" s="63"/>
      <c r="D144" s="63"/>
      <c r="E144" s="40"/>
      <c r="F144" s="41">
        <v>59400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35640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71280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89279.999999999971</v>
      </c>
      <c r="G148" s="42"/>
      <c r="H148" s="42"/>
      <c r="I148" s="42"/>
      <c r="J148" s="43"/>
    </row>
    <row r="149" spans="1:10" ht="36" customHeight="1" thickBot="1" x14ac:dyDescent="0.3">
      <c r="A149" s="7"/>
      <c r="B149" s="71" t="s">
        <v>247</v>
      </c>
      <c r="C149" s="72"/>
      <c r="D149" s="72"/>
      <c r="E149" s="73"/>
      <c r="F149" s="311">
        <v>1080</v>
      </c>
      <c r="G149" s="312"/>
      <c r="H149" s="312"/>
      <c r="I149" s="312"/>
      <c r="J149" s="313"/>
    </row>
    <row r="150" spans="1:10" ht="24" customHeight="1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18" customHeight="1" x14ac:dyDescent="0.25">
      <c r="A151" s="7"/>
      <c r="B151" s="114"/>
      <c r="C151" s="115"/>
      <c r="D151" s="115"/>
      <c r="E151" s="115"/>
      <c r="F151" s="116"/>
      <c r="G151" s="116"/>
      <c r="H151" s="116"/>
      <c r="I151" s="116"/>
      <c r="J151" s="116"/>
    </row>
    <row r="152" spans="1:10" ht="67.5" customHeight="1" x14ac:dyDescent="0.25">
      <c r="A152" s="7"/>
      <c r="B152" s="117" t="s">
        <v>297</v>
      </c>
      <c r="C152" s="117"/>
      <c r="D152" s="117"/>
      <c r="E152" s="117"/>
      <c r="F152" s="117"/>
      <c r="G152" s="117"/>
      <c r="H152" s="117"/>
      <c r="I152" s="117"/>
      <c r="J152" s="117"/>
    </row>
    <row r="153" spans="1:10" ht="40.5" customHeight="1" x14ac:dyDescent="0.25">
      <c r="A153" s="7"/>
      <c r="B153" s="117" t="s">
        <v>249</v>
      </c>
      <c r="C153" s="117"/>
      <c r="D153" s="117"/>
      <c r="E153" s="117"/>
      <c r="F153" s="117"/>
      <c r="G153" s="117"/>
      <c r="H153" s="117"/>
      <c r="I153" s="117"/>
      <c r="J153" s="117"/>
    </row>
    <row r="154" spans="1:10" ht="27" customHeight="1" x14ac:dyDescent="0.25">
      <c r="A154" s="7" t="s">
        <v>113</v>
      </c>
      <c r="B154" s="119" t="s">
        <v>250</v>
      </c>
      <c r="C154" s="119"/>
      <c r="D154" s="119"/>
      <c r="E154" s="119"/>
      <c r="F154" s="119"/>
      <c r="G154" s="119"/>
      <c r="H154" s="119"/>
      <c r="I154" s="119"/>
      <c r="J154" s="119"/>
    </row>
    <row r="155" spans="1:10" ht="40.5" customHeight="1" x14ac:dyDescent="0.25">
      <c r="A155" s="7"/>
      <c r="B155" s="121" t="s">
        <v>251</v>
      </c>
      <c r="C155" s="121"/>
      <c r="D155" s="121"/>
      <c r="E155" s="121"/>
      <c r="F155" s="121"/>
      <c r="G155" s="121"/>
      <c r="H155" s="121"/>
      <c r="I155" s="121"/>
      <c r="J155" s="121"/>
    </row>
    <row r="156" spans="1:10" ht="18" customHeight="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11" sqref="F111:J111"/>
    </sheetView>
  </sheetViews>
  <sheetFormatPr defaultColWidth="24" defaultRowHeight="21" outlineLevelRow="1" x14ac:dyDescent="0.25"/>
  <cols>
    <col min="1" max="1" width="0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14" t="s">
        <v>105</v>
      </c>
      <c r="C6" s="315"/>
      <c r="D6" s="315"/>
      <c r="E6" s="316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27"/>
      <c r="C7" s="28"/>
      <c r="D7" s="28"/>
      <c r="E7" s="29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317"/>
      <c r="D8" s="317"/>
      <c r="E8" s="318"/>
      <c r="F8" s="32">
        <f>H8*1.2</f>
        <v>41040</v>
      </c>
      <c r="G8" s="32">
        <f>H8*1.1</f>
        <v>37620</v>
      </c>
      <c r="H8" s="32">
        <v>34200</v>
      </c>
      <c r="I8" s="32">
        <f>H8*0.75</f>
        <v>25650</v>
      </c>
      <c r="J8" s="32">
        <f>H8*0.5</f>
        <v>17100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51840</v>
      </c>
      <c r="G10" s="36">
        <f>H10*1.1</f>
        <v>47520.000000000007</v>
      </c>
      <c r="H10" s="36">
        <v>43200</v>
      </c>
      <c r="I10" s="36">
        <f>H10*0.75</f>
        <v>32400</v>
      </c>
      <c r="J10" s="36">
        <f>H10*0.5</f>
        <v>21600</v>
      </c>
    </row>
    <row r="11" spans="1:10" ht="36" customHeight="1" thickBot="1" x14ac:dyDescent="0.3">
      <c r="A11" s="7" t="s">
        <v>113</v>
      </c>
      <c r="B11" s="319" t="s">
        <v>116</v>
      </c>
      <c r="C11" s="320"/>
      <c r="D11" s="320"/>
      <c r="E11" s="321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B12" s="27"/>
      <c r="C12" s="28"/>
      <c r="D12" s="28"/>
      <c r="E12" s="29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317"/>
      <c r="D13" s="317"/>
      <c r="E13" s="318"/>
      <c r="F13" s="219">
        <v>10202.4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319" t="s">
        <v>118</v>
      </c>
      <c r="C14" s="320"/>
      <c r="D14" s="320"/>
      <c r="E14" s="321"/>
      <c r="F14" s="222">
        <v>14400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2160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5040</v>
      </c>
      <c r="G19" s="179"/>
      <c r="H19" s="179"/>
      <c r="I19" s="179"/>
      <c r="J19" s="180"/>
    </row>
    <row r="20" spans="1:10" ht="24" thickBot="1" x14ac:dyDescent="0.3">
      <c r="B20" s="27"/>
      <c r="C20" s="28"/>
      <c r="D20" s="28"/>
      <c r="E20" s="29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B22" s="56" t="s">
        <v>124</v>
      </c>
      <c r="C22" s="103"/>
      <c r="D22" s="103"/>
      <c r="E22" s="104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88"/>
      <c r="D23" s="88"/>
      <c r="E23" s="89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88"/>
      <c r="D24" s="88"/>
      <c r="E24" s="89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88"/>
      <c r="D25" s="88"/>
      <c r="E25" s="89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88"/>
      <c r="D26" s="88"/>
      <c r="E26" s="89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88"/>
      <c r="D27" s="88"/>
      <c r="E27" s="89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88"/>
      <c r="D28" s="88"/>
      <c r="E28" s="89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88"/>
      <c r="D29" s="88"/>
      <c r="E29" s="89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88"/>
      <c r="D30" s="88"/>
      <c r="E30" s="89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88"/>
      <c r="D31" s="88"/>
      <c r="E31" s="89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88"/>
      <c r="D32" s="88"/>
      <c r="E32" s="89"/>
      <c r="F32" s="41">
        <v>59400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88"/>
      <c r="D33" s="88"/>
      <c r="E33" s="89"/>
      <c r="F33" s="41">
        <v>64800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88"/>
      <c r="D34" s="88"/>
      <c r="E34" s="89"/>
      <c r="F34" s="41">
        <v>70200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88"/>
      <c r="D35" s="88"/>
      <c r="E35" s="89"/>
      <c r="F35" s="41">
        <v>75600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88"/>
      <c r="D36" s="88"/>
      <c r="E36" s="89"/>
      <c r="F36" s="41">
        <v>81000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88"/>
      <c r="D37" s="88"/>
      <c r="E37" s="89"/>
      <c r="F37" s="41">
        <v>86400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88"/>
      <c r="D38" s="88"/>
      <c r="E38" s="89"/>
      <c r="F38" s="41">
        <v>91800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88"/>
      <c r="D39" s="88"/>
      <c r="E39" s="89"/>
      <c r="F39" s="41">
        <v>97200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88"/>
      <c r="D40" s="88"/>
      <c r="E40" s="89"/>
      <c r="F40" s="41">
        <v>102600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88"/>
      <c r="D41" s="88"/>
      <c r="E41" s="89"/>
      <c r="F41" s="41">
        <v>108000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88"/>
      <c r="D42" s="88"/>
      <c r="E42" s="89"/>
      <c r="F42" s="41">
        <v>10800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88"/>
      <c r="D43" s="88"/>
      <c r="E43" s="89"/>
      <c r="F43" s="41">
        <v>21600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88"/>
      <c r="D44" s="88"/>
      <c r="E44" s="89"/>
      <c r="F44" s="41">
        <v>32400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88"/>
      <c r="D45" s="88"/>
      <c r="E45" s="89"/>
      <c r="F45" s="41">
        <v>43200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88"/>
      <c r="D46" s="88"/>
      <c r="E46" s="89"/>
      <c r="F46" s="41">
        <v>54000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88"/>
      <c r="D47" s="88"/>
      <c r="E47" s="89"/>
      <c r="F47" s="41">
        <v>64800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88"/>
      <c r="D48" s="88"/>
      <c r="E48" s="89"/>
      <c r="F48" s="41">
        <v>75600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88"/>
      <c r="D49" s="88"/>
      <c r="E49" s="89"/>
      <c r="F49" s="41">
        <v>86400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88"/>
      <c r="D50" s="88"/>
      <c r="E50" s="89"/>
      <c r="F50" s="41">
        <v>97200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88"/>
      <c r="D51" s="88"/>
      <c r="E51" s="89"/>
      <c r="F51" s="41">
        <v>108000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88"/>
      <c r="D52" s="88"/>
      <c r="E52" s="89"/>
      <c r="F52" s="41">
        <v>118800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88"/>
      <c r="D53" s="88"/>
      <c r="E53" s="89"/>
      <c r="F53" s="41">
        <v>129600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88"/>
      <c r="D54" s="88"/>
      <c r="E54" s="89"/>
      <c r="F54" s="41">
        <v>140400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88"/>
      <c r="D55" s="88"/>
      <c r="E55" s="89"/>
      <c r="F55" s="41">
        <v>151200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88"/>
      <c r="D56" s="88"/>
      <c r="E56" s="89"/>
      <c r="F56" s="41">
        <v>162000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88"/>
      <c r="D57" s="88"/>
      <c r="E57" s="89"/>
      <c r="F57" s="41">
        <v>172800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88"/>
      <c r="D58" s="88"/>
      <c r="E58" s="89"/>
      <c r="F58" s="41">
        <v>183600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88"/>
      <c r="D59" s="88"/>
      <c r="E59" s="89"/>
      <c r="F59" s="41">
        <v>194400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88"/>
      <c r="D60" s="88"/>
      <c r="E60" s="89"/>
      <c r="F60" s="41">
        <v>205200</v>
      </c>
      <c r="G60" s="42"/>
      <c r="H60" s="42"/>
      <c r="I60" s="42"/>
      <c r="J60" s="43"/>
    </row>
    <row r="61" spans="2:10" ht="36" customHeight="1" outlineLevel="1" thickBot="1" x14ac:dyDescent="0.3">
      <c r="B61" s="322" t="s">
        <v>163</v>
      </c>
      <c r="C61" s="323"/>
      <c r="D61" s="323"/>
      <c r="E61" s="324"/>
      <c r="F61" s="41">
        <v>216000</v>
      </c>
      <c r="G61" s="42"/>
      <c r="H61" s="42"/>
      <c r="I61" s="42"/>
      <c r="J61" s="43"/>
    </row>
    <row r="62" spans="2:10" ht="36" customHeight="1" thickBot="1" x14ac:dyDescent="0.3">
      <c r="B62" s="269" t="s">
        <v>164</v>
      </c>
      <c r="C62" s="270"/>
      <c r="D62" s="270"/>
      <c r="E62" s="271"/>
      <c r="F62" s="53" t="str">
        <f>"Цена от "&amp;MIN(F63:F84)&amp;" до "&amp;MAX(F63:F84)</f>
        <v>Цена от 10800 до 116100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103"/>
      <c r="D63" s="103"/>
      <c r="E63" s="104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88"/>
      <c r="D64" s="88"/>
      <c r="E64" s="89"/>
      <c r="F64" s="41">
        <v>16797.599999999999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88"/>
      <c r="D65" s="88"/>
      <c r="E65" s="89"/>
      <c r="F65" s="41">
        <v>13500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88"/>
      <c r="D66" s="88"/>
      <c r="E66" s="89"/>
      <c r="F66" s="41">
        <v>18900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88"/>
      <c r="D67" s="88"/>
      <c r="E67" s="89"/>
      <c r="F67" s="41">
        <v>24300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88"/>
      <c r="D68" s="88"/>
      <c r="E68" s="89"/>
      <c r="F68" s="41">
        <v>29700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88"/>
      <c r="D69" s="88"/>
      <c r="E69" s="89"/>
      <c r="F69" s="41">
        <v>35100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88"/>
      <c r="D70" s="88"/>
      <c r="E70" s="89"/>
      <c r="F70" s="41">
        <v>40500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88"/>
      <c r="D71" s="88"/>
      <c r="E71" s="89"/>
      <c r="F71" s="41">
        <v>45900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88"/>
      <c r="D72" s="88"/>
      <c r="E72" s="89"/>
      <c r="F72" s="41">
        <v>51300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88"/>
      <c r="D73" s="88"/>
      <c r="E73" s="89"/>
      <c r="F73" s="41">
        <v>56700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88"/>
      <c r="D74" s="88"/>
      <c r="E74" s="89"/>
      <c r="F74" s="41">
        <v>62100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88"/>
      <c r="D75" s="88"/>
      <c r="E75" s="89"/>
      <c r="F75" s="41">
        <v>67500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88"/>
      <c r="D76" s="88"/>
      <c r="E76" s="89"/>
      <c r="F76" s="41">
        <v>72900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88"/>
      <c r="D77" s="88"/>
      <c r="E77" s="89"/>
      <c r="F77" s="41">
        <v>78300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88"/>
      <c r="D78" s="88"/>
      <c r="E78" s="89"/>
      <c r="F78" s="41">
        <v>83700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88"/>
      <c r="D79" s="88"/>
      <c r="E79" s="89"/>
      <c r="F79" s="41">
        <v>89100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88"/>
      <c r="D80" s="88"/>
      <c r="E80" s="89"/>
      <c r="F80" s="41">
        <v>94500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88"/>
      <c r="D81" s="88"/>
      <c r="E81" s="89"/>
      <c r="F81" s="41">
        <v>99900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88"/>
      <c r="D82" s="88"/>
      <c r="E82" s="89"/>
      <c r="F82" s="41">
        <v>105300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88"/>
      <c r="D83" s="88"/>
      <c r="E83" s="89"/>
      <c r="F83" s="41">
        <v>110700</v>
      </c>
      <c r="G83" s="42"/>
      <c r="H83" s="42"/>
      <c r="I83" s="42"/>
      <c r="J83" s="43"/>
    </row>
    <row r="84" spans="2:10" ht="36" customHeight="1" outlineLevel="1" thickBot="1" x14ac:dyDescent="0.3">
      <c r="B84" s="322" t="s">
        <v>186</v>
      </c>
      <c r="C84" s="323"/>
      <c r="D84" s="323"/>
      <c r="E84" s="324"/>
      <c r="F84" s="41">
        <v>116100</v>
      </c>
      <c r="G84" s="42"/>
      <c r="H84" s="42"/>
      <c r="I84" s="42"/>
      <c r="J84" s="43"/>
    </row>
    <row r="85" spans="2:10" ht="36" customHeight="1" thickBot="1" x14ac:dyDescent="0.3">
      <c r="B85" s="269" t="s">
        <v>187</v>
      </c>
      <c r="C85" s="270"/>
      <c r="D85" s="270"/>
      <c r="E85" s="271"/>
      <c r="F85" s="53" t="str">
        <f>"Цена от "&amp;MIN(F86:F96)&amp;" до "&amp;MAX(F86:F96)</f>
        <v>Цена от 2160 до 36000</v>
      </c>
      <c r="G85" s="54"/>
      <c r="H85" s="54"/>
      <c r="I85" s="54"/>
      <c r="J85" s="55"/>
    </row>
    <row r="86" spans="2:10" ht="36" customHeight="1" x14ac:dyDescent="0.25">
      <c r="B86" s="56" t="s">
        <v>188</v>
      </c>
      <c r="C86" s="103"/>
      <c r="D86" s="103"/>
      <c r="E86" s="104"/>
      <c r="F86" s="41">
        <v>6300</v>
      </c>
      <c r="G86" s="42"/>
      <c r="H86" s="42"/>
      <c r="I86" s="42"/>
      <c r="J86" s="43"/>
    </row>
    <row r="87" spans="2:10" ht="36" customHeight="1" x14ac:dyDescent="0.25">
      <c r="B87" s="34" t="s">
        <v>189</v>
      </c>
      <c r="C87" s="88"/>
      <c r="D87" s="88"/>
      <c r="E87" s="89"/>
      <c r="F87" s="41">
        <v>7200</v>
      </c>
      <c r="G87" s="42"/>
      <c r="H87" s="42"/>
      <c r="I87" s="42"/>
      <c r="J87" s="43"/>
    </row>
    <row r="88" spans="2:10" ht="36" customHeight="1" x14ac:dyDescent="0.25">
      <c r="B88" s="34" t="s">
        <v>257</v>
      </c>
      <c r="C88" s="88"/>
      <c r="D88" s="88"/>
      <c r="E88" s="89"/>
      <c r="F88" s="41">
        <v>4500</v>
      </c>
      <c r="G88" s="42"/>
      <c r="H88" s="42"/>
      <c r="I88" s="42"/>
      <c r="J88" s="43"/>
    </row>
    <row r="89" spans="2:10" ht="36" customHeight="1" x14ac:dyDescent="0.25">
      <c r="B89" s="34" t="s">
        <v>191</v>
      </c>
      <c r="C89" s="88"/>
      <c r="D89" s="88"/>
      <c r="E89" s="89"/>
      <c r="F89" s="67">
        <v>36000</v>
      </c>
      <c r="G89" s="68"/>
      <c r="H89" s="68"/>
      <c r="I89" s="68"/>
      <c r="J89" s="69"/>
    </row>
    <row r="90" spans="2:10" ht="36" customHeight="1" x14ac:dyDescent="0.25">
      <c r="B90" s="34" t="s">
        <v>192</v>
      </c>
      <c r="C90" s="88"/>
      <c r="D90" s="88"/>
      <c r="E90" s="89"/>
      <c r="F90" s="41">
        <v>12600</v>
      </c>
      <c r="G90" s="42"/>
      <c r="H90" s="42"/>
      <c r="I90" s="42"/>
      <c r="J90" s="43"/>
    </row>
    <row r="91" spans="2:10" ht="36" customHeight="1" x14ac:dyDescent="0.25">
      <c r="B91" s="34" t="s">
        <v>193</v>
      </c>
      <c r="C91" s="88"/>
      <c r="D91" s="88"/>
      <c r="E91" s="89"/>
      <c r="F91" s="41">
        <v>27000</v>
      </c>
      <c r="G91" s="42"/>
      <c r="H91" s="42"/>
      <c r="I91" s="42"/>
      <c r="J91" s="43"/>
    </row>
    <row r="92" spans="2:10" ht="36" customHeight="1" x14ac:dyDescent="0.25">
      <c r="B92" s="34" t="s">
        <v>194</v>
      </c>
      <c r="C92" s="88"/>
      <c r="D92" s="88"/>
      <c r="E92" s="89"/>
      <c r="F92" s="41">
        <v>2160</v>
      </c>
      <c r="G92" s="42"/>
      <c r="H92" s="42"/>
      <c r="I92" s="42"/>
      <c r="J92" s="43"/>
    </row>
    <row r="93" spans="2:10" ht="36" customHeight="1" x14ac:dyDescent="0.25">
      <c r="B93" s="34" t="s">
        <v>195</v>
      </c>
      <c r="C93" s="88"/>
      <c r="D93" s="88"/>
      <c r="E93" s="89"/>
      <c r="F93" s="41">
        <v>2160</v>
      </c>
      <c r="G93" s="42"/>
      <c r="H93" s="42"/>
      <c r="I93" s="42"/>
      <c r="J93" s="43"/>
    </row>
    <row r="94" spans="2:10" ht="36" customHeight="1" x14ac:dyDescent="0.25">
      <c r="B94" s="34" t="s">
        <v>196</v>
      </c>
      <c r="C94" s="88"/>
      <c r="D94" s="88"/>
      <c r="E94" s="89"/>
      <c r="F94" s="41">
        <v>4320</v>
      </c>
      <c r="G94" s="42"/>
      <c r="H94" s="42"/>
      <c r="I94" s="42"/>
      <c r="J94" s="43"/>
    </row>
    <row r="95" spans="2:10" ht="36" customHeight="1" x14ac:dyDescent="0.25">
      <c r="B95" s="34" t="s">
        <v>197</v>
      </c>
      <c r="C95" s="88"/>
      <c r="D95" s="88"/>
      <c r="E95" s="89"/>
      <c r="F95" s="41">
        <v>6480</v>
      </c>
      <c r="G95" s="42"/>
      <c r="H95" s="42"/>
      <c r="I95" s="42"/>
      <c r="J95" s="43"/>
    </row>
    <row r="96" spans="2:10" ht="36" customHeight="1" thickBot="1" x14ac:dyDescent="0.3">
      <c r="B96" s="322" t="s">
        <v>198</v>
      </c>
      <c r="C96" s="323"/>
      <c r="D96" s="323"/>
      <c r="E96" s="324"/>
      <c r="F96" s="41">
        <v>21600</v>
      </c>
      <c r="G96" s="42"/>
      <c r="H96" s="42"/>
      <c r="I96" s="42"/>
      <c r="J96" s="43"/>
    </row>
    <row r="97" spans="1:10" ht="54" customHeight="1" thickBot="1" x14ac:dyDescent="0.3">
      <c r="B97" s="74" t="s">
        <v>258</v>
      </c>
      <c r="C97" s="75"/>
      <c r="D97" s="75"/>
      <c r="E97" s="76"/>
      <c r="F97" s="223" t="str">
        <f>"Цена от "&amp;MIN(F99,F103:J104,H105,F106:J119)&amp;" до "&amp;MAX(F99,,H105,F103:J104,F106:J119)</f>
        <v>Цена от 6300 до 126000</v>
      </c>
      <c r="G97" s="224"/>
      <c r="H97" s="224"/>
      <c r="I97" s="224"/>
      <c r="J97" s="225"/>
    </row>
    <row r="98" spans="1:10" ht="24" thickBot="1" x14ac:dyDescent="0.3">
      <c r="B98" s="27"/>
      <c r="C98" s="28"/>
      <c r="D98" s="28"/>
      <c r="E98" s="29"/>
      <c r="F98" s="82"/>
      <c r="G98" s="83"/>
      <c r="H98" s="83"/>
      <c r="I98" s="83"/>
      <c r="J98" s="84"/>
    </row>
    <row r="99" spans="1:10" ht="36" customHeight="1" x14ac:dyDescent="0.25">
      <c r="B99" s="187" t="s">
        <v>200</v>
      </c>
      <c r="C99" s="317"/>
      <c r="D99" s="317"/>
      <c r="E99" s="318"/>
      <c r="F99" s="41">
        <v>34200</v>
      </c>
      <c r="G99" s="42"/>
      <c r="H99" s="42"/>
      <c r="I99" s="42"/>
      <c r="J99" s="43"/>
    </row>
    <row r="100" spans="1:10" ht="36" customHeight="1" thickBot="1" x14ac:dyDescent="0.3">
      <c r="B100" s="319" t="s">
        <v>201</v>
      </c>
      <c r="C100" s="320"/>
      <c r="D100" s="320"/>
      <c r="E100" s="321"/>
      <c r="F100" s="85">
        <v>3420</v>
      </c>
      <c r="G100" s="86"/>
      <c r="H100" s="86"/>
      <c r="I100" s="86"/>
      <c r="J100" s="87"/>
    </row>
    <row r="101" spans="1:10" ht="36" customHeight="1" thickBot="1" x14ac:dyDescent="0.3">
      <c r="B101" s="319" t="s">
        <v>202</v>
      </c>
      <c r="C101" s="320"/>
      <c r="D101" s="320"/>
      <c r="E101" s="321"/>
      <c r="F101" s="85">
        <v>8550</v>
      </c>
      <c r="G101" s="86"/>
      <c r="H101" s="86"/>
      <c r="I101" s="86"/>
      <c r="J101" s="87"/>
    </row>
    <row r="102" spans="1:10" ht="24" thickBot="1" x14ac:dyDescent="0.3">
      <c r="B102" s="27"/>
      <c r="C102" s="28"/>
      <c r="D102" s="28"/>
      <c r="E102" s="29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187" t="s">
        <v>203</v>
      </c>
      <c r="C103" s="317"/>
      <c r="D103" s="317"/>
      <c r="E103" s="318"/>
      <c r="F103" s="67">
        <v>34200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40500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34" t="s">
        <v>205</v>
      </c>
      <c r="C105" s="88"/>
      <c r="D105" s="88"/>
      <c r="E105" s="89"/>
      <c r="F105" s="226">
        <f>H105*1.2</f>
        <v>21600</v>
      </c>
      <c r="G105" s="227">
        <f>H105*1.1</f>
        <v>19800</v>
      </c>
      <c r="H105" s="227">
        <v>18000</v>
      </c>
      <c r="I105" s="227">
        <f>H105*0.75</f>
        <v>13500</v>
      </c>
      <c r="J105" s="228">
        <f>H105*0.5</f>
        <v>9000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81000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41040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33300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72000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126000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42012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6300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24300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18000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63000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30600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48240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56880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30240</v>
      </c>
      <c r="G122" s="227">
        <f>H122*1.1</f>
        <v>27720.000000000004</v>
      </c>
      <c r="H122" s="227">
        <v>25200</v>
      </c>
      <c r="I122" s="227">
        <f>H122*0.75</f>
        <v>18900</v>
      </c>
      <c r="J122" s="228">
        <f>H122*0.5</f>
        <v>12600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43200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113760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48240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57888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46800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100800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176400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9360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88560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43200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42300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81000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102600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2160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63000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117000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162000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3240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topLeftCell="B1" zoomScale="50" zoomScaleNormal="60" zoomScaleSheetLayoutView="50" workbookViewId="0">
      <pane ySplit="4" topLeftCell="A140" activePane="bottomLeft" state="frozen"/>
      <selection activeCell="A198" sqref="A198:XFD198"/>
      <selection pane="bottomLeft" activeCell="R160" sqref="R160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317"/>
      <c r="D8" s="317"/>
      <c r="E8" s="318"/>
      <c r="F8" s="32">
        <f>H8*1.2</f>
        <v>27885.599999999999</v>
      </c>
      <c r="G8" s="32">
        <f>H8*1.1</f>
        <v>25561.800000000003</v>
      </c>
      <c r="H8" s="32">
        <v>23238</v>
      </c>
      <c r="I8" s="32">
        <f>H8*0.75</f>
        <v>17428.5</v>
      </c>
      <c r="J8" s="32">
        <f>H8*0.5</f>
        <v>11619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58752</v>
      </c>
      <c r="G9" s="36">
        <f>H9*1.1</f>
        <v>53856.000000000007</v>
      </c>
      <c r="H9" s="36">
        <v>48960</v>
      </c>
      <c r="I9" s="36">
        <f>H9*0.75</f>
        <v>36720</v>
      </c>
      <c r="J9" s="36">
        <f>H9*0.5</f>
        <v>24480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32443.199999999997</v>
      </c>
      <c r="G10" s="36">
        <f>H10*1.1</f>
        <v>29739.600000000002</v>
      </c>
      <c r="H10" s="36">
        <v>27036</v>
      </c>
      <c r="I10" s="36">
        <f>H10*0.75</f>
        <v>20277</v>
      </c>
      <c r="J10" s="36">
        <f>H10*0.5</f>
        <v>13518</v>
      </c>
    </row>
    <row r="11" spans="1:10" ht="36" customHeight="1" thickBot="1" x14ac:dyDescent="0.3">
      <c r="A11" s="7" t="s">
        <v>113</v>
      </c>
      <c r="B11" s="319" t="s">
        <v>116</v>
      </c>
      <c r="C11" s="320"/>
      <c r="D11" s="320"/>
      <c r="E11" s="321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customHeight="1" thickBot="1" x14ac:dyDescent="0.3">
      <c r="A12" s="7"/>
      <c r="B12" s="27"/>
      <c r="C12" s="28"/>
      <c r="D12" s="28"/>
      <c r="E12" s="29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317"/>
      <c r="D13" s="317"/>
      <c r="E13" s="318"/>
      <c r="F13" s="219">
        <v>7560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319" t="s">
        <v>118</v>
      </c>
      <c r="C14" s="320"/>
      <c r="D14" s="320"/>
      <c r="E14" s="321"/>
      <c r="F14" s="222">
        <v>16560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1026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2160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1206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2592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6228 до 249120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6228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12456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18684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24912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31140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37368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43596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49824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56052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62280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68508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74736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80964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87192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93420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99648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105876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112104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118332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124560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12456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24912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37368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49824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62280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74736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87192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99648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112104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124560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137016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149472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161928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174384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186840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199296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211752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224208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236664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249120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9612 до 133902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9612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15570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21798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28026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34254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40482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46710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52938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59166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65394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71622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77850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84078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90306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96534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102762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108990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115218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121446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127674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133902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1710 до 41580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4338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32706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2448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41580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8118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25128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1710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1710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3420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5130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28800</v>
      </c>
      <c r="G96" s="42"/>
      <c r="H96" s="42"/>
      <c r="I96" s="42"/>
      <c r="J96" s="43"/>
    </row>
    <row r="97" spans="1:10" ht="54" customHeight="1" thickBot="1" x14ac:dyDescent="0.3">
      <c r="A97" s="7"/>
      <c r="B97" s="167" t="s">
        <v>258</v>
      </c>
      <c r="C97" s="168"/>
      <c r="D97" s="168"/>
      <c r="E97" s="169"/>
      <c r="F97" s="97" t="str">
        <f>"Цена от "&amp;MIN(F99,F103:F119)&amp;" до "&amp;MAX(F99,F103:F119)</f>
        <v>Цена от 3402 до 826488</v>
      </c>
      <c r="G97" s="98"/>
      <c r="H97" s="98"/>
      <c r="I97" s="98"/>
      <c r="J97" s="9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40824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4082.3999999999996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10206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2" t="s">
        <v>203</v>
      </c>
      <c r="C103" s="63"/>
      <c r="D103" s="63"/>
      <c r="E103" s="40"/>
      <c r="F103" s="41">
        <v>27018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21348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298</v>
      </c>
      <c r="C105" s="63"/>
      <c r="D105" s="63"/>
      <c r="E105" s="40"/>
      <c r="F105" s="41">
        <v>17568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17568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15660</v>
      </c>
      <c r="G107" s="42"/>
      <c r="H107" s="42"/>
      <c r="I107" s="42"/>
      <c r="J107" s="43"/>
    </row>
    <row r="108" spans="1:10" ht="36" customHeight="1" x14ac:dyDescent="0.25">
      <c r="B108" s="62" t="s">
        <v>324</v>
      </c>
      <c r="C108" s="63"/>
      <c r="D108" s="63"/>
      <c r="E108" s="40"/>
      <c r="F108" s="41">
        <v>826488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47808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27000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32400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19458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23220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83700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51030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3402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216</v>
      </c>
      <c r="C117" s="63"/>
      <c r="D117" s="63"/>
      <c r="E117" s="40"/>
      <c r="F117" s="41">
        <v>17568</v>
      </c>
      <c r="G117" s="42"/>
      <c r="H117" s="42"/>
      <c r="I117" s="42"/>
      <c r="J117" s="43"/>
    </row>
    <row r="118" spans="1:10" ht="36" customHeight="1" x14ac:dyDescent="0.25">
      <c r="B118" s="62" t="s">
        <v>217</v>
      </c>
      <c r="C118" s="63"/>
      <c r="D118" s="63"/>
      <c r="E118" s="40"/>
      <c r="F118" s="41">
        <v>13824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8100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56880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45360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325</v>
      </c>
      <c r="C122" s="63"/>
      <c r="D122" s="63"/>
      <c r="E122" s="40"/>
      <c r="F122" s="41">
        <v>37440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37440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33120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100800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56880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41">
        <v>68256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41040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48960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176400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41">
        <v>7200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233</v>
      </c>
      <c r="C132" s="63"/>
      <c r="D132" s="63"/>
      <c r="E132" s="40"/>
      <c r="F132" s="41">
        <v>17280</v>
      </c>
      <c r="G132" s="42"/>
      <c r="H132" s="42"/>
      <c r="I132" s="42"/>
      <c r="J132" s="43"/>
    </row>
    <row r="133" spans="1:10" ht="22.5" customHeight="1" x14ac:dyDescent="0.25">
      <c r="A133" s="7" t="s">
        <v>111</v>
      </c>
      <c r="B133" s="100" t="s">
        <v>235</v>
      </c>
      <c r="C133" s="101"/>
      <c r="D133" s="101"/>
      <c r="E133" s="101"/>
      <c r="F133" s="101"/>
      <c r="G133" s="101"/>
      <c r="H133" s="101"/>
      <c r="I133" s="101"/>
      <c r="J133" s="102"/>
    </row>
    <row r="134" spans="1:10" ht="36" customHeight="1" thickBot="1" x14ac:dyDescent="0.3">
      <c r="A134" s="7"/>
      <c r="B134" s="34" t="s">
        <v>218</v>
      </c>
      <c r="C134" s="88"/>
      <c r="D134" s="88"/>
      <c r="E134" s="89"/>
      <c r="F134" s="41">
        <v>40</v>
      </c>
      <c r="G134" s="42"/>
      <c r="H134" s="42"/>
      <c r="I134" s="42"/>
      <c r="J134" s="43"/>
    </row>
    <row r="135" spans="1:10" ht="36" customHeight="1" thickBot="1" x14ac:dyDescent="0.3">
      <c r="A135" s="7"/>
      <c r="B135" s="94" t="s">
        <v>234</v>
      </c>
      <c r="C135" s="95"/>
      <c r="D135" s="95"/>
      <c r="E135" s="96"/>
      <c r="F135" s="97"/>
      <c r="G135" s="98"/>
      <c r="H135" s="98"/>
      <c r="I135" s="98"/>
      <c r="J135" s="99"/>
    </row>
    <row r="136" spans="1:10" ht="36" customHeight="1" thickBot="1" x14ac:dyDescent="0.3">
      <c r="A136" s="7"/>
      <c r="B136" s="173" t="s">
        <v>235</v>
      </c>
      <c r="C136" s="174"/>
      <c r="D136" s="174"/>
      <c r="E136" s="174"/>
      <c r="F136" s="174"/>
      <c r="G136" s="174"/>
      <c r="H136" s="174"/>
      <c r="I136" s="174"/>
      <c r="J136" s="175"/>
    </row>
    <row r="137" spans="1:10" ht="36" customHeight="1" x14ac:dyDescent="0.25">
      <c r="A137" s="7"/>
      <c r="B137" s="56" t="s">
        <v>236</v>
      </c>
      <c r="C137" s="103"/>
      <c r="D137" s="103"/>
      <c r="E137" s="104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237</v>
      </c>
      <c r="C138" s="63"/>
      <c r="D138" s="63"/>
      <c r="E138" s="40"/>
      <c r="F138" s="41">
        <v>99</v>
      </c>
      <c r="G138" s="42"/>
      <c r="H138" s="42"/>
      <c r="I138" s="42"/>
      <c r="J138" s="43"/>
    </row>
    <row r="139" spans="1:10" ht="36" customHeight="1" thickBot="1" x14ac:dyDescent="0.3">
      <c r="A139" s="7"/>
      <c r="B139" s="62" t="s">
        <v>238</v>
      </c>
      <c r="C139" s="63"/>
      <c r="D139" s="63"/>
      <c r="E139" s="40"/>
      <c r="F139" s="41">
        <v>150</v>
      </c>
      <c r="G139" s="42"/>
      <c r="H139" s="42"/>
      <c r="I139" s="42"/>
      <c r="J139" s="43"/>
    </row>
    <row r="140" spans="1:10" ht="54" customHeight="1" thickBot="1" x14ac:dyDescent="0.3">
      <c r="A140" s="7"/>
      <c r="B140" s="167" t="s">
        <v>239</v>
      </c>
      <c r="C140" s="168"/>
      <c r="D140" s="168"/>
      <c r="E140" s="169"/>
      <c r="F140" s="325"/>
      <c r="G140" s="326"/>
      <c r="H140" s="326"/>
      <c r="I140" s="326"/>
      <c r="J140" s="327"/>
    </row>
    <row r="141" spans="1:10" ht="36" customHeight="1" x14ac:dyDescent="0.25">
      <c r="A141" s="7"/>
      <c r="B141" s="56" t="s">
        <v>240</v>
      </c>
      <c r="C141" s="103"/>
      <c r="D141" s="103"/>
      <c r="E141" s="104"/>
      <c r="F141" s="205">
        <v>32688</v>
      </c>
      <c r="G141" s="274"/>
      <c r="H141" s="274"/>
      <c r="I141" s="274"/>
      <c r="J141" s="275"/>
    </row>
    <row r="142" spans="1:10" ht="36" customHeight="1" x14ac:dyDescent="0.25">
      <c r="A142" s="7"/>
      <c r="B142" s="34" t="s">
        <v>241</v>
      </c>
      <c r="C142" s="88"/>
      <c r="D142" s="88"/>
      <c r="E142" s="89"/>
      <c r="F142" s="202">
        <v>64800</v>
      </c>
      <c r="G142" s="252"/>
      <c r="H142" s="252"/>
      <c r="I142" s="252"/>
      <c r="J142" s="253"/>
    </row>
    <row r="143" spans="1:10" ht="36" customHeight="1" x14ac:dyDescent="0.25">
      <c r="A143" s="7"/>
      <c r="B143" s="34" t="s">
        <v>242</v>
      </c>
      <c r="C143" s="88"/>
      <c r="D143" s="88"/>
      <c r="E143" s="89"/>
      <c r="F143" s="202">
        <v>81828</v>
      </c>
      <c r="G143" s="252"/>
      <c r="H143" s="252"/>
      <c r="I143" s="252"/>
      <c r="J143" s="253"/>
    </row>
    <row r="144" spans="1:10" ht="36" customHeight="1" x14ac:dyDescent="0.25">
      <c r="A144" s="7"/>
      <c r="B144" s="34" t="s">
        <v>243</v>
      </c>
      <c r="C144" s="88"/>
      <c r="D144" s="88"/>
      <c r="E144" s="89"/>
      <c r="F144" s="202">
        <v>1134</v>
      </c>
      <c r="G144" s="252"/>
      <c r="H144" s="252"/>
      <c r="I144" s="252"/>
      <c r="J144" s="253"/>
    </row>
    <row r="145" spans="1:10" ht="36" customHeight="1" x14ac:dyDescent="0.25">
      <c r="A145" s="7"/>
      <c r="B145" s="62" t="s">
        <v>244</v>
      </c>
      <c r="C145" s="63"/>
      <c r="D145" s="63"/>
      <c r="E145" s="40"/>
      <c r="F145" s="41">
        <v>47808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245</v>
      </c>
      <c r="C146" s="63"/>
      <c r="D146" s="63"/>
      <c r="E146" s="40"/>
      <c r="F146" s="41">
        <v>93168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115848</v>
      </c>
      <c r="G147" s="42"/>
      <c r="H147" s="42"/>
      <c r="I147" s="42"/>
      <c r="J147" s="43"/>
    </row>
    <row r="148" spans="1:10" ht="36" customHeight="1" thickBot="1" x14ac:dyDescent="0.3">
      <c r="A148" s="7"/>
      <c r="B148" s="62" t="s">
        <v>247</v>
      </c>
      <c r="C148" s="63"/>
      <c r="D148" s="63"/>
      <c r="E148" s="40"/>
      <c r="F148" s="41">
        <v>1692</v>
      </c>
      <c r="G148" s="42"/>
      <c r="H148" s="42"/>
      <c r="I148" s="42"/>
      <c r="J148" s="43"/>
    </row>
    <row r="149" spans="1:10" ht="24" customHeight="1" thickBot="1" x14ac:dyDescent="0.3">
      <c r="A149" s="7"/>
      <c r="B149" s="27"/>
      <c r="C149" s="80"/>
      <c r="D149" s="80"/>
      <c r="E149" s="81"/>
      <c r="F149" s="82"/>
      <c r="G149" s="83"/>
      <c r="H149" s="83"/>
      <c r="I149" s="83"/>
      <c r="J149" s="84"/>
    </row>
    <row r="150" spans="1:10" ht="18" customHeight="1" x14ac:dyDescent="0.25">
      <c r="A150" s="7"/>
      <c r="B150" s="114"/>
      <c r="C150" s="115"/>
      <c r="D150" s="115"/>
      <c r="E150" s="115"/>
      <c r="F150" s="116"/>
      <c r="G150" s="116"/>
      <c r="H150" s="116"/>
      <c r="I150" s="116"/>
      <c r="J150" s="116"/>
    </row>
    <row r="151" spans="1:10" ht="67.5" customHeight="1" x14ac:dyDescent="0.25">
      <c r="A151" s="7"/>
      <c r="B151" s="117" t="s">
        <v>330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7" t="s">
        <v>250</v>
      </c>
      <c r="C152" s="117"/>
      <c r="D152" s="117"/>
      <c r="E152" s="117"/>
      <c r="F152" s="117"/>
      <c r="G152" s="117"/>
      <c r="H152" s="117"/>
      <c r="I152" s="117"/>
      <c r="J152" s="117"/>
    </row>
    <row r="153" spans="1:10" ht="18" customHeight="1" x14ac:dyDescent="0.25">
      <c r="A153" s="7"/>
      <c r="B153" s="114"/>
      <c r="C153" s="115"/>
      <c r="D153" s="115"/>
      <c r="E153" s="115"/>
      <c r="F153" s="116"/>
      <c r="G153" s="116"/>
      <c r="H153" s="116"/>
      <c r="I153" s="116"/>
      <c r="J153" s="116"/>
    </row>
    <row r="154" spans="1:10" s="287" customFormat="1" ht="36" customHeight="1" thickBot="1" x14ac:dyDescent="0.3">
      <c r="B154" s="288" t="s">
        <v>331</v>
      </c>
      <c r="C154" s="288"/>
      <c r="D154" s="288"/>
      <c r="E154" s="288"/>
      <c r="F154" s="288"/>
      <c r="G154" s="288"/>
      <c r="H154" s="288"/>
      <c r="I154" s="288"/>
    </row>
    <row r="155" spans="1:10" s="122" customFormat="1" ht="36" customHeight="1" thickBot="1" x14ac:dyDescent="0.3">
      <c r="B155" s="289" t="s">
        <v>332</v>
      </c>
      <c r="C155" s="290"/>
      <c r="D155" s="290"/>
      <c r="E155" s="290"/>
      <c r="F155" s="290"/>
      <c r="G155" s="290"/>
      <c r="H155" s="290"/>
      <c r="I155" s="291"/>
    </row>
    <row r="156" spans="1:10" ht="75" customHeight="1" thickBot="1" x14ac:dyDescent="0.3">
      <c r="B156" s="292" t="s">
        <v>333</v>
      </c>
      <c r="C156" s="293"/>
      <c r="D156" s="294" t="s">
        <v>334</v>
      </c>
      <c r="E156" s="295"/>
      <c r="F156" s="296"/>
      <c r="G156" s="295" t="s">
        <v>335</v>
      </c>
      <c r="H156" s="295"/>
      <c r="I156" s="296"/>
      <c r="J156" s="9"/>
    </row>
    <row r="157" spans="1:10" ht="36" customHeight="1" x14ac:dyDescent="0.25">
      <c r="B157" s="297" t="s">
        <v>336</v>
      </c>
      <c r="C157" s="298"/>
      <c r="D157" s="299" t="s">
        <v>337</v>
      </c>
      <c r="E157" s="299"/>
      <c r="F157" s="299"/>
      <c r="G157" s="300">
        <v>2190</v>
      </c>
      <c r="H157" s="299"/>
      <c r="I157" s="301"/>
      <c r="J157" s="9"/>
    </row>
    <row r="158" spans="1:10" ht="36" customHeight="1" x14ac:dyDescent="0.25">
      <c r="B158" s="302" t="s">
        <v>338</v>
      </c>
      <c r="C158" s="303"/>
      <c r="D158" s="304"/>
      <c r="E158" s="304"/>
      <c r="F158" s="304"/>
      <c r="G158" s="305">
        <v>1590</v>
      </c>
      <c r="H158" s="304"/>
      <c r="I158" s="306"/>
      <c r="J158" s="9"/>
    </row>
    <row r="159" spans="1:10" ht="36" customHeight="1" x14ac:dyDescent="0.25">
      <c r="B159" s="302" t="s">
        <v>339</v>
      </c>
      <c r="C159" s="303"/>
      <c r="D159" s="304"/>
      <c r="E159" s="304"/>
      <c r="F159" s="304"/>
      <c r="G159" s="305">
        <v>1440</v>
      </c>
      <c r="H159" s="304"/>
      <c r="I159" s="306"/>
      <c r="J159" s="9"/>
    </row>
    <row r="160" spans="1:10" ht="54" customHeight="1" x14ac:dyDescent="0.25">
      <c r="B160" s="302" t="s">
        <v>340</v>
      </c>
      <c r="C160" s="303"/>
      <c r="D160" s="304"/>
      <c r="E160" s="304"/>
      <c r="F160" s="304"/>
      <c r="G160" s="305">
        <v>1290</v>
      </c>
      <c r="H160" s="304"/>
      <c r="I160" s="306"/>
      <c r="J160" s="9"/>
    </row>
    <row r="161" spans="1:10" ht="21" x14ac:dyDescent="0.25">
      <c r="B161" s="307"/>
      <c r="C161" s="307"/>
      <c r="D161" s="308"/>
      <c r="E161" s="308"/>
      <c r="F161" s="308"/>
      <c r="G161" s="309"/>
      <c r="H161" s="308"/>
      <c r="I161" s="308"/>
      <c r="J161" s="9"/>
    </row>
    <row r="162" spans="1:10" ht="40.5" customHeight="1" x14ac:dyDescent="0.25">
      <c r="A162" s="7"/>
      <c r="B162" s="121" t="s">
        <v>251</v>
      </c>
      <c r="C162" s="121"/>
      <c r="D162" s="121"/>
      <c r="E162" s="121"/>
      <c r="F162" s="121"/>
      <c r="G162" s="121"/>
      <c r="H162" s="121"/>
      <c r="I162" s="121"/>
      <c r="J162" s="121"/>
    </row>
    <row r="163" spans="1:10" ht="18" customHeight="1" x14ac:dyDescent="0.25">
      <c r="A163" s="7"/>
    </row>
  </sheetData>
  <sheetProtection selectLockedCells="1" selectUnlockedCells="1"/>
  <mergeCells count="303">
    <mergeCell ref="B160:C160"/>
    <mergeCell ref="G160:I160"/>
    <mergeCell ref="B162:J162"/>
    <mergeCell ref="B156:C156"/>
    <mergeCell ref="D156:F156"/>
    <mergeCell ref="G156:I156"/>
    <mergeCell ref="B157:C157"/>
    <mergeCell ref="D157:F160"/>
    <mergeCell ref="G157:I157"/>
    <mergeCell ref="B158:C158"/>
    <mergeCell ref="G158:I158"/>
    <mergeCell ref="B159:C159"/>
    <mergeCell ref="G159:I159"/>
    <mergeCell ref="B149:E149"/>
    <mergeCell ref="F149:J149"/>
    <mergeCell ref="B151:J151"/>
    <mergeCell ref="B152:J152"/>
    <mergeCell ref="B154:I154"/>
    <mergeCell ref="B155:I155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6:J136"/>
    <mergeCell ref="B137:E137"/>
    <mergeCell ref="F137:J137"/>
    <mergeCell ref="B138:E138"/>
    <mergeCell ref="F138:J138"/>
    <mergeCell ref="B139:E139"/>
    <mergeCell ref="F139:J139"/>
    <mergeCell ref="B132:E132"/>
    <mergeCell ref="F132:J132"/>
    <mergeCell ref="B133:J133"/>
    <mergeCell ref="B134:E134"/>
    <mergeCell ref="F134:J134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1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317"/>
      <c r="D8" s="317"/>
      <c r="E8" s="318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60480</v>
      </c>
      <c r="G10" s="36">
        <f>H10*1.1</f>
        <v>55440.000000000007</v>
      </c>
      <c r="H10" s="36">
        <v>50400</v>
      </c>
      <c r="I10" s="36">
        <f>H10*0.75</f>
        <v>37800</v>
      </c>
      <c r="J10" s="36">
        <f>H10*0.5</f>
        <v>25200</v>
      </c>
    </row>
    <row r="11" spans="1:10" ht="36" customHeight="1" thickBot="1" x14ac:dyDescent="0.3">
      <c r="A11" s="7" t="s">
        <v>113</v>
      </c>
      <c r="B11" s="319" t="s">
        <v>116</v>
      </c>
      <c r="C11" s="320"/>
      <c r="D11" s="320"/>
      <c r="E11" s="321"/>
      <c r="F11" s="38">
        <f>H11*1.2</f>
        <v>84672</v>
      </c>
      <c r="G11" s="38">
        <f>H11*1.1</f>
        <v>77616</v>
      </c>
      <c r="H11" s="38">
        <v>70560</v>
      </c>
      <c r="I11" s="38">
        <f>H11*0.75</f>
        <v>52920</v>
      </c>
      <c r="J11" s="38">
        <f>H11*0.5</f>
        <v>35280</v>
      </c>
    </row>
    <row r="12" spans="1:10" ht="24" customHeight="1" thickBot="1" x14ac:dyDescent="0.3">
      <c r="A12" s="7"/>
      <c r="B12" s="27"/>
      <c r="C12" s="28"/>
      <c r="D12" s="28"/>
      <c r="E12" s="29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317"/>
      <c r="D13" s="317"/>
      <c r="E13" s="318"/>
      <c r="F13" s="219">
        <v>13680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319" t="s">
        <v>118</v>
      </c>
      <c r="C14" s="320"/>
      <c r="D14" s="320"/>
      <c r="E14" s="321"/>
      <c r="F14" s="222">
        <v>19440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1800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3528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14400 до 1670400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144000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201600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230400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259200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288000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316800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345600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374400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403200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432000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460800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489600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518400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547200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576000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604800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633600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662400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691200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720000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748800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777600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806400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835200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57600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115200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172800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230400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345600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403200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460800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518400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576000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633600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691200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748800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806400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864000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921600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979200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1036800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1094400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1152000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1209600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1267200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1324800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1382400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1440000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1497600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1555200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1612800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47" t="s">
        <v>296</v>
      </c>
      <c r="C81" s="248"/>
      <c r="D81" s="248"/>
      <c r="E81" s="73"/>
      <c r="F81" s="85">
        <v>1670400</v>
      </c>
      <c r="G81" s="86"/>
      <c r="H81" s="86"/>
      <c r="I81" s="86"/>
      <c r="J81" s="87"/>
    </row>
    <row r="82" spans="1:10" ht="36" customHeight="1" thickBot="1" x14ac:dyDescent="0.3">
      <c r="A82" s="7"/>
      <c r="B82" s="232" t="s">
        <v>164</v>
      </c>
      <c r="C82" s="233"/>
      <c r="D82" s="233"/>
      <c r="E82" s="234"/>
      <c r="F82" s="235" t="str">
        <f>"Цена от "&amp;MIN(F83:F104)&amp;" до "&amp;MAX(F83:F104)</f>
        <v>Цена от 13680 до 590400</v>
      </c>
      <c r="G82" s="236"/>
      <c r="H82" s="236"/>
      <c r="I82" s="236"/>
      <c r="J82" s="237"/>
    </row>
    <row r="83" spans="1:10" ht="36" customHeight="1" outlineLevel="1" x14ac:dyDescent="0.25">
      <c r="A83" s="7"/>
      <c r="B83" s="30" t="s">
        <v>165</v>
      </c>
      <c r="C83" s="31"/>
      <c r="D83" s="31"/>
      <c r="E83" s="66"/>
      <c r="F83" s="67">
        <v>13680</v>
      </c>
      <c r="G83" s="68"/>
      <c r="H83" s="68"/>
      <c r="I83" s="68"/>
      <c r="J83" s="69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20880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43200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72000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100800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129600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158400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187200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216000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244800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273600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302400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331200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360000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388800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417600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446400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475200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504000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532800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561600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590400</v>
      </c>
      <c r="G104" s="42"/>
      <c r="H104" s="42"/>
      <c r="I104" s="42"/>
      <c r="J104" s="43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34560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9720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19440</v>
      </c>
      <c r="G107" s="42"/>
      <c r="H107" s="42"/>
      <c r="I107" s="42"/>
      <c r="J107" s="43"/>
    </row>
    <row r="108" spans="1:10" ht="36" customHeight="1" x14ac:dyDescent="0.25">
      <c r="B108" s="62" t="s">
        <v>257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B109" s="64" t="s">
        <v>191</v>
      </c>
      <c r="C109" s="65"/>
      <c r="D109" s="65"/>
      <c r="E109" s="66"/>
      <c r="F109" s="67">
        <v>32400</v>
      </c>
      <c r="G109" s="68"/>
      <c r="H109" s="68"/>
      <c r="I109" s="68"/>
      <c r="J109" s="69"/>
    </row>
    <row r="110" spans="1:10" ht="36" customHeight="1" x14ac:dyDescent="0.25">
      <c r="B110" s="62" t="s">
        <v>192</v>
      </c>
      <c r="C110" s="63"/>
      <c r="D110" s="63"/>
      <c r="E110" s="40"/>
      <c r="F110" s="41">
        <v>9360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30240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34560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"&amp;MIN(F119,F123:J124,H125,F126:J139)&amp;" до "&amp;MAX(F119,F123:J124,H125,F126:J139)</f>
        <v>Цена от 3060 до 198000</v>
      </c>
      <c r="G117" s="224"/>
      <c r="H117" s="224"/>
      <c r="I117" s="224"/>
      <c r="J117" s="225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58752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5875.2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29376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61200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106560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26">
        <f>H125*1.2</f>
        <v>45792</v>
      </c>
      <c r="G125" s="227">
        <f>H125*1.1</f>
        <v>41976</v>
      </c>
      <c r="H125" s="227">
        <v>38160</v>
      </c>
      <c r="I125" s="227">
        <f>H125*0.75</f>
        <v>28620</v>
      </c>
      <c r="J125" s="228">
        <f>H125*0.5</f>
        <v>19080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14400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72000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91440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109728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63360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61200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77040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162000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3060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48240</v>
      </c>
      <c r="G136" s="42"/>
      <c r="H136" s="42"/>
      <c r="I136" s="42"/>
      <c r="J136" s="43"/>
    </row>
    <row r="137" spans="1:10" ht="36" customHeight="1" x14ac:dyDescent="0.25">
      <c r="B137" s="34" t="s">
        <v>217</v>
      </c>
      <c r="C137" s="88"/>
      <c r="D137" s="88"/>
      <c r="E137" s="89"/>
      <c r="F137" s="41">
        <v>40320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198000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63360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85680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149760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26">
        <f>H142*1.2</f>
        <v>64800</v>
      </c>
      <c r="G142" s="227">
        <f>H142*1.1</f>
        <v>59400.000000000007</v>
      </c>
      <c r="H142" s="227">
        <v>54000</v>
      </c>
      <c r="I142" s="227">
        <f>H142*0.75</f>
        <v>40500</v>
      </c>
      <c r="J142" s="228">
        <f>H142*0.5</f>
        <v>27000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20160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54000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100800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128160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71" t="s">
        <v>227</v>
      </c>
      <c r="C147" s="72"/>
      <c r="D147" s="72"/>
      <c r="E147" s="73"/>
      <c r="F147" s="85">
        <v>153792</v>
      </c>
      <c r="G147" s="86"/>
      <c r="H147" s="86"/>
      <c r="I147" s="86"/>
      <c r="J147" s="87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89280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85680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108000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4320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277200</v>
      </c>
      <c r="G152" s="42"/>
      <c r="H152" s="42"/>
      <c r="I152" s="42"/>
      <c r="J152" s="43"/>
    </row>
    <row r="153" spans="1:10" ht="36" customHeight="1" thickBot="1" x14ac:dyDescent="0.3">
      <c r="A153" s="7" t="s">
        <v>113</v>
      </c>
      <c r="B153" s="62" t="s">
        <v>233</v>
      </c>
      <c r="C153" s="63"/>
      <c r="D153" s="63"/>
      <c r="E153" s="40"/>
      <c r="F153" s="41">
        <v>89280</v>
      </c>
      <c r="G153" s="42"/>
      <c r="H153" s="42"/>
      <c r="I153" s="42"/>
      <c r="J153" s="4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thickBot="1" x14ac:dyDescent="0.3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A159" s="7"/>
      <c r="B159" s="18" t="s">
        <v>239</v>
      </c>
      <c r="C159" s="19"/>
      <c r="D159" s="19"/>
      <c r="E159" s="20"/>
      <c r="F159" s="105"/>
      <c r="G159" s="106"/>
      <c r="H159" s="106"/>
      <c r="I159" s="106"/>
      <c r="J159" s="107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60480</v>
      </c>
      <c r="G160" s="68"/>
      <c r="H160" s="68"/>
      <c r="I160" s="68"/>
      <c r="J160" s="69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120960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242</v>
      </c>
      <c r="C162" s="63"/>
      <c r="D162" s="63"/>
      <c r="E162" s="40"/>
      <c r="F162" s="41">
        <v>151200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2160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90720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181440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226800</v>
      </c>
      <c r="G166" s="42"/>
      <c r="H166" s="42"/>
      <c r="I166" s="42"/>
      <c r="J166" s="43"/>
    </row>
    <row r="167" spans="1:10" ht="36" customHeight="1" thickBot="1" x14ac:dyDescent="0.3">
      <c r="A167" s="7"/>
      <c r="B167" s="108" t="s">
        <v>247</v>
      </c>
      <c r="C167" s="109"/>
      <c r="D167" s="109"/>
      <c r="E167" s="110"/>
      <c r="F167" s="111">
        <v>2880</v>
      </c>
      <c r="G167" s="112"/>
      <c r="H167" s="112"/>
      <c r="I167" s="112"/>
      <c r="J167" s="113"/>
    </row>
    <row r="168" spans="1:10" ht="24" customHeight="1" thickBot="1" x14ac:dyDescent="0.3">
      <c r="A168" s="7"/>
      <c r="B168" s="27"/>
      <c r="C168" s="80"/>
      <c r="D168" s="80"/>
      <c r="E168" s="81"/>
      <c r="F168" s="82"/>
      <c r="G168" s="83"/>
      <c r="H168" s="83"/>
      <c r="I168" s="83"/>
      <c r="J168" s="84"/>
    </row>
    <row r="169" spans="1:10" ht="18" customHeight="1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ht="67.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ht="40.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7" customHeight="1" x14ac:dyDescent="0.25">
      <c r="A172" s="7" t="s">
        <v>113</v>
      </c>
      <c r="B172" s="119" t="s">
        <v>250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ht="40.5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18" customHeight="1" x14ac:dyDescent="0.25">
      <c r="A174" s="7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09" sqref="B109:E109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35510.400000000001</v>
      </c>
      <c r="G8" s="32">
        <f>H8*1.1</f>
        <v>32551.200000000004</v>
      </c>
      <c r="H8" s="32">
        <v>29592</v>
      </c>
      <c r="I8" s="32">
        <f>H8*0.75</f>
        <v>22194</v>
      </c>
      <c r="J8" s="32">
        <f>H8*0.5</f>
        <v>14796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42768</v>
      </c>
      <c r="G10" s="36">
        <f>H10*1.1</f>
        <v>39204</v>
      </c>
      <c r="H10" s="36">
        <v>35640</v>
      </c>
      <c r="I10" s="36">
        <f>H10*0.75</f>
        <v>26730</v>
      </c>
      <c r="J10" s="36">
        <f>H10*0.5</f>
        <v>17820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6048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8640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396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576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792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1764 до 134064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1764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3528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7056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10584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14112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17640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24696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28224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31752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35280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38808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42336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45864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49392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52920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56448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59976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63504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67032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3528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7056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14112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21168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28224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35280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42336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49392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56448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63504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70560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77616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84672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91728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98784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105840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112896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119952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127008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134064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5292 до 72324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5292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8820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12348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15876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19404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22932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26460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29988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33516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37044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40572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44100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47628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51156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54684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58212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61740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65268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68796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72324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1980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5940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18072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46980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8280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828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2070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16992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15292.8</v>
      </c>
      <c r="G105" s="227">
        <f>H105*1.1</f>
        <v>14018.400000000001</v>
      </c>
      <c r="H105" s="227">
        <v>12744</v>
      </c>
      <c r="I105" s="227">
        <f>H105*0.75</f>
        <v>9558</v>
      </c>
      <c r="J105" s="228">
        <f>H105*0.5</f>
        <v>6372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6048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11340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25020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13464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13464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21600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46980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7452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24480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21600</v>
      </c>
      <c r="G122" s="227">
        <f>H122*1.1</f>
        <v>19800</v>
      </c>
      <c r="H122" s="227">
        <v>18000</v>
      </c>
      <c r="I122" s="227">
        <f>H122*0.75</f>
        <v>13500</v>
      </c>
      <c r="J122" s="228">
        <f>H122*0.5</f>
        <v>9000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16560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35280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42336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10080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19440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19440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66240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10800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27612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55224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69048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41400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82836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103716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136" activePane="bottomLeft" state="frozen"/>
      <selection activeCell="A198" sqref="A198:XFD198"/>
      <selection pane="bottomLeft" activeCell="F105" sqref="F105:J10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317"/>
      <c r="D8" s="317"/>
      <c r="E8" s="318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110592</v>
      </c>
      <c r="G9" s="36">
        <f>H9*1.1</f>
        <v>101376.00000000001</v>
      </c>
      <c r="H9" s="36">
        <v>92160</v>
      </c>
      <c r="I9" s="36">
        <f>H9*0.75</f>
        <v>69120</v>
      </c>
      <c r="J9" s="36">
        <f>H9*0.5</f>
        <v>46080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71928</v>
      </c>
      <c r="G10" s="36">
        <f>H10*1.1</f>
        <v>65934</v>
      </c>
      <c r="H10" s="36">
        <v>59940</v>
      </c>
      <c r="I10" s="36">
        <f>H10*0.75</f>
        <v>44955</v>
      </c>
      <c r="J10" s="36">
        <f>H10*0.5</f>
        <v>29970</v>
      </c>
    </row>
    <row r="11" spans="1:10" ht="36" customHeight="1" thickBot="1" x14ac:dyDescent="0.3">
      <c r="A11" s="7" t="s">
        <v>113</v>
      </c>
      <c r="B11" s="319" t="s">
        <v>341</v>
      </c>
      <c r="C11" s="320"/>
      <c r="D11" s="320"/>
      <c r="E11" s="321"/>
      <c r="F11" s="38">
        <f>H11*1.2</f>
        <v>151200</v>
      </c>
      <c r="G11" s="38">
        <f>H11*1.1</f>
        <v>138600</v>
      </c>
      <c r="H11" s="38">
        <v>126000</v>
      </c>
      <c r="I11" s="38">
        <f>H11*0.75</f>
        <v>94500</v>
      </c>
      <c r="J11" s="38">
        <f>H11*0.5</f>
        <v>63000</v>
      </c>
    </row>
    <row r="12" spans="1:10" ht="24" customHeight="1" thickBot="1" x14ac:dyDescent="0.3">
      <c r="A12" s="7"/>
      <c r="B12" s="27"/>
      <c r="C12" s="28"/>
      <c r="D12" s="28"/>
      <c r="E12" s="29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317"/>
      <c r="D13" s="317"/>
      <c r="E13" s="318"/>
      <c r="F13" s="219">
        <v>13140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319" t="s">
        <v>118</v>
      </c>
      <c r="C14" s="320"/>
      <c r="D14" s="320"/>
      <c r="E14" s="321"/>
      <c r="F14" s="222">
        <v>28080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1260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2664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4968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12780 до 511200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12780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25560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38340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51120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63900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76680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89460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102240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115020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140580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153360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166140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178920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191700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204480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217260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230040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242820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255600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25560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51120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76680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102240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127800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153360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178920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204480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230040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281160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306720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332280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357840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383400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408960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434520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460080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485640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511200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274770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31950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44730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57510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70290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83070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95850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108630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121410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134190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146970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159750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172530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185310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198090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210870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223650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236430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249210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261990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274770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94140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94140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4860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40140</v>
      </c>
      <c r="G96" s="42"/>
      <c r="H96" s="42"/>
      <c r="I96" s="42"/>
      <c r="J96" s="43"/>
    </row>
    <row r="97" spans="1:10" ht="54" customHeight="1" thickBot="1" x14ac:dyDescent="0.3">
      <c r="A97" s="7"/>
      <c r="B97" s="167" t="s">
        <v>258</v>
      </c>
      <c r="C97" s="168"/>
      <c r="D97" s="168"/>
      <c r="E97" s="169"/>
      <c r="F97" s="97" t="str">
        <f>"Цена от "&amp;MIN(F99,F103:F118)&amp;" до "&amp;MAX(F99,F103:F118)</f>
        <v>Цена от 3240 до 787140</v>
      </c>
      <c r="G97" s="98"/>
      <c r="H97" s="98"/>
      <c r="I97" s="98"/>
      <c r="J97" s="9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41">
        <v>74340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59940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298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323</v>
      </c>
      <c r="C106" s="63"/>
      <c r="D106" s="63"/>
      <c r="E106" s="40"/>
      <c r="F106" s="41">
        <v>56340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324</v>
      </c>
      <c r="C107" s="63"/>
      <c r="D107" s="63"/>
      <c r="E107" s="40"/>
      <c r="F107" s="41">
        <v>787140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149940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34740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41688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67140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99540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178740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96120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A116" s="7"/>
      <c r="B116" s="62" t="s">
        <v>216</v>
      </c>
      <c r="C116" s="63"/>
      <c r="D116" s="63"/>
      <c r="E116" s="40"/>
      <c r="F116" s="41">
        <v>54000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45540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219</v>
      </c>
      <c r="C118" s="63"/>
      <c r="D118" s="63"/>
      <c r="E118" s="40"/>
      <c r="F118" s="41">
        <v>77940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220</v>
      </c>
      <c r="C119" s="63"/>
      <c r="D119" s="63"/>
      <c r="E119" s="40"/>
      <c r="F119" s="41">
        <v>156240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221</v>
      </c>
      <c r="C120" s="63"/>
      <c r="D120" s="63"/>
      <c r="E120" s="40"/>
      <c r="F120" s="41">
        <v>126000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222</v>
      </c>
      <c r="C121" s="63"/>
      <c r="D121" s="63"/>
      <c r="E121" s="40"/>
      <c r="F121" s="41">
        <v>118800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326</v>
      </c>
      <c r="C122" s="63"/>
      <c r="D122" s="63"/>
      <c r="E122" s="40"/>
      <c r="F122" s="41">
        <v>118800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225</v>
      </c>
      <c r="C123" s="63"/>
      <c r="D123" s="63"/>
      <c r="E123" s="40"/>
      <c r="F123" s="41">
        <v>315360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226</v>
      </c>
      <c r="C124" s="63"/>
      <c r="D124" s="63"/>
      <c r="E124" s="40"/>
      <c r="F124" s="41">
        <v>73440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227</v>
      </c>
      <c r="C125" s="72"/>
      <c r="D125" s="72"/>
      <c r="E125" s="73"/>
      <c r="F125" s="41">
        <v>88128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228</v>
      </c>
      <c r="C126" s="63"/>
      <c r="D126" s="63"/>
      <c r="E126" s="40"/>
      <c r="F126" s="41">
        <v>141120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229</v>
      </c>
      <c r="C127" s="63"/>
      <c r="D127" s="63"/>
      <c r="E127" s="40"/>
      <c r="F127" s="41">
        <v>209520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230</v>
      </c>
      <c r="C128" s="63"/>
      <c r="D128" s="63"/>
      <c r="E128" s="40"/>
      <c r="F128" s="41">
        <v>375840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4" t="s">
        <v>231</v>
      </c>
      <c r="C129" s="65"/>
      <c r="D129" s="65"/>
      <c r="E129" s="66"/>
      <c r="F129" s="41">
        <v>7200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233</v>
      </c>
      <c r="C130" s="63"/>
      <c r="D130" s="63"/>
      <c r="E130" s="40"/>
      <c r="F130" s="41">
        <v>164160</v>
      </c>
      <c r="G130" s="42"/>
      <c r="H130" s="42"/>
      <c r="I130" s="42"/>
      <c r="J130" s="43"/>
    </row>
    <row r="131" spans="1:10" ht="22.5" customHeight="1" x14ac:dyDescent="0.25">
      <c r="A131" s="7" t="s">
        <v>111</v>
      </c>
      <c r="B131" s="100" t="s">
        <v>235</v>
      </c>
      <c r="C131" s="101"/>
      <c r="D131" s="101"/>
      <c r="E131" s="101"/>
      <c r="F131" s="101"/>
      <c r="G131" s="101"/>
      <c r="H131" s="101"/>
      <c r="I131" s="101"/>
      <c r="J131" s="102"/>
    </row>
    <row r="132" spans="1:10" ht="36" customHeight="1" thickBot="1" x14ac:dyDescent="0.3">
      <c r="A132" s="7"/>
      <c r="B132" s="34" t="s">
        <v>218</v>
      </c>
      <c r="C132" s="88"/>
      <c r="D132" s="88"/>
      <c r="E132" s="89"/>
      <c r="F132" s="41">
        <v>40</v>
      </c>
      <c r="G132" s="42"/>
      <c r="H132" s="42"/>
      <c r="I132" s="42"/>
      <c r="J132" s="43"/>
    </row>
    <row r="133" spans="1:10" ht="36" customHeight="1" thickBot="1" x14ac:dyDescent="0.3">
      <c r="A133" s="7"/>
      <c r="B133" s="94" t="s">
        <v>234</v>
      </c>
      <c r="C133" s="95"/>
      <c r="D133" s="95"/>
      <c r="E133" s="96"/>
      <c r="F133" s="97"/>
      <c r="G133" s="98"/>
      <c r="H133" s="98"/>
      <c r="I133" s="98"/>
      <c r="J133" s="99"/>
    </row>
    <row r="134" spans="1:10" ht="36" customHeight="1" thickBot="1" x14ac:dyDescent="0.3">
      <c r="A134" s="7"/>
      <c r="B134" s="173" t="s">
        <v>235</v>
      </c>
      <c r="C134" s="174"/>
      <c r="D134" s="174"/>
      <c r="E134" s="174"/>
      <c r="F134" s="174"/>
      <c r="G134" s="174"/>
      <c r="H134" s="174"/>
      <c r="I134" s="174"/>
      <c r="J134" s="175"/>
    </row>
    <row r="135" spans="1:10" ht="36" customHeight="1" x14ac:dyDescent="0.25">
      <c r="A135" s="7"/>
      <c r="B135" s="56" t="s">
        <v>236</v>
      </c>
      <c r="C135" s="103"/>
      <c r="D135" s="103"/>
      <c r="E135" s="104"/>
      <c r="F135" s="41">
        <v>72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237</v>
      </c>
      <c r="C136" s="63"/>
      <c r="D136" s="63"/>
      <c r="E136" s="40"/>
      <c r="F136" s="41">
        <v>118.8</v>
      </c>
      <c r="G136" s="42"/>
      <c r="H136" s="42"/>
      <c r="I136" s="42"/>
      <c r="J136" s="43"/>
    </row>
    <row r="137" spans="1:10" ht="36" customHeight="1" thickBot="1" x14ac:dyDescent="0.3">
      <c r="A137" s="7"/>
      <c r="B137" s="62" t="s">
        <v>238</v>
      </c>
      <c r="C137" s="63"/>
      <c r="D137" s="63"/>
      <c r="E137" s="40"/>
      <c r="F137" s="41">
        <v>180</v>
      </c>
      <c r="G137" s="42"/>
      <c r="H137" s="42"/>
      <c r="I137" s="42"/>
      <c r="J137" s="43"/>
    </row>
    <row r="138" spans="1:10" ht="54" customHeight="1" thickBot="1" x14ac:dyDescent="0.3">
      <c r="A138" s="7"/>
      <c r="B138" s="167" t="s">
        <v>239</v>
      </c>
      <c r="C138" s="168"/>
      <c r="D138" s="168"/>
      <c r="E138" s="169"/>
      <c r="F138" s="97"/>
      <c r="G138" s="98"/>
      <c r="H138" s="98"/>
      <c r="I138" s="98"/>
      <c r="J138" s="99"/>
    </row>
    <row r="139" spans="1:10" ht="36" customHeight="1" x14ac:dyDescent="0.25">
      <c r="A139" s="7"/>
      <c r="B139" s="62" t="s">
        <v>240</v>
      </c>
      <c r="C139" s="63"/>
      <c r="D139" s="63"/>
      <c r="E139" s="40"/>
      <c r="F139" s="41">
        <v>45540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241</v>
      </c>
      <c r="C140" s="63"/>
      <c r="D140" s="63"/>
      <c r="E140" s="40"/>
      <c r="F140" s="41">
        <v>92340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242</v>
      </c>
      <c r="C141" s="63"/>
      <c r="D141" s="63"/>
      <c r="E141" s="40"/>
      <c r="F141" s="41">
        <v>110340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243</v>
      </c>
      <c r="C142" s="63"/>
      <c r="D142" s="63"/>
      <c r="E142" s="40"/>
      <c r="F142" s="41">
        <v>1080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244</v>
      </c>
      <c r="C143" s="63"/>
      <c r="D143" s="63"/>
      <c r="E143" s="40"/>
      <c r="F143" s="41">
        <v>63540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245</v>
      </c>
      <c r="C144" s="63"/>
      <c r="D144" s="63"/>
      <c r="E144" s="40"/>
      <c r="F144" s="41">
        <v>131940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246</v>
      </c>
      <c r="C145" s="63"/>
      <c r="D145" s="63"/>
      <c r="E145" s="40"/>
      <c r="F145" s="41">
        <v>158940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247</v>
      </c>
      <c r="C146" s="63"/>
      <c r="D146" s="63"/>
      <c r="E146" s="40"/>
      <c r="F146" s="41">
        <v>1800</v>
      </c>
      <c r="G146" s="42"/>
      <c r="H146" s="42"/>
      <c r="I146" s="42"/>
      <c r="J146" s="43"/>
    </row>
    <row r="147" spans="1:10" ht="24" customHeight="1" thickBot="1" x14ac:dyDescent="0.3">
      <c r="A147" s="7"/>
      <c r="B147" s="27"/>
      <c r="C147" s="80"/>
      <c r="D147" s="80"/>
      <c r="E147" s="81"/>
      <c r="F147" s="82"/>
      <c r="G147" s="83"/>
      <c r="H147" s="83"/>
      <c r="I147" s="83"/>
      <c r="J147" s="84"/>
    </row>
    <row r="148" spans="1:10" ht="18" customHeight="1" x14ac:dyDescent="0.25">
      <c r="A148" s="7"/>
      <c r="B148" s="114"/>
      <c r="C148" s="115"/>
      <c r="D148" s="115"/>
      <c r="E148" s="115"/>
      <c r="F148" s="116"/>
      <c r="G148" s="116"/>
      <c r="H148" s="116"/>
      <c r="I148" s="116"/>
      <c r="J148" s="116"/>
    </row>
    <row r="149" spans="1:10" ht="67.5" customHeight="1" x14ac:dyDescent="0.25">
      <c r="A149" s="7"/>
      <c r="B149" s="117" t="s">
        <v>330</v>
      </c>
      <c r="C149" s="117"/>
      <c r="D149" s="117"/>
      <c r="E149" s="117"/>
      <c r="F149" s="117"/>
      <c r="G149" s="117"/>
      <c r="H149" s="117"/>
      <c r="I149" s="117"/>
      <c r="J149" s="117"/>
    </row>
    <row r="150" spans="1:10" ht="27" customHeight="1" x14ac:dyDescent="0.25">
      <c r="A150" s="7" t="s">
        <v>113</v>
      </c>
      <c r="B150" s="117" t="s">
        <v>250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18" customHeight="1" x14ac:dyDescent="0.25">
      <c r="A151" s="7"/>
      <c r="B151" s="114"/>
      <c r="C151" s="115"/>
      <c r="D151" s="115"/>
      <c r="E151" s="115"/>
      <c r="F151" s="116"/>
      <c r="G151" s="116"/>
      <c r="H151" s="116"/>
      <c r="I151" s="116"/>
      <c r="J151" s="116"/>
    </row>
    <row r="152" spans="1:10" s="287" customFormat="1" ht="36" customHeight="1" thickBot="1" x14ac:dyDescent="0.3">
      <c r="B152" s="288" t="s">
        <v>331</v>
      </c>
      <c r="C152" s="288"/>
      <c r="D152" s="288"/>
      <c r="E152" s="288"/>
      <c r="F152" s="288"/>
      <c r="G152" s="288"/>
      <c r="H152" s="288"/>
      <c r="I152" s="288"/>
    </row>
    <row r="153" spans="1:10" s="122" customFormat="1" ht="36" customHeight="1" thickBot="1" x14ac:dyDescent="0.3">
      <c r="B153" s="289" t="s">
        <v>332</v>
      </c>
      <c r="C153" s="290"/>
      <c r="D153" s="290"/>
      <c r="E153" s="290"/>
      <c r="F153" s="290"/>
      <c r="G153" s="290"/>
      <c r="H153" s="290"/>
      <c r="I153" s="291"/>
    </row>
    <row r="154" spans="1:10" ht="71.25" customHeight="1" thickBot="1" x14ac:dyDescent="0.3">
      <c r="B154" s="292" t="s">
        <v>333</v>
      </c>
      <c r="C154" s="293"/>
      <c r="D154" s="294" t="s">
        <v>334</v>
      </c>
      <c r="E154" s="295"/>
      <c r="F154" s="296"/>
      <c r="G154" s="295" t="s">
        <v>335</v>
      </c>
      <c r="H154" s="295"/>
      <c r="I154" s="296"/>
      <c r="J154" s="9"/>
    </row>
    <row r="155" spans="1:10" ht="36" customHeight="1" x14ac:dyDescent="0.25">
      <c r="B155" s="297" t="s">
        <v>336</v>
      </c>
      <c r="C155" s="298"/>
      <c r="D155" s="299" t="s">
        <v>337</v>
      </c>
      <c r="E155" s="299"/>
      <c r="F155" s="299"/>
      <c r="G155" s="300">
        <v>2190</v>
      </c>
      <c r="H155" s="299"/>
      <c r="I155" s="301"/>
      <c r="J155" s="9"/>
    </row>
    <row r="156" spans="1:10" ht="36" customHeight="1" x14ac:dyDescent="0.25">
      <c r="B156" s="302" t="s">
        <v>338</v>
      </c>
      <c r="C156" s="303"/>
      <c r="D156" s="304"/>
      <c r="E156" s="304"/>
      <c r="F156" s="304"/>
      <c r="G156" s="305">
        <v>1590</v>
      </c>
      <c r="H156" s="304"/>
      <c r="I156" s="306"/>
      <c r="J156" s="9"/>
    </row>
    <row r="157" spans="1:10" ht="36" customHeight="1" x14ac:dyDescent="0.25">
      <c r="B157" s="302" t="s">
        <v>339</v>
      </c>
      <c r="C157" s="303"/>
      <c r="D157" s="304"/>
      <c r="E157" s="304"/>
      <c r="F157" s="304"/>
      <c r="G157" s="305">
        <v>1440</v>
      </c>
      <c r="H157" s="304"/>
      <c r="I157" s="306"/>
      <c r="J157" s="9"/>
    </row>
    <row r="158" spans="1:10" ht="54" customHeight="1" x14ac:dyDescent="0.25">
      <c r="B158" s="302" t="s">
        <v>340</v>
      </c>
      <c r="C158" s="303"/>
      <c r="D158" s="304"/>
      <c r="E158" s="304"/>
      <c r="F158" s="304"/>
      <c r="G158" s="305">
        <v>1290</v>
      </c>
      <c r="H158" s="304"/>
      <c r="I158" s="306"/>
      <c r="J158" s="9"/>
    </row>
    <row r="159" spans="1:10" ht="21" x14ac:dyDescent="0.25">
      <c r="B159" s="307"/>
      <c r="C159" s="307"/>
      <c r="D159" s="308"/>
      <c r="E159" s="308"/>
      <c r="F159" s="308"/>
      <c r="G159" s="309"/>
      <c r="H159" s="308"/>
      <c r="I159" s="308"/>
      <c r="J159" s="9"/>
    </row>
    <row r="160" spans="1:10" ht="40.5" customHeight="1" x14ac:dyDescent="0.25">
      <c r="A160" s="7"/>
      <c r="B160" s="121" t="s">
        <v>251</v>
      </c>
      <c r="C160" s="121"/>
      <c r="D160" s="121"/>
      <c r="E160" s="121"/>
      <c r="F160" s="121"/>
      <c r="G160" s="121"/>
      <c r="H160" s="121"/>
      <c r="I160" s="121"/>
      <c r="J160" s="121"/>
    </row>
    <row r="161" spans="1:1" ht="18" customHeight="1" x14ac:dyDescent="0.25">
      <c r="A161" s="7"/>
    </row>
  </sheetData>
  <sheetProtection selectLockedCells="1" selectUnlockedCells="1"/>
  <mergeCells count="299">
    <mergeCell ref="B157:C157"/>
    <mergeCell ref="G157:I157"/>
    <mergeCell ref="B158:C158"/>
    <mergeCell ref="G158:I158"/>
    <mergeCell ref="B160:J160"/>
    <mergeCell ref="B152:I152"/>
    <mergeCell ref="B153:I153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46:E146"/>
    <mergeCell ref="F146:J146"/>
    <mergeCell ref="B147:E147"/>
    <mergeCell ref="F147:J147"/>
    <mergeCell ref="B149:J149"/>
    <mergeCell ref="B150:J150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F133:J133"/>
    <mergeCell ref="B134:J134"/>
    <mergeCell ref="B135:E135"/>
    <mergeCell ref="F135:J135"/>
    <mergeCell ref="B136:E136"/>
    <mergeCell ref="F136:J136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34560</v>
      </c>
      <c r="G8" s="32">
        <f>H8*1.1</f>
        <v>31680.000000000004</v>
      </c>
      <c r="H8" s="32">
        <v>28800</v>
      </c>
      <c r="I8" s="32">
        <f>H8*0.75</f>
        <v>21600</v>
      </c>
      <c r="J8" s="32">
        <f>H8*0.5</f>
        <v>14400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38880</v>
      </c>
      <c r="G10" s="36">
        <f>H10*1.1</f>
        <v>35640</v>
      </c>
      <c r="H10" s="36">
        <v>32400</v>
      </c>
      <c r="I10" s="36">
        <f>H10*0.75</f>
        <v>24300</v>
      </c>
      <c r="J10" s="36">
        <f>H10*0.5</f>
        <v>16200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8280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12240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3024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8640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3960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6120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3060 до 108000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10800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28800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14688</v>
      </c>
      <c r="G105" s="227">
        <f>H105*1.1</f>
        <v>13464.000000000002</v>
      </c>
      <c r="H105" s="227">
        <v>12240</v>
      </c>
      <c r="I105" s="227">
        <f>H105*0.75</f>
        <v>9180</v>
      </c>
      <c r="J105" s="228">
        <f>H105*0.5</f>
        <v>6120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6480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5760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28800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36720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20160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108000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12240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10080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73440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15480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40320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20736</v>
      </c>
      <c r="G122" s="227">
        <f>H122*1.1</f>
        <v>19008</v>
      </c>
      <c r="H122" s="227">
        <v>17280</v>
      </c>
      <c r="I122" s="227">
        <f>H122*0.75</f>
        <v>12960</v>
      </c>
      <c r="J122" s="228">
        <f>H122*0.5</f>
        <v>8640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9360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40320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51840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25200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28800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102960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22320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18000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36000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45000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342</v>
      </c>
      <c r="C144" s="63"/>
      <c r="D144" s="63"/>
      <c r="E144" s="40"/>
      <c r="F144" s="41">
        <v>27000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343</v>
      </c>
      <c r="C145" s="63"/>
      <c r="D145" s="63"/>
      <c r="E145" s="40"/>
      <c r="F145" s="41">
        <v>54000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344</v>
      </c>
      <c r="C146" s="63"/>
      <c r="D146" s="63"/>
      <c r="E146" s="40"/>
      <c r="F146" s="41">
        <v>67680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345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7.42578125" defaultRowHeight="21" outlineLevelRow="1" x14ac:dyDescent="0.25"/>
  <cols>
    <col min="1" max="1" width="21.42578125" style="125" hidden="1" customWidth="1"/>
    <col min="2" max="2" width="30.7109375" style="123" customWidth="1"/>
    <col min="3" max="5" width="30.7109375" style="9" customWidth="1"/>
    <col min="6" max="9" width="24.7109375" style="124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6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2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5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27"/>
      <c r="G6" s="128"/>
      <c r="H6" s="128"/>
      <c r="I6" s="129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5" t="s">
        <v>111</v>
      </c>
      <c r="B8" s="187" t="s">
        <v>112</v>
      </c>
      <c r="C8" s="188"/>
      <c r="D8" s="188"/>
      <c r="E8" s="189"/>
      <c r="F8" s="219">
        <v>22320</v>
      </c>
      <c r="G8" s="220"/>
      <c r="H8" s="220"/>
      <c r="I8" s="221"/>
    </row>
    <row r="9" spans="1:9" ht="36" customHeight="1" x14ac:dyDescent="0.25">
      <c r="A9" s="125" t="s">
        <v>113</v>
      </c>
      <c r="B9" s="30" t="s">
        <v>252</v>
      </c>
      <c r="C9" s="31"/>
      <c r="D9" s="31"/>
      <c r="E9" s="66"/>
      <c r="F9" s="70">
        <v>31680</v>
      </c>
      <c r="G9" s="42"/>
      <c r="H9" s="42"/>
      <c r="I9" s="43"/>
    </row>
    <row r="10" spans="1:9" ht="36" customHeight="1" x14ac:dyDescent="0.25">
      <c r="A10" s="125" t="s">
        <v>111</v>
      </c>
      <c r="B10" s="30" t="s">
        <v>115</v>
      </c>
      <c r="C10" s="31"/>
      <c r="D10" s="31"/>
      <c r="E10" s="66"/>
      <c r="F10" s="70">
        <v>34704</v>
      </c>
      <c r="G10" s="42"/>
      <c r="H10" s="42"/>
      <c r="I10" s="43"/>
    </row>
    <row r="11" spans="1:9" ht="36" customHeight="1" thickBot="1" x14ac:dyDescent="0.3">
      <c r="A11" s="125" t="s">
        <v>113</v>
      </c>
      <c r="B11" s="194" t="s">
        <v>253</v>
      </c>
      <c r="C11" s="195"/>
      <c r="D11" s="195"/>
      <c r="E11" s="196"/>
      <c r="F11" s="222">
        <v>48960</v>
      </c>
      <c r="G11" s="179"/>
      <c r="H11" s="179"/>
      <c r="I11" s="180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5" t="s">
        <v>111</v>
      </c>
      <c r="B13" s="187" t="s">
        <v>117</v>
      </c>
      <c r="C13" s="188"/>
      <c r="D13" s="188"/>
      <c r="E13" s="189"/>
      <c r="F13" s="219">
        <v>9576</v>
      </c>
      <c r="G13" s="220"/>
      <c r="H13" s="220"/>
      <c r="I13" s="221"/>
    </row>
    <row r="14" spans="1:9" ht="36" customHeight="1" thickBot="1" x14ac:dyDescent="0.3">
      <c r="A14" s="125" t="s">
        <v>113</v>
      </c>
      <c r="B14" s="194" t="s">
        <v>254</v>
      </c>
      <c r="C14" s="195"/>
      <c r="D14" s="195"/>
      <c r="E14" s="196"/>
      <c r="F14" s="222">
        <v>13680</v>
      </c>
      <c r="G14" s="179"/>
      <c r="H14" s="179"/>
      <c r="I14" s="180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5" t="s">
        <v>111</v>
      </c>
      <c r="B16" s="34" t="s">
        <v>119</v>
      </c>
      <c r="C16" s="35"/>
      <c r="D16" s="35"/>
      <c r="E16" s="40"/>
      <c r="F16" s="200">
        <v>720</v>
      </c>
      <c r="G16" s="220"/>
      <c r="H16" s="220"/>
      <c r="I16" s="221"/>
    </row>
    <row r="17" spans="1:9" ht="36" customHeight="1" x14ac:dyDescent="0.25">
      <c r="A17" s="125" t="s">
        <v>113</v>
      </c>
      <c r="B17" s="34" t="s">
        <v>255</v>
      </c>
      <c r="C17" s="35"/>
      <c r="D17" s="35"/>
      <c r="E17" s="40"/>
      <c r="F17" s="41">
        <v>1008</v>
      </c>
      <c r="G17" s="42"/>
      <c r="H17" s="42"/>
      <c r="I17" s="43"/>
    </row>
    <row r="18" spans="1:9" ht="36" customHeight="1" x14ac:dyDescent="0.25">
      <c r="A18" s="125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3"/>
    </row>
    <row r="19" spans="1:9" ht="36" customHeight="1" thickBot="1" x14ac:dyDescent="0.3">
      <c r="A19" s="125" t="s">
        <v>113</v>
      </c>
      <c r="B19" s="34" t="s">
        <v>256</v>
      </c>
      <c r="C19" s="35"/>
      <c r="D19" s="35"/>
      <c r="E19" s="40"/>
      <c r="F19" s="178">
        <v>2520</v>
      </c>
      <c r="G19" s="179"/>
      <c r="H19" s="179"/>
      <c r="I19" s="180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1440 до 57600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1440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2880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4320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5760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7200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8640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10080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11520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12960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14400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15840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17280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18720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20160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21600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23040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24480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25920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27360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28800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2880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5760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8640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11520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14400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17280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20160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23040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25920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28800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31680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34560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37440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40320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46080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48960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51840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54720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57600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3600 до 30960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14868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3600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5040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6480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7920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9360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10800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12240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13680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15120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16560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18000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19440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20880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22320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23760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25200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26640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28080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29520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30960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36468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6048</v>
      </c>
      <c r="G87" s="42"/>
      <c r="H87" s="42"/>
      <c r="I87" s="43"/>
    </row>
    <row r="88" spans="2:9" ht="36" customHeight="1" x14ac:dyDescent="0.25">
      <c r="B88" s="62" t="s">
        <v>257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36468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9576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21600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17712</v>
      </c>
      <c r="G96" s="42"/>
      <c r="H96" s="42"/>
      <c r="I96" s="43"/>
    </row>
    <row r="97" spans="1:9" ht="54" customHeight="1" thickBot="1" x14ac:dyDescent="0.3">
      <c r="B97" s="167" t="s">
        <v>258</v>
      </c>
      <c r="C97" s="168"/>
      <c r="D97" s="168"/>
      <c r="E97" s="169"/>
      <c r="F97" s="97" t="str">
        <f>"Цена от "&amp;MIN(F99,F103:F119)&amp;" до "&amp;MAX(F99,F103:F119)</f>
        <v>Цена от 3204 до 48492</v>
      </c>
      <c r="G97" s="98"/>
      <c r="H97" s="98"/>
      <c r="I97" s="99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7200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720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1800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5" t="s">
        <v>111</v>
      </c>
      <c r="B103" s="62" t="s">
        <v>203</v>
      </c>
      <c r="C103" s="63"/>
      <c r="D103" s="63"/>
      <c r="E103" s="40"/>
      <c r="F103" s="41">
        <v>19476</v>
      </c>
      <c r="G103" s="42"/>
      <c r="H103" s="42"/>
      <c r="I103" s="43"/>
    </row>
    <row r="104" spans="1:9" ht="36" customHeight="1" x14ac:dyDescent="0.25">
      <c r="A104" s="125" t="s">
        <v>111</v>
      </c>
      <c r="B104" s="34" t="s">
        <v>204</v>
      </c>
      <c r="C104" s="88"/>
      <c r="D104" s="88"/>
      <c r="E104" s="89"/>
      <c r="F104" s="41">
        <v>28332</v>
      </c>
      <c r="G104" s="42"/>
      <c r="H104" s="42"/>
      <c r="I104" s="43"/>
    </row>
    <row r="105" spans="1:9" ht="36" customHeight="1" x14ac:dyDescent="0.25">
      <c r="A105" s="125" t="s">
        <v>111</v>
      </c>
      <c r="B105" s="62" t="s">
        <v>298</v>
      </c>
      <c r="C105" s="63"/>
      <c r="D105" s="63"/>
      <c r="E105" s="40"/>
      <c r="F105" s="41">
        <v>7812</v>
      </c>
      <c r="G105" s="42"/>
      <c r="H105" s="42"/>
      <c r="I105" s="43"/>
    </row>
    <row r="106" spans="1:9" ht="36" customHeight="1" x14ac:dyDescent="0.25">
      <c r="A106" s="125" t="s">
        <v>111</v>
      </c>
      <c r="B106" s="62" t="s">
        <v>206</v>
      </c>
      <c r="C106" s="63"/>
      <c r="D106" s="63"/>
      <c r="E106" s="40"/>
      <c r="F106" s="41">
        <v>7452</v>
      </c>
      <c r="G106" s="42"/>
      <c r="H106" s="42"/>
      <c r="I106" s="43"/>
    </row>
    <row r="107" spans="1:9" ht="36" customHeight="1" x14ac:dyDescent="0.25">
      <c r="A107" s="125" t="s">
        <v>111</v>
      </c>
      <c r="B107" s="62" t="s">
        <v>207</v>
      </c>
      <c r="C107" s="63"/>
      <c r="D107" s="63"/>
      <c r="E107" s="40"/>
      <c r="F107" s="41">
        <v>24444</v>
      </c>
      <c r="G107" s="42"/>
      <c r="H107" s="42"/>
      <c r="I107" s="43"/>
    </row>
    <row r="108" spans="1:9" ht="36" customHeight="1" x14ac:dyDescent="0.25">
      <c r="A108" s="125" t="s">
        <v>111</v>
      </c>
      <c r="B108" s="62" t="s">
        <v>208</v>
      </c>
      <c r="C108" s="63"/>
      <c r="D108" s="63"/>
      <c r="E108" s="40"/>
      <c r="F108" s="41">
        <v>31860</v>
      </c>
      <c r="G108" s="42"/>
      <c r="H108" s="42"/>
      <c r="I108" s="43"/>
    </row>
    <row r="109" spans="1:9" ht="36" customHeight="1" x14ac:dyDescent="0.25">
      <c r="A109" s="125" t="s">
        <v>111</v>
      </c>
      <c r="B109" s="62" t="s">
        <v>209</v>
      </c>
      <c r="C109" s="63"/>
      <c r="D109" s="63"/>
      <c r="E109" s="40"/>
      <c r="F109" s="41">
        <v>32220</v>
      </c>
      <c r="G109" s="42"/>
      <c r="H109" s="42"/>
      <c r="I109" s="43"/>
    </row>
    <row r="110" spans="1:9" ht="36" customHeight="1" x14ac:dyDescent="0.25">
      <c r="A110" s="125" t="s">
        <v>111</v>
      </c>
      <c r="B110" s="62" t="s">
        <v>210</v>
      </c>
      <c r="C110" s="63"/>
      <c r="D110" s="63"/>
      <c r="E110" s="40"/>
      <c r="F110" s="41">
        <v>38664</v>
      </c>
      <c r="G110" s="42"/>
      <c r="H110" s="42"/>
      <c r="I110" s="43"/>
    </row>
    <row r="111" spans="1:9" ht="36" customHeight="1" x14ac:dyDescent="0.25">
      <c r="A111" s="125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3"/>
    </row>
    <row r="112" spans="1:9" ht="36" customHeight="1" x14ac:dyDescent="0.25">
      <c r="A112" s="125" t="s">
        <v>111</v>
      </c>
      <c r="B112" s="62" t="s">
        <v>212</v>
      </c>
      <c r="C112" s="63"/>
      <c r="D112" s="63"/>
      <c r="E112" s="40"/>
      <c r="F112" s="41">
        <v>17712</v>
      </c>
      <c r="G112" s="42"/>
      <c r="H112" s="42"/>
      <c r="I112" s="43"/>
    </row>
    <row r="113" spans="1:9" ht="36" customHeight="1" x14ac:dyDescent="0.25">
      <c r="A113" s="125" t="s">
        <v>111</v>
      </c>
      <c r="B113" s="62" t="s">
        <v>213</v>
      </c>
      <c r="C113" s="63"/>
      <c r="D113" s="63"/>
      <c r="E113" s="40"/>
      <c r="F113" s="41">
        <v>48492</v>
      </c>
      <c r="G113" s="42"/>
      <c r="H113" s="42"/>
      <c r="I113" s="43"/>
    </row>
    <row r="114" spans="1:9" ht="36" customHeight="1" x14ac:dyDescent="0.25">
      <c r="B114" s="62" t="s">
        <v>214</v>
      </c>
      <c r="C114" s="63"/>
      <c r="D114" s="63"/>
      <c r="E114" s="40"/>
      <c r="F114" s="41">
        <v>10260</v>
      </c>
      <c r="G114" s="42"/>
      <c r="H114" s="42"/>
      <c r="I114" s="43"/>
    </row>
    <row r="115" spans="1:9" ht="36" customHeight="1" x14ac:dyDescent="0.25">
      <c r="A115" s="125" t="s">
        <v>111</v>
      </c>
      <c r="B115" s="64" t="s">
        <v>215</v>
      </c>
      <c r="C115" s="65"/>
      <c r="D115" s="65"/>
      <c r="E115" s="66"/>
      <c r="F115" s="41">
        <v>3204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12060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10620</v>
      </c>
      <c r="G117" s="42"/>
      <c r="H117" s="42"/>
      <c r="I117" s="43"/>
    </row>
    <row r="118" spans="1:9" ht="36" customHeight="1" x14ac:dyDescent="0.25">
      <c r="A118" s="125" t="s">
        <v>111</v>
      </c>
      <c r="B118" s="34" t="s">
        <v>218</v>
      </c>
      <c r="C118" s="88"/>
      <c r="D118" s="88"/>
      <c r="E118" s="89"/>
      <c r="F118" s="41">
        <v>32580</v>
      </c>
      <c r="G118" s="42"/>
      <c r="H118" s="42"/>
      <c r="I118" s="43"/>
    </row>
    <row r="119" spans="1:9" ht="36" customHeight="1" x14ac:dyDescent="0.25">
      <c r="A119" s="125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3"/>
    </row>
    <row r="120" spans="1:9" ht="36" customHeight="1" x14ac:dyDescent="0.25">
      <c r="A120" s="125" t="s">
        <v>113</v>
      </c>
      <c r="B120" s="62" t="s">
        <v>260</v>
      </c>
      <c r="C120" s="63"/>
      <c r="D120" s="63"/>
      <c r="E120" s="40"/>
      <c r="F120" s="41">
        <v>27360</v>
      </c>
      <c r="G120" s="42"/>
      <c r="H120" s="42"/>
      <c r="I120" s="43"/>
    </row>
    <row r="121" spans="1:9" ht="36" customHeight="1" x14ac:dyDescent="0.25">
      <c r="A121" s="125" t="s">
        <v>113</v>
      </c>
      <c r="B121" s="62" t="s">
        <v>221</v>
      </c>
      <c r="C121" s="63"/>
      <c r="D121" s="63"/>
      <c r="E121" s="40"/>
      <c r="F121" s="41">
        <v>40320</v>
      </c>
      <c r="G121" s="42"/>
      <c r="H121" s="42"/>
      <c r="I121" s="43"/>
    </row>
    <row r="122" spans="1:9" ht="36" customHeight="1" x14ac:dyDescent="0.25">
      <c r="A122" s="125" t="s">
        <v>113</v>
      </c>
      <c r="B122" s="62" t="s">
        <v>262</v>
      </c>
      <c r="C122" s="63"/>
      <c r="D122" s="63"/>
      <c r="E122" s="40"/>
      <c r="F122" s="202">
        <v>11520</v>
      </c>
      <c r="G122" s="252"/>
      <c r="H122" s="252"/>
      <c r="I122" s="253"/>
    </row>
    <row r="123" spans="1:9" ht="36" customHeight="1" x14ac:dyDescent="0.25">
      <c r="A123" s="125" t="s">
        <v>113</v>
      </c>
      <c r="B123" s="62" t="s">
        <v>263</v>
      </c>
      <c r="C123" s="63"/>
      <c r="D123" s="63"/>
      <c r="E123" s="40"/>
      <c r="F123" s="41">
        <v>10800</v>
      </c>
      <c r="G123" s="42"/>
      <c r="H123" s="42"/>
      <c r="I123" s="43"/>
    </row>
    <row r="124" spans="1:9" ht="36" customHeight="1" x14ac:dyDescent="0.25">
      <c r="A124" s="125" t="s">
        <v>113</v>
      </c>
      <c r="B124" s="62" t="s">
        <v>264</v>
      </c>
      <c r="C124" s="63"/>
      <c r="D124" s="63"/>
      <c r="E124" s="40"/>
      <c r="F124" s="41">
        <v>34560</v>
      </c>
      <c r="G124" s="42"/>
      <c r="H124" s="42"/>
      <c r="I124" s="43"/>
    </row>
    <row r="125" spans="1:9" ht="36" customHeight="1" x14ac:dyDescent="0.25">
      <c r="A125" s="125" t="s">
        <v>113</v>
      </c>
      <c r="B125" s="62" t="s">
        <v>265</v>
      </c>
      <c r="C125" s="63"/>
      <c r="D125" s="63"/>
      <c r="E125" s="40"/>
      <c r="F125" s="41">
        <v>44640</v>
      </c>
      <c r="G125" s="42"/>
      <c r="H125" s="42"/>
      <c r="I125" s="43"/>
    </row>
    <row r="126" spans="1:9" ht="36" customHeight="1" x14ac:dyDescent="0.25">
      <c r="A126" s="125" t="s">
        <v>113</v>
      </c>
      <c r="B126" s="62" t="s">
        <v>266</v>
      </c>
      <c r="C126" s="63"/>
      <c r="D126" s="63"/>
      <c r="E126" s="40"/>
      <c r="F126" s="41">
        <v>45360</v>
      </c>
      <c r="G126" s="42"/>
      <c r="H126" s="42"/>
      <c r="I126" s="43"/>
    </row>
    <row r="127" spans="1:9" ht="36" customHeight="1" x14ac:dyDescent="0.25">
      <c r="A127" s="125" t="s">
        <v>113</v>
      </c>
      <c r="B127" s="71" t="s">
        <v>267</v>
      </c>
      <c r="C127" s="72"/>
      <c r="D127" s="72"/>
      <c r="E127" s="73"/>
      <c r="F127" s="85">
        <v>54432</v>
      </c>
      <c r="G127" s="86"/>
      <c r="H127" s="86"/>
      <c r="I127" s="87"/>
    </row>
    <row r="128" spans="1:9" ht="36" customHeight="1" x14ac:dyDescent="0.25">
      <c r="A128" s="125" t="s">
        <v>113</v>
      </c>
      <c r="B128" s="62" t="s">
        <v>268</v>
      </c>
      <c r="C128" s="63"/>
      <c r="D128" s="63"/>
      <c r="E128" s="40"/>
      <c r="F128" s="41">
        <v>25200</v>
      </c>
      <c r="G128" s="42"/>
      <c r="H128" s="42"/>
      <c r="I128" s="43"/>
    </row>
    <row r="129" spans="1:9" ht="36" customHeight="1" x14ac:dyDescent="0.25">
      <c r="A129" s="125" t="s">
        <v>113</v>
      </c>
      <c r="B129" s="62" t="s">
        <v>269</v>
      </c>
      <c r="C129" s="63"/>
      <c r="D129" s="63"/>
      <c r="E129" s="40"/>
      <c r="F129" s="41">
        <v>25200</v>
      </c>
      <c r="G129" s="42"/>
      <c r="H129" s="42"/>
      <c r="I129" s="43"/>
    </row>
    <row r="130" spans="1:9" ht="36" customHeight="1" x14ac:dyDescent="0.25">
      <c r="A130" s="125" t="s">
        <v>113</v>
      </c>
      <c r="B130" s="62" t="s">
        <v>270</v>
      </c>
      <c r="C130" s="63"/>
      <c r="D130" s="63"/>
      <c r="E130" s="40"/>
      <c r="F130" s="41">
        <v>68400</v>
      </c>
      <c r="G130" s="42"/>
      <c r="H130" s="42"/>
      <c r="I130" s="43"/>
    </row>
    <row r="131" spans="1:9" ht="36" customHeight="1" x14ac:dyDescent="0.25">
      <c r="A131" s="125" t="s">
        <v>113</v>
      </c>
      <c r="B131" s="62" t="s">
        <v>271</v>
      </c>
      <c r="C131" s="63"/>
      <c r="D131" s="63"/>
      <c r="E131" s="40"/>
      <c r="F131" s="41">
        <v>5040</v>
      </c>
      <c r="G131" s="42"/>
      <c r="H131" s="42"/>
      <c r="I131" s="43"/>
    </row>
    <row r="132" spans="1:9" ht="36" customHeight="1" x14ac:dyDescent="0.25">
      <c r="A132" s="125" t="s">
        <v>113</v>
      </c>
      <c r="B132" s="62" t="s">
        <v>272</v>
      </c>
      <c r="C132" s="63"/>
      <c r="D132" s="63"/>
      <c r="E132" s="40"/>
      <c r="F132" s="41">
        <v>46080</v>
      </c>
      <c r="G132" s="42"/>
      <c r="H132" s="42"/>
      <c r="I132" s="43"/>
    </row>
    <row r="133" spans="1:9" ht="36" customHeight="1" x14ac:dyDescent="0.25">
      <c r="A133" s="125" t="s">
        <v>113</v>
      </c>
      <c r="B133" s="62" t="s">
        <v>273</v>
      </c>
      <c r="C133" s="63"/>
      <c r="D133" s="63"/>
      <c r="E133" s="40"/>
      <c r="F133" s="41">
        <v>54720</v>
      </c>
      <c r="G133" s="42"/>
      <c r="H133" s="42"/>
      <c r="I133" s="43"/>
    </row>
    <row r="134" spans="1:9" ht="27" customHeight="1" thickBot="1" x14ac:dyDescent="0.3">
      <c r="B134" s="170" t="s">
        <v>234</v>
      </c>
      <c r="C134" s="171"/>
      <c r="D134" s="171"/>
      <c r="E134" s="172"/>
      <c r="F134" s="170"/>
      <c r="G134" s="171"/>
      <c r="H134" s="171"/>
      <c r="I134" s="172"/>
    </row>
    <row r="135" spans="1:9" ht="19.5" customHeight="1" thickBot="1" x14ac:dyDescent="0.3">
      <c r="B135" s="173" t="s">
        <v>235</v>
      </c>
      <c r="C135" s="174"/>
      <c r="D135" s="174"/>
      <c r="E135" s="174"/>
      <c r="F135" s="173"/>
      <c r="G135" s="174"/>
      <c r="H135" s="174"/>
      <c r="I135" s="175"/>
    </row>
    <row r="136" spans="1:9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9"/>
    </row>
    <row r="137" spans="1:9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3"/>
    </row>
    <row r="138" spans="1:9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3"/>
    </row>
    <row r="139" spans="1:9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7"/>
    </row>
    <row r="140" spans="1:9" ht="36" customHeight="1" x14ac:dyDescent="0.25">
      <c r="B140" s="64" t="s">
        <v>240</v>
      </c>
      <c r="C140" s="65"/>
      <c r="D140" s="65"/>
      <c r="E140" s="66"/>
      <c r="F140" s="67">
        <v>15228</v>
      </c>
      <c r="G140" s="68"/>
      <c r="H140" s="68"/>
      <c r="I140" s="69"/>
    </row>
    <row r="141" spans="1:9" ht="36" customHeight="1" x14ac:dyDescent="0.25">
      <c r="B141" s="62" t="s">
        <v>241</v>
      </c>
      <c r="C141" s="63"/>
      <c r="D141" s="63"/>
      <c r="E141" s="40"/>
      <c r="F141" s="41">
        <v>30456</v>
      </c>
      <c r="G141" s="42"/>
      <c r="H141" s="42"/>
      <c r="I141" s="43"/>
    </row>
    <row r="142" spans="1:9" ht="36" customHeight="1" x14ac:dyDescent="0.25">
      <c r="B142" s="62" t="s">
        <v>242</v>
      </c>
      <c r="C142" s="63"/>
      <c r="D142" s="63"/>
      <c r="E142" s="40"/>
      <c r="F142" s="41">
        <v>38232</v>
      </c>
      <c r="G142" s="42"/>
      <c r="H142" s="42"/>
      <c r="I142" s="43"/>
    </row>
    <row r="143" spans="1:9" ht="36" customHeight="1" x14ac:dyDescent="0.25">
      <c r="B143" s="62" t="s">
        <v>243</v>
      </c>
      <c r="C143" s="63"/>
      <c r="D143" s="63"/>
      <c r="E143" s="40"/>
      <c r="F143" s="41">
        <v>360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23040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46080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57348</v>
      </c>
      <c r="G146" s="42"/>
      <c r="H146" s="42"/>
      <c r="I146" s="43"/>
    </row>
    <row r="147" spans="1:9" ht="36" customHeight="1" thickBot="1" x14ac:dyDescent="0.3">
      <c r="B147" s="108" t="s">
        <v>247</v>
      </c>
      <c r="C147" s="109"/>
      <c r="D147" s="109"/>
      <c r="E147" s="110"/>
      <c r="F147" s="178">
        <v>720</v>
      </c>
      <c r="G147" s="179"/>
      <c r="H147" s="179"/>
      <c r="I147" s="180"/>
    </row>
    <row r="148" spans="1:9" ht="24" thickBot="1" x14ac:dyDescent="0.3">
      <c r="B148" s="27"/>
      <c r="C148" s="80"/>
      <c r="D148" s="80"/>
      <c r="E148" s="81"/>
      <c r="F148" s="82"/>
      <c r="G148" s="83"/>
      <c r="H148" s="83"/>
      <c r="I148" s="84"/>
    </row>
    <row r="149" spans="1:9" ht="18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</row>
    <row r="150" spans="1:9" ht="27" customHeight="1" x14ac:dyDescent="0.25">
      <c r="A150" s="7" t="s">
        <v>113</v>
      </c>
      <c r="B150" s="119" t="s">
        <v>346</v>
      </c>
      <c r="C150" s="119"/>
      <c r="D150" s="119"/>
      <c r="E150" s="119"/>
      <c r="F150" s="119"/>
      <c r="G150" s="119"/>
      <c r="H150" s="119"/>
      <c r="I150" s="119"/>
    </row>
    <row r="151" spans="1:9" ht="40.5" customHeight="1" x14ac:dyDescent="0.25">
      <c r="A151" s="7"/>
      <c r="B151" s="121" t="s">
        <v>251</v>
      </c>
      <c r="C151" s="121"/>
      <c r="D151" s="121"/>
      <c r="E151" s="121"/>
      <c r="F151" s="121"/>
      <c r="G151" s="121"/>
      <c r="H151" s="121"/>
      <c r="I151" s="121"/>
    </row>
    <row r="152" spans="1:9" ht="18" customHeight="1" x14ac:dyDescent="0.25">
      <c r="A152" s="7"/>
    </row>
  </sheetData>
  <sheetProtection selectLockedCells="1" selectUnlockedCells="1"/>
  <mergeCells count="294">
    <mergeCell ref="B147:E147"/>
    <mergeCell ref="F147:I147"/>
    <mergeCell ref="B148:E148"/>
    <mergeCell ref="F148:I148"/>
    <mergeCell ref="B150:I150"/>
    <mergeCell ref="B151:I151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33480</v>
      </c>
      <c r="G8" s="32">
        <f>H8*1.1</f>
        <v>30690.000000000004</v>
      </c>
      <c r="H8" s="32">
        <v>27900</v>
      </c>
      <c r="I8" s="32">
        <f>H8*0.75</f>
        <v>20925</v>
      </c>
      <c r="J8" s="32">
        <f>H8*0.5</f>
        <v>13950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6372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9360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1260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3528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4248 до 169920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4248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8496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12744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16992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21240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25488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29736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33984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38232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42480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46728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50976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55224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59472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67968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72216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76464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80712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84960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8496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16992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25488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33984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50976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59472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67968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76464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84960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93456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101952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110448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118944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127440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135936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144432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152928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161424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169920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91332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10620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14868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19116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23364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27612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31860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36108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40356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44604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48852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53100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57348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61596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65844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70092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74340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78588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82836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87084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91332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7452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4608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38952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6912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691.19999999999993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1728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14868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8856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12744</v>
      </c>
      <c r="G105" s="227">
        <f>H105*1.1</f>
        <v>11682.000000000002</v>
      </c>
      <c r="H105" s="227">
        <v>10620</v>
      </c>
      <c r="I105" s="227">
        <f>H105*0.75</f>
        <v>7965</v>
      </c>
      <c r="J105" s="228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30096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29376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35251.199999999997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8856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36108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30060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23760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20880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12960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18144</v>
      </c>
      <c r="G122" s="227">
        <f>H122*1.1</f>
        <v>16632</v>
      </c>
      <c r="H122" s="227">
        <v>15120</v>
      </c>
      <c r="I122" s="227">
        <f>H122*0.75</f>
        <v>11340</v>
      </c>
      <c r="J122" s="228">
        <f>H122*0.5</f>
        <v>7560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32400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42480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41760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50112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17280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51120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33840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54720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26928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53820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67248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40356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80712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100872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36" sqref="A136:XFD140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56160</v>
      </c>
      <c r="G10" s="36">
        <f>H10*1.1</f>
        <v>51480.000000000007</v>
      </c>
      <c r="H10" s="36">
        <v>46800</v>
      </c>
      <c r="I10" s="36">
        <f>H10*0.75</f>
        <v>35100</v>
      </c>
      <c r="J10" s="36">
        <f>H10*0.5</f>
        <v>23400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78624</v>
      </c>
      <c r="G11" s="38">
        <f>H11*1.1</f>
        <v>72072</v>
      </c>
      <c r="H11" s="38">
        <v>65520</v>
      </c>
      <c r="I11" s="38">
        <f>H11*0.75</f>
        <v>49140</v>
      </c>
      <c r="J11" s="38">
        <f>H11*0.5</f>
        <v>32760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10080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14400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1800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5040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46800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46800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27000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"&amp;MIN(F99,F103:J104,H105,F106:F120)&amp;" до "&amp;MAX(F99,F103:J104,H105,F106:F120)</f>
        <v>Цена от 3060 до 155520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19440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31680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30240</v>
      </c>
      <c r="G105" s="227">
        <f>H105*1.1</f>
        <v>27720.000000000004</v>
      </c>
      <c r="H105" s="227">
        <v>25200</v>
      </c>
      <c r="I105" s="227">
        <f>H105*0.75</f>
        <v>18900</v>
      </c>
      <c r="J105" s="228">
        <f>H105*0.5</f>
        <v>12600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18360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323</v>
      </c>
      <c r="C107" s="63"/>
      <c r="D107" s="63"/>
      <c r="E107" s="40"/>
      <c r="F107" s="67">
        <v>30960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109800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50400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60480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61200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38160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109800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90000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22320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18720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155520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82800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65520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44640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226">
        <f>H123*1.2</f>
        <v>42336</v>
      </c>
      <c r="G123" s="227">
        <f>H123*1.1</f>
        <v>38808</v>
      </c>
      <c r="H123" s="227">
        <v>35280</v>
      </c>
      <c r="I123" s="227">
        <f>H123*0.75</f>
        <v>26460</v>
      </c>
      <c r="J123" s="228">
        <f>H123*0.5</f>
        <v>17640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25920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326</v>
      </c>
      <c r="C125" s="63"/>
      <c r="D125" s="63"/>
      <c r="E125" s="40"/>
      <c r="F125" s="41">
        <v>43920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50400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154080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70560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227</v>
      </c>
      <c r="C129" s="72"/>
      <c r="D129" s="72"/>
      <c r="E129" s="73"/>
      <c r="F129" s="85">
        <v>84672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85680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54000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154080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202">
        <v>218160</v>
      </c>
      <c r="G134" s="252"/>
      <c r="H134" s="252"/>
      <c r="I134" s="252"/>
      <c r="J134" s="253"/>
    </row>
    <row r="135" spans="1:10" ht="36" customHeight="1" thickBot="1" x14ac:dyDescent="0.3">
      <c r="A135" s="7" t="s">
        <v>113</v>
      </c>
      <c r="B135" s="62" t="s">
        <v>233</v>
      </c>
      <c r="C135" s="63"/>
      <c r="D135" s="63"/>
      <c r="E135" s="40"/>
      <c r="F135" s="41">
        <v>115920</v>
      </c>
      <c r="G135" s="42"/>
      <c r="H135" s="42"/>
      <c r="I135" s="42"/>
      <c r="J135" s="43"/>
    </row>
    <row r="136" spans="1:10" ht="36" customHeight="1" thickBot="1" x14ac:dyDescent="0.3">
      <c r="A136" s="7"/>
      <c r="B136" s="229" t="s">
        <v>234</v>
      </c>
      <c r="C136" s="230"/>
      <c r="D136" s="230"/>
      <c r="E136" s="231"/>
      <c r="F136" s="223"/>
      <c r="G136" s="224"/>
      <c r="H136" s="224"/>
      <c r="I136" s="224"/>
      <c r="J136" s="225"/>
    </row>
    <row r="137" spans="1:10" ht="22.5" customHeight="1" thickBot="1" x14ac:dyDescent="0.3">
      <c r="A137" s="7" t="s">
        <v>111</v>
      </c>
      <c r="B137" s="173" t="s">
        <v>235</v>
      </c>
      <c r="C137" s="174"/>
      <c r="D137" s="174"/>
      <c r="E137" s="174"/>
      <c r="F137" s="174"/>
      <c r="G137" s="174"/>
      <c r="H137" s="174"/>
      <c r="I137" s="174"/>
      <c r="J137" s="175"/>
    </row>
    <row r="138" spans="1:10" ht="36" customHeight="1" x14ac:dyDescent="0.25">
      <c r="A138" s="7"/>
      <c r="B138" s="30" t="s">
        <v>236</v>
      </c>
      <c r="C138" s="176"/>
      <c r="D138" s="176"/>
      <c r="E138" s="177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238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239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60480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241</v>
      </c>
      <c r="C143" s="63"/>
      <c r="D143" s="63"/>
      <c r="E143" s="40"/>
      <c r="F143" s="41">
        <v>120960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242</v>
      </c>
      <c r="C144" s="63"/>
      <c r="D144" s="63"/>
      <c r="E144" s="40"/>
      <c r="F144" s="41">
        <v>151200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2160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90720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181440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226800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247</v>
      </c>
      <c r="C149" s="109"/>
      <c r="D149" s="109"/>
      <c r="E149" s="110"/>
      <c r="F149" s="111">
        <v>2880</v>
      </c>
      <c r="G149" s="112"/>
      <c r="H149" s="112"/>
      <c r="I149" s="112"/>
      <c r="J149" s="113"/>
    </row>
    <row r="150" spans="1:10" ht="24" customHeight="1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18" customHeight="1" x14ac:dyDescent="0.25">
      <c r="A151" s="7"/>
      <c r="B151" s="114"/>
      <c r="C151" s="115"/>
      <c r="D151" s="115"/>
      <c r="E151" s="115"/>
      <c r="F151" s="116"/>
      <c r="G151" s="116"/>
      <c r="H151" s="116"/>
      <c r="I151" s="116"/>
      <c r="J151" s="116"/>
    </row>
    <row r="152" spans="1:10" ht="67.5" customHeight="1" x14ac:dyDescent="0.25">
      <c r="A152" s="7"/>
      <c r="B152" s="117" t="s">
        <v>297</v>
      </c>
      <c r="C152" s="117"/>
      <c r="D152" s="117"/>
      <c r="E152" s="117"/>
      <c r="F152" s="117"/>
      <c r="G152" s="117"/>
      <c r="H152" s="117"/>
      <c r="I152" s="117"/>
      <c r="J152" s="117"/>
    </row>
    <row r="153" spans="1:10" ht="40.5" customHeight="1" x14ac:dyDescent="0.25">
      <c r="A153" s="7"/>
      <c r="B153" s="117" t="s">
        <v>249</v>
      </c>
      <c r="C153" s="117"/>
      <c r="D153" s="117"/>
      <c r="E153" s="117"/>
      <c r="F153" s="117"/>
      <c r="G153" s="117"/>
      <c r="H153" s="117"/>
      <c r="I153" s="117"/>
      <c r="J153" s="117"/>
    </row>
    <row r="154" spans="1:10" ht="27" customHeight="1" x14ac:dyDescent="0.25">
      <c r="A154" s="7" t="s">
        <v>113</v>
      </c>
      <c r="B154" s="119" t="s">
        <v>250</v>
      </c>
      <c r="C154" s="119"/>
      <c r="D154" s="119"/>
      <c r="E154" s="119"/>
      <c r="F154" s="119"/>
      <c r="G154" s="119"/>
      <c r="H154" s="119"/>
      <c r="I154" s="119"/>
      <c r="J154" s="119"/>
    </row>
    <row r="155" spans="1:10" ht="40.5" customHeight="1" x14ac:dyDescent="0.25">
      <c r="A155" s="7"/>
      <c r="B155" s="121" t="s">
        <v>251</v>
      </c>
      <c r="C155" s="121"/>
      <c r="D155" s="121"/>
      <c r="E155" s="121"/>
      <c r="F155" s="121"/>
      <c r="G155" s="121"/>
      <c r="H155" s="121"/>
      <c r="I155" s="121"/>
      <c r="J155" s="121"/>
    </row>
    <row r="156" spans="1:10" ht="18" customHeight="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B101" sqref="B101:E101"/>
    </sheetView>
  </sheetViews>
  <sheetFormatPr defaultColWidth="9.140625" defaultRowHeight="21" outlineLevelRow="1" x14ac:dyDescent="0.25"/>
  <cols>
    <col min="1" max="1" width="32.7109375" style="125" hidden="1" customWidth="1"/>
    <col min="2" max="2" width="30.7109375" style="123" customWidth="1"/>
    <col min="3" max="5" width="30.7109375" style="9" customWidth="1"/>
    <col min="6" max="8" width="24.7109375" style="124" customWidth="1"/>
    <col min="9" max="9" width="20.28515625" style="124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26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2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25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28" t="s">
        <v>106</v>
      </c>
      <c r="G6" s="328" t="s">
        <v>107</v>
      </c>
      <c r="H6" s="328" t="s">
        <v>108</v>
      </c>
      <c r="I6" s="328" t="s">
        <v>109</v>
      </c>
      <c r="J6" s="329" t="s">
        <v>110</v>
      </c>
    </row>
    <row r="7" spans="1:10" ht="24" thickBot="1" x14ac:dyDescent="0.3">
      <c r="B7" s="27"/>
      <c r="C7" s="80"/>
      <c r="D7" s="80"/>
      <c r="E7" s="81"/>
      <c r="F7" s="310"/>
      <c r="G7" s="83"/>
      <c r="H7" s="83"/>
      <c r="I7" s="83"/>
      <c r="J7" s="84"/>
    </row>
    <row r="8" spans="1:10" ht="36" customHeight="1" x14ac:dyDescent="0.25">
      <c r="A8" s="125" t="s">
        <v>111</v>
      </c>
      <c r="B8" s="187" t="s">
        <v>112</v>
      </c>
      <c r="C8" s="188"/>
      <c r="D8" s="188"/>
      <c r="E8" s="189"/>
      <c r="F8" s="32">
        <f>H8*1.2</f>
        <v>32400</v>
      </c>
      <c r="G8" s="32">
        <f>H8*1.1</f>
        <v>29700.000000000004</v>
      </c>
      <c r="H8" s="32">
        <v>27000</v>
      </c>
      <c r="I8" s="32">
        <f>H8*0.75</f>
        <v>20250</v>
      </c>
      <c r="J8" s="32">
        <f>H8*0.5</f>
        <v>13500</v>
      </c>
    </row>
    <row r="9" spans="1:10" ht="36" customHeight="1" x14ac:dyDescent="0.25">
      <c r="A9" s="125" t="s">
        <v>113</v>
      </c>
      <c r="B9" s="34" t="s">
        <v>114</v>
      </c>
      <c r="C9" s="88"/>
      <c r="D9" s="88"/>
      <c r="E9" s="89"/>
      <c r="F9" s="36">
        <f>H9*1.2</f>
        <v>45792</v>
      </c>
      <c r="G9" s="36">
        <f t="shared" ref="G9:G11" si="0">H9*1.1</f>
        <v>41976</v>
      </c>
      <c r="H9" s="36">
        <v>38160</v>
      </c>
      <c r="I9" s="36">
        <f t="shared" ref="I9" si="1">H9*0.75</f>
        <v>28620</v>
      </c>
      <c r="J9" s="36">
        <f t="shared" ref="J9:J11" si="2">H9*0.5</f>
        <v>19080</v>
      </c>
    </row>
    <row r="10" spans="1:10" ht="36" customHeight="1" x14ac:dyDescent="0.25">
      <c r="A10" s="125" t="s">
        <v>111</v>
      </c>
      <c r="B10" s="30" t="s">
        <v>115</v>
      </c>
      <c r="C10" s="31"/>
      <c r="D10" s="31"/>
      <c r="E10" s="66"/>
      <c r="F10" s="36">
        <f t="shared" ref="F10:F11" si="3">H10*1.2</f>
        <v>45360</v>
      </c>
      <c r="G10" s="36">
        <f t="shared" si="0"/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125" t="s">
        <v>113</v>
      </c>
      <c r="B11" s="194" t="s">
        <v>116</v>
      </c>
      <c r="C11" s="195"/>
      <c r="D11" s="195"/>
      <c r="E11" s="196"/>
      <c r="F11" s="38">
        <f t="shared" si="3"/>
        <v>63936</v>
      </c>
      <c r="G11" s="38">
        <f t="shared" si="0"/>
        <v>58608.000000000007</v>
      </c>
      <c r="H11" s="38">
        <v>53280</v>
      </c>
      <c r="I11" s="38">
        <f>H11*0.75</f>
        <v>39960</v>
      </c>
      <c r="J11" s="38">
        <f t="shared" si="2"/>
        <v>26640</v>
      </c>
    </row>
    <row r="12" spans="1:10" ht="21.75" thickBot="1" x14ac:dyDescent="0.3">
      <c r="B12" s="27"/>
      <c r="C12" s="80"/>
      <c r="D12" s="80"/>
      <c r="E12" s="80"/>
      <c r="F12" s="27"/>
      <c r="G12" s="28"/>
      <c r="H12" s="28"/>
      <c r="I12" s="28"/>
      <c r="J12" s="330"/>
    </row>
    <row r="13" spans="1:10" ht="36" customHeight="1" x14ac:dyDescent="0.25">
      <c r="A13" s="125" t="s">
        <v>111</v>
      </c>
      <c r="B13" s="187" t="s">
        <v>117</v>
      </c>
      <c r="C13" s="188"/>
      <c r="D13" s="188"/>
      <c r="E13" s="189"/>
      <c r="F13" s="254">
        <v>6048</v>
      </c>
      <c r="G13" s="255"/>
      <c r="H13" s="255"/>
      <c r="I13" s="255"/>
      <c r="J13" s="256"/>
    </row>
    <row r="14" spans="1:10" ht="36" customHeight="1" thickBot="1" x14ac:dyDescent="0.3">
      <c r="A14" s="125" t="s">
        <v>113</v>
      </c>
      <c r="B14" s="194" t="s">
        <v>118</v>
      </c>
      <c r="C14" s="195"/>
      <c r="D14" s="195"/>
      <c r="E14" s="196"/>
      <c r="F14" s="201">
        <v>8640</v>
      </c>
      <c r="G14" s="331"/>
      <c r="H14" s="331"/>
      <c r="I14" s="331"/>
      <c r="J14" s="332"/>
    </row>
    <row r="15" spans="1:10" ht="21.75" thickBot="1" x14ac:dyDescent="0.3">
      <c r="B15" s="130"/>
      <c r="C15" s="131"/>
      <c r="D15" s="131"/>
      <c r="E15" s="132"/>
      <c r="F15" s="27"/>
      <c r="G15" s="28"/>
      <c r="H15" s="28"/>
      <c r="I15" s="28"/>
      <c r="J15" s="330"/>
    </row>
    <row r="16" spans="1:10" ht="36" customHeight="1" x14ac:dyDescent="0.25">
      <c r="A16" s="125" t="s">
        <v>111</v>
      </c>
      <c r="B16" s="187" t="s">
        <v>119</v>
      </c>
      <c r="C16" s="188"/>
      <c r="D16" s="188"/>
      <c r="E16" s="189"/>
      <c r="F16" s="139">
        <v>1080</v>
      </c>
      <c r="G16" s="140"/>
      <c r="H16" s="140"/>
      <c r="I16" s="140"/>
      <c r="J16" s="141"/>
    </row>
    <row r="17" spans="1:10" ht="36" customHeight="1" x14ac:dyDescent="0.25">
      <c r="A17" s="125" t="s">
        <v>113</v>
      </c>
      <c r="B17" s="34" t="s">
        <v>120</v>
      </c>
      <c r="C17" s="35"/>
      <c r="D17" s="35"/>
      <c r="E17" s="40"/>
      <c r="F17" s="145">
        <v>1512</v>
      </c>
      <c r="G17" s="146"/>
      <c r="H17" s="146"/>
      <c r="I17" s="146"/>
      <c r="J17" s="147"/>
    </row>
    <row r="18" spans="1:10" ht="36" customHeight="1" x14ac:dyDescent="0.25">
      <c r="A18" s="125" t="s">
        <v>111</v>
      </c>
      <c r="B18" s="34" t="s">
        <v>121</v>
      </c>
      <c r="C18" s="35"/>
      <c r="D18" s="35"/>
      <c r="E18" s="40"/>
      <c r="F18" s="145">
        <v>1530</v>
      </c>
      <c r="G18" s="146"/>
      <c r="H18" s="146"/>
      <c r="I18" s="146"/>
      <c r="J18" s="147"/>
    </row>
    <row r="19" spans="1:10" ht="36" customHeight="1" thickBot="1" x14ac:dyDescent="0.3">
      <c r="A19" s="125" t="s">
        <v>113</v>
      </c>
      <c r="B19" s="319" t="s">
        <v>122</v>
      </c>
      <c r="C19" s="333"/>
      <c r="D19" s="333"/>
      <c r="E19" s="110"/>
      <c r="F19" s="111">
        <v>2160</v>
      </c>
      <c r="G19" s="112"/>
      <c r="H19" s="112"/>
      <c r="I19" s="112"/>
      <c r="J19" s="113"/>
    </row>
    <row r="20" spans="1:10" ht="21.75" thickBot="1" x14ac:dyDescent="0.3">
      <c r="B20" s="27"/>
      <c r="C20" s="80"/>
      <c r="D20" s="80"/>
      <c r="E20" s="81"/>
      <c r="F20" s="27"/>
      <c r="G20" s="28"/>
      <c r="H20" s="28"/>
      <c r="I20" s="28"/>
      <c r="J20" s="29"/>
    </row>
    <row r="21" spans="1:10" ht="36" customHeight="1" thickBot="1" x14ac:dyDescent="0.3">
      <c r="B21" s="334" t="s">
        <v>123</v>
      </c>
      <c r="C21" s="335"/>
      <c r="D21" s="335"/>
      <c r="E21" s="336"/>
      <c r="F21" s="337" t="str">
        <f>"Цена от "&amp;MIN($F$22:F61)&amp;" до "&amp;MAX($F$22:F61)</f>
        <v>Цена от 6030 до 241200</v>
      </c>
      <c r="G21" s="338"/>
      <c r="H21" s="338"/>
      <c r="I21" s="338"/>
      <c r="J21" s="339"/>
    </row>
    <row r="22" spans="1:10" ht="36" customHeight="1" outlineLevel="1" x14ac:dyDescent="0.25">
      <c r="B22" s="187" t="s">
        <v>124</v>
      </c>
      <c r="C22" s="188"/>
      <c r="D22" s="188"/>
      <c r="E22" s="189"/>
      <c r="F22" s="139">
        <v>6030</v>
      </c>
      <c r="G22" s="140"/>
      <c r="H22" s="140"/>
      <c r="I22" s="140"/>
      <c r="J22" s="141"/>
    </row>
    <row r="23" spans="1:10" ht="36" customHeight="1" outlineLevel="1" x14ac:dyDescent="0.25">
      <c r="B23" s="34" t="s">
        <v>125</v>
      </c>
      <c r="C23" s="35"/>
      <c r="D23" s="35"/>
      <c r="E23" s="40"/>
      <c r="F23" s="145">
        <v>12060</v>
      </c>
      <c r="G23" s="146"/>
      <c r="H23" s="146"/>
      <c r="I23" s="146"/>
      <c r="J23" s="147"/>
    </row>
    <row r="24" spans="1:10" ht="36" customHeight="1" outlineLevel="1" x14ac:dyDescent="0.25">
      <c r="B24" s="34" t="s">
        <v>126</v>
      </c>
      <c r="C24" s="35"/>
      <c r="D24" s="35"/>
      <c r="E24" s="40"/>
      <c r="F24" s="145">
        <v>18090</v>
      </c>
      <c r="G24" s="146"/>
      <c r="H24" s="146"/>
      <c r="I24" s="146"/>
      <c r="J24" s="147"/>
    </row>
    <row r="25" spans="1:10" ht="36" customHeight="1" outlineLevel="1" x14ac:dyDescent="0.25">
      <c r="B25" s="34" t="s">
        <v>127</v>
      </c>
      <c r="C25" s="35"/>
      <c r="D25" s="35"/>
      <c r="E25" s="40"/>
      <c r="F25" s="145">
        <v>24120</v>
      </c>
      <c r="G25" s="146"/>
      <c r="H25" s="146"/>
      <c r="I25" s="146"/>
      <c r="J25" s="147"/>
    </row>
    <row r="26" spans="1:10" ht="36" customHeight="1" outlineLevel="1" x14ac:dyDescent="0.25">
      <c r="B26" s="34" t="s">
        <v>128</v>
      </c>
      <c r="C26" s="35"/>
      <c r="D26" s="35"/>
      <c r="E26" s="40"/>
      <c r="F26" s="145">
        <v>30150</v>
      </c>
      <c r="G26" s="146"/>
      <c r="H26" s="146"/>
      <c r="I26" s="146"/>
      <c r="J26" s="147"/>
    </row>
    <row r="27" spans="1:10" ht="36" customHeight="1" outlineLevel="1" x14ac:dyDescent="0.25">
      <c r="B27" s="34" t="s">
        <v>129</v>
      </c>
      <c r="C27" s="35"/>
      <c r="D27" s="35"/>
      <c r="E27" s="40"/>
      <c r="F27" s="145">
        <v>36180</v>
      </c>
      <c r="G27" s="146"/>
      <c r="H27" s="146"/>
      <c r="I27" s="146"/>
      <c r="J27" s="147"/>
    </row>
    <row r="28" spans="1:10" ht="36" customHeight="1" outlineLevel="1" x14ac:dyDescent="0.25">
      <c r="B28" s="34" t="s">
        <v>130</v>
      </c>
      <c r="C28" s="35"/>
      <c r="D28" s="35"/>
      <c r="E28" s="40"/>
      <c r="F28" s="145">
        <v>42210</v>
      </c>
      <c r="G28" s="146"/>
      <c r="H28" s="146"/>
      <c r="I28" s="146"/>
      <c r="J28" s="147"/>
    </row>
    <row r="29" spans="1:10" ht="36" customHeight="1" outlineLevel="1" x14ac:dyDescent="0.25">
      <c r="B29" s="34" t="s">
        <v>131</v>
      </c>
      <c r="C29" s="35"/>
      <c r="D29" s="35"/>
      <c r="E29" s="40"/>
      <c r="F29" s="145">
        <v>48240</v>
      </c>
      <c r="G29" s="146"/>
      <c r="H29" s="146"/>
      <c r="I29" s="146"/>
      <c r="J29" s="147"/>
    </row>
    <row r="30" spans="1:10" ht="36" customHeight="1" outlineLevel="1" x14ac:dyDescent="0.25">
      <c r="B30" s="34" t="s">
        <v>132</v>
      </c>
      <c r="C30" s="35"/>
      <c r="D30" s="35"/>
      <c r="E30" s="40"/>
      <c r="F30" s="145">
        <v>54270</v>
      </c>
      <c r="G30" s="146"/>
      <c r="H30" s="146"/>
      <c r="I30" s="146"/>
      <c r="J30" s="147"/>
    </row>
    <row r="31" spans="1:10" ht="36" customHeight="1" outlineLevel="1" x14ac:dyDescent="0.25">
      <c r="B31" s="34" t="s">
        <v>133</v>
      </c>
      <c r="C31" s="35"/>
      <c r="D31" s="35"/>
      <c r="E31" s="40"/>
      <c r="F31" s="145">
        <v>60300</v>
      </c>
      <c r="G31" s="146"/>
      <c r="H31" s="146"/>
      <c r="I31" s="146"/>
      <c r="J31" s="147"/>
    </row>
    <row r="32" spans="1:10" ht="36" customHeight="1" outlineLevel="1" x14ac:dyDescent="0.25">
      <c r="B32" s="34" t="s">
        <v>134</v>
      </c>
      <c r="C32" s="35"/>
      <c r="D32" s="35"/>
      <c r="E32" s="40"/>
      <c r="F32" s="145">
        <v>66330</v>
      </c>
      <c r="G32" s="146"/>
      <c r="H32" s="146"/>
      <c r="I32" s="146"/>
      <c r="J32" s="147"/>
    </row>
    <row r="33" spans="2:10" ht="36" customHeight="1" outlineLevel="1" x14ac:dyDescent="0.25">
      <c r="B33" s="34" t="s">
        <v>135</v>
      </c>
      <c r="C33" s="35"/>
      <c r="D33" s="35"/>
      <c r="E33" s="40"/>
      <c r="F33" s="145">
        <v>72360</v>
      </c>
      <c r="G33" s="146"/>
      <c r="H33" s="146"/>
      <c r="I33" s="146"/>
      <c r="J33" s="147"/>
    </row>
    <row r="34" spans="2:10" ht="36" customHeight="1" outlineLevel="1" x14ac:dyDescent="0.25">
      <c r="B34" s="34" t="s">
        <v>136</v>
      </c>
      <c r="C34" s="35"/>
      <c r="D34" s="35"/>
      <c r="E34" s="40"/>
      <c r="F34" s="145">
        <v>78390</v>
      </c>
      <c r="G34" s="146"/>
      <c r="H34" s="146"/>
      <c r="I34" s="146"/>
      <c r="J34" s="147"/>
    </row>
    <row r="35" spans="2:10" ht="36" customHeight="1" outlineLevel="1" x14ac:dyDescent="0.25">
      <c r="B35" s="34" t="s">
        <v>137</v>
      </c>
      <c r="C35" s="35"/>
      <c r="D35" s="35"/>
      <c r="E35" s="40"/>
      <c r="F35" s="145">
        <v>84420</v>
      </c>
      <c r="G35" s="146"/>
      <c r="H35" s="146"/>
      <c r="I35" s="146"/>
      <c r="J35" s="147"/>
    </row>
    <row r="36" spans="2:10" ht="36" customHeight="1" outlineLevel="1" x14ac:dyDescent="0.25">
      <c r="B36" s="34" t="s">
        <v>138</v>
      </c>
      <c r="C36" s="35"/>
      <c r="D36" s="35"/>
      <c r="E36" s="40"/>
      <c r="F36" s="145">
        <v>90450</v>
      </c>
      <c r="G36" s="146"/>
      <c r="H36" s="146"/>
      <c r="I36" s="146"/>
      <c r="J36" s="147"/>
    </row>
    <row r="37" spans="2:10" ht="36" customHeight="1" outlineLevel="1" x14ac:dyDescent="0.25">
      <c r="B37" s="34" t="s">
        <v>139</v>
      </c>
      <c r="C37" s="35"/>
      <c r="D37" s="35"/>
      <c r="E37" s="40"/>
      <c r="F37" s="145">
        <v>96480</v>
      </c>
      <c r="G37" s="146"/>
      <c r="H37" s="146"/>
      <c r="I37" s="146"/>
      <c r="J37" s="147"/>
    </row>
    <row r="38" spans="2:10" ht="36" customHeight="1" outlineLevel="1" x14ac:dyDescent="0.25">
      <c r="B38" s="34" t="s">
        <v>140</v>
      </c>
      <c r="C38" s="35"/>
      <c r="D38" s="35"/>
      <c r="E38" s="40"/>
      <c r="F38" s="145">
        <v>102510</v>
      </c>
      <c r="G38" s="146"/>
      <c r="H38" s="146"/>
      <c r="I38" s="146"/>
      <c r="J38" s="147"/>
    </row>
    <row r="39" spans="2:10" ht="36" customHeight="1" outlineLevel="1" x14ac:dyDescent="0.25">
      <c r="B39" s="34" t="s">
        <v>141</v>
      </c>
      <c r="C39" s="35"/>
      <c r="D39" s="35"/>
      <c r="E39" s="40"/>
      <c r="F39" s="145">
        <v>108540</v>
      </c>
      <c r="G39" s="146"/>
      <c r="H39" s="146"/>
      <c r="I39" s="146"/>
      <c r="J39" s="147"/>
    </row>
    <row r="40" spans="2:10" ht="36" customHeight="1" outlineLevel="1" x14ac:dyDescent="0.25">
      <c r="B40" s="34" t="s">
        <v>142</v>
      </c>
      <c r="C40" s="35"/>
      <c r="D40" s="35"/>
      <c r="E40" s="40"/>
      <c r="F40" s="145">
        <v>114570</v>
      </c>
      <c r="G40" s="146"/>
      <c r="H40" s="146"/>
      <c r="I40" s="146"/>
      <c r="J40" s="147"/>
    </row>
    <row r="41" spans="2:10" ht="36" customHeight="1" outlineLevel="1" x14ac:dyDescent="0.25">
      <c r="B41" s="34" t="s">
        <v>143</v>
      </c>
      <c r="C41" s="35"/>
      <c r="D41" s="35"/>
      <c r="E41" s="40"/>
      <c r="F41" s="145">
        <v>120600</v>
      </c>
      <c r="G41" s="146"/>
      <c r="H41" s="146"/>
      <c r="I41" s="146"/>
      <c r="J41" s="147"/>
    </row>
    <row r="42" spans="2:10" ht="36" customHeight="1" outlineLevel="1" x14ac:dyDescent="0.25">
      <c r="B42" s="34" t="s">
        <v>144</v>
      </c>
      <c r="C42" s="35"/>
      <c r="D42" s="35"/>
      <c r="E42" s="40"/>
      <c r="F42" s="145">
        <v>12060</v>
      </c>
      <c r="G42" s="146"/>
      <c r="H42" s="146"/>
      <c r="I42" s="146"/>
      <c r="J42" s="147"/>
    </row>
    <row r="43" spans="2:10" ht="36" customHeight="1" outlineLevel="1" x14ac:dyDescent="0.25">
      <c r="B43" s="34" t="s">
        <v>145</v>
      </c>
      <c r="C43" s="35"/>
      <c r="D43" s="35"/>
      <c r="E43" s="40"/>
      <c r="F43" s="145">
        <v>24120</v>
      </c>
      <c r="G43" s="146"/>
      <c r="H43" s="146"/>
      <c r="I43" s="146"/>
      <c r="J43" s="147"/>
    </row>
    <row r="44" spans="2:10" ht="36" customHeight="1" outlineLevel="1" x14ac:dyDescent="0.25">
      <c r="B44" s="34" t="s">
        <v>146</v>
      </c>
      <c r="C44" s="35"/>
      <c r="D44" s="35"/>
      <c r="E44" s="40"/>
      <c r="F44" s="145">
        <v>36180</v>
      </c>
      <c r="G44" s="146"/>
      <c r="H44" s="146"/>
      <c r="I44" s="146"/>
      <c r="J44" s="147"/>
    </row>
    <row r="45" spans="2:10" ht="36" customHeight="1" outlineLevel="1" x14ac:dyDescent="0.25">
      <c r="B45" s="34" t="s">
        <v>147</v>
      </c>
      <c r="C45" s="35"/>
      <c r="D45" s="35"/>
      <c r="E45" s="40"/>
      <c r="F45" s="145">
        <v>48240</v>
      </c>
      <c r="G45" s="146"/>
      <c r="H45" s="146"/>
      <c r="I45" s="146"/>
      <c r="J45" s="147"/>
    </row>
    <row r="46" spans="2:10" ht="36" customHeight="1" outlineLevel="1" x14ac:dyDescent="0.25">
      <c r="B46" s="34" t="s">
        <v>148</v>
      </c>
      <c r="C46" s="35"/>
      <c r="D46" s="35"/>
      <c r="E46" s="40"/>
      <c r="F46" s="145">
        <v>60300</v>
      </c>
      <c r="G46" s="146"/>
      <c r="H46" s="146"/>
      <c r="I46" s="146"/>
      <c r="J46" s="147"/>
    </row>
    <row r="47" spans="2:10" ht="36" customHeight="1" outlineLevel="1" x14ac:dyDescent="0.25">
      <c r="B47" s="34" t="s">
        <v>149</v>
      </c>
      <c r="C47" s="35"/>
      <c r="D47" s="35"/>
      <c r="E47" s="40"/>
      <c r="F47" s="145">
        <v>72360</v>
      </c>
      <c r="G47" s="146"/>
      <c r="H47" s="146"/>
      <c r="I47" s="146"/>
      <c r="J47" s="147"/>
    </row>
    <row r="48" spans="2:10" ht="36" customHeight="1" outlineLevel="1" x14ac:dyDescent="0.25">
      <c r="B48" s="34" t="s">
        <v>150</v>
      </c>
      <c r="C48" s="35"/>
      <c r="D48" s="35"/>
      <c r="E48" s="40"/>
      <c r="F48" s="145">
        <v>84420</v>
      </c>
      <c r="G48" s="146"/>
      <c r="H48" s="146"/>
      <c r="I48" s="146"/>
      <c r="J48" s="147"/>
    </row>
    <row r="49" spans="2:10" ht="36" customHeight="1" outlineLevel="1" x14ac:dyDescent="0.25">
      <c r="B49" s="34" t="s">
        <v>151</v>
      </c>
      <c r="C49" s="35"/>
      <c r="D49" s="35"/>
      <c r="E49" s="40"/>
      <c r="F49" s="145">
        <v>96480</v>
      </c>
      <c r="G49" s="146"/>
      <c r="H49" s="146"/>
      <c r="I49" s="146"/>
      <c r="J49" s="147"/>
    </row>
    <row r="50" spans="2:10" ht="36" customHeight="1" outlineLevel="1" x14ac:dyDescent="0.25">
      <c r="B50" s="34" t="s">
        <v>152</v>
      </c>
      <c r="C50" s="35"/>
      <c r="D50" s="35"/>
      <c r="E50" s="40"/>
      <c r="F50" s="145">
        <v>108540</v>
      </c>
      <c r="G50" s="146"/>
      <c r="H50" s="146"/>
      <c r="I50" s="146"/>
      <c r="J50" s="147"/>
    </row>
    <row r="51" spans="2:10" ht="36" customHeight="1" outlineLevel="1" x14ac:dyDescent="0.25">
      <c r="B51" s="34" t="s">
        <v>153</v>
      </c>
      <c r="C51" s="35"/>
      <c r="D51" s="35"/>
      <c r="E51" s="40"/>
      <c r="F51" s="145">
        <v>120600</v>
      </c>
      <c r="G51" s="146"/>
      <c r="H51" s="146"/>
      <c r="I51" s="146"/>
      <c r="J51" s="147"/>
    </row>
    <row r="52" spans="2:10" ht="36" customHeight="1" outlineLevel="1" x14ac:dyDescent="0.25">
      <c r="B52" s="34" t="s">
        <v>154</v>
      </c>
      <c r="C52" s="35"/>
      <c r="D52" s="35"/>
      <c r="E52" s="40"/>
      <c r="F52" s="145">
        <v>132660</v>
      </c>
      <c r="G52" s="146"/>
      <c r="H52" s="146"/>
      <c r="I52" s="146"/>
      <c r="J52" s="147"/>
    </row>
    <row r="53" spans="2:10" ht="36" customHeight="1" outlineLevel="1" x14ac:dyDescent="0.25">
      <c r="B53" s="34" t="s">
        <v>155</v>
      </c>
      <c r="C53" s="35"/>
      <c r="D53" s="35"/>
      <c r="E53" s="40"/>
      <c r="F53" s="145">
        <v>144720</v>
      </c>
      <c r="G53" s="146"/>
      <c r="H53" s="146"/>
      <c r="I53" s="146"/>
      <c r="J53" s="147"/>
    </row>
    <row r="54" spans="2:10" ht="36" customHeight="1" outlineLevel="1" x14ac:dyDescent="0.25">
      <c r="B54" s="34" t="s">
        <v>156</v>
      </c>
      <c r="C54" s="35"/>
      <c r="D54" s="35"/>
      <c r="E54" s="40"/>
      <c r="F54" s="145">
        <v>156780</v>
      </c>
      <c r="G54" s="146"/>
      <c r="H54" s="146"/>
      <c r="I54" s="146"/>
      <c r="J54" s="147"/>
    </row>
    <row r="55" spans="2:10" ht="36" customHeight="1" outlineLevel="1" x14ac:dyDescent="0.25">
      <c r="B55" s="34" t="s">
        <v>157</v>
      </c>
      <c r="C55" s="35"/>
      <c r="D55" s="35"/>
      <c r="E55" s="40"/>
      <c r="F55" s="145">
        <v>168840</v>
      </c>
      <c r="G55" s="146"/>
      <c r="H55" s="146"/>
      <c r="I55" s="146"/>
      <c r="J55" s="147"/>
    </row>
    <row r="56" spans="2:10" ht="36" customHeight="1" outlineLevel="1" x14ac:dyDescent="0.25">
      <c r="B56" s="34" t="s">
        <v>158</v>
      </c>
      <c r="C56" s="35"/>
      <c r="D56" s="35"/>
      <c r="E56" s="40"/>
      <c r="F56" s="145">
        <v>180900</v>
      </c>
      <c r="G56" s="146"/>
      <c r="H56" s="146"/>
      <c r="I56" s="146"/>
      <c r="J56" s="147"/>
    </row>
    <row r="57" spans="2:10" ht="36" customHeight="1" outlineLevel="1" x14ac:dyDescent="0.25">
      <c r="B57" s="34" t="s">
        <v>159</v>
      </c>
      <c r="C57" s="35"/>
      <c r="D57" s="35"/>
      <c r="E57" s="40"/>
      <c r="F57" s="145">
        <v>192960</v>
      </c>
      <c r="G57" s="146"/>
      <c r="H57" s="146"/>
      <c r="I57" s="146"/>
      <c r="J57" s="147"/>
    </row>
    <row r="58" spans="2:10" ht="36" customHeight="1" outlineLevel="1" x14ac:dyDescent="0.25">
      <c r="B58" s="34" t="s">
        <v>160</v>
      </c>
      <c r="C58" s="35"/>
      <c r="D58" s="35"/>
      <c r="E58" s="40"/>
      <c r="F58" s="145">
        <v>205020</v>
      </c>
      <c r="G58" s="146"/>
      <c r="H58" s="146"/>
      <c r="I58" s="146"/>
      <c r="J58" s="147"/>
    </row>
    <row r="59" spans="2:10" ht="36" customHeight="1" outlineLevel="1" x14ac:dyDescent="0.25">
      <c r="B59" s="34" t="s">
        <v>161</v>
      </c>
      <c r="C59" s="35"/>
      <c r="D59" s="35"/>
      <c r="E59" s="40"/>
      <c r="F59" s="145">
        <v>217080</v>
      </c>
      <c r="G59" s="146"/>
      <c r="H59" s="146"/>
      <c r="I59" s="146"/>
      <c r="J59" s="147"/>
    </row>
    <row r="60" spans="2:10" ht="36" customHeight="1" outlineLevel="1" x14ac:dyDescent="0.25">
      <c r="B60" s="34" t="s">
        <v>162</v>
      </c>
      <c r="C60" s="35"/>
      <c r="D60" s="35"/>
      <c r="E60" s="40"/>
      <c r="F60" s="145">
        <v>229140</v>
      </c>
      <c r="G60" s="146"/>
      <c r="H60" s="146"/>
      <c r="I60" s="146"/>
      <c r="J60" s="147"/>
    </row>
    <row r="61" spans="2:10" ht="36" customHeight="1" outlineLevel="1" thickBot="1" x14ac:dyDescent="0.3">
      <c r="B61" s="319" t="s">
        <v>163</v>
      </c>
      <c r="C61" s="333"/>
      <c r="D61" s="333"/>
      <c r="E61" s="110"/>
      <c r="F61" s="111">
        <v>241200</v>
      </c>
      <c r="G61" s="112"/>
      <c r="H61" s="112"/>
      <c r="I61" s="112"/>
      <c r="J61" s="113"/>
    </row>
    <row r="62" spans="2:10" ht="36" customHeight="1" thickBot="1" x14ac:dyDescent="0.3">
      <c r="B62" s="44" t="s">
        <v>164</v>
      </c>
      <c r="C62" s="45"/>
      <c r="D62" s="45"/>
      <c r="E62" s="46"/>
      <c r="F62" s="337" t="str">
        <f>"Цена от "&amp;MIN(F63:F84)&amp;" до "&amp;MAX(F63:F84)</f>
        <v>Цена от 7812 до 129645</v>
      </c>
      <c r="G62" s="338"/>
      <c r="H62" s="338"/>
      <c r="I62" s="338"/>
      <c r="J62" s="339"/>
    </row>
    <row r="63" spans="2:10" ht="36" customHeight="1" outlineLevel="1" x14ac:dyDescent="0.25">
      <c r="B63" s="56" t="s">
        <v>165</v>
      </c>
      <c r="C63" s="57"/>
      <c r="D63" s="57"/>
      <c r="E63" s="58"/>
      <c r="F63" s="340">
        <v>7812</v>
      </c>
      <c r="G63" s="340"/>
      <c r="H63" s="340"/>
      <c r="I63" s="340"/>
      <c r="J63" s="341"/>
    </row>
    <row r="64" spans="2:10" ht="36" customHeight="1" outlineLevel="1" x14ac:dyDescent="0.25">
      <c r="B64" s="34" t="s">
        <v>166</v>
      </c>
      <c r="C64" s="35"/>
      <c r="D64" s="35"/>
      <c r="E64" s="40"/>
      <c r="F64" s="146">
        <v>12060</v>
      </c>
      <c r="G64" s="146"/>
      <c r="H64" s="146"/>
      <c r="I64" s="146"/>
      <c r="J64" s="147"/>
    </row>
    <row r="65" spans="2:10" ht="36" customHeight="1" outlineLevel="1" x14ac:dyDescent="0.25">
      <c r="B65" s="34" t="s">
        <v>167</v>
      </c>
      <c r="C65" s="35"/>
      <c r="D65" s="35"/>
      <c r="E65" s="40"/>
      <c r="F65" s="146">
        <v>15075</v>
      </c>
      <c r="G65" s="146"/>
      <c r="H65" s="146"/>
      <c r="I65" s="146"/>
      <c r="J65" s="147"/>
    </row>
    <row r="66" spans="2:10" ht="36" customHeight="1" outlineLevel="1" x14ac:dyDescent="0.25">
      <c r="B66" s="34" t="s">
        <v>168</v>
      </c>
      <c r="C66" s="35"/>
      <c r="D66" s="35"/>
      <c r="E66" s="40"/>
      <c r="F66" s="146">
        <v>21105</v>
      </c>
      <c r="G66" s="146"/>
      <c r="H66" s="146"/>
      <c r="I66" s="146"/>
      <c r="J66" s="147"/>
    </row>
    <row r="67" spans="2:10" ht="36" customHeight="1" outlineLevel="1" x14ac:dyDescent="0.25">
      <c r="B67" s="34" t="s">
        <v>169</v>
      </c>
      <c r="C67" s="35"/>
      <c r="D67" s="35"/>
      <c r="E67" s="40"/>
      <c r="F67" s="146">
        <v>27135</v>
      </c>
      <c r="G67" s="146"/>
      <c r="H67" s="146"/>
      <c r="I67" s="146"/>
      <c r="J67" s="147"/>
    </row>
    <row r="68" spans="2:10" ht="36" customHeight="1" outlineLevel="1" x14ac:dyDescent="0.25">
      <c r="B68" s="34" t="s">
        <v>170</v>
      </c>
      <c r="C68" s="35"/>
      <c r="D68" s="35"/>
      <c r="E68" s="40"/>
      <c r="F68" s="146">
        <v>33165</v>
      </c>
      <c r="G68" s="146"/>
      <c r="H68" s="146"/>
      <c r="I68" s="146"/>
      <c r="J68" s="147"/>
    </row>
    <row r="69" spans="2:10" ht="36" customHeight="1" outlineLevel="1" x14ac:dyDescent="0.25">
      <c r="B69" s="34" t="s">
        <v>171</v>
      </c>
      <c r="C69" s="35"/>
      <c r="D69" s="35"/>
      <c r="E69" s="40"/>
      <c r="F69" s="146">
        <v>39195</v>
      </c>
      <c r="G69" s="146"/>
      <c r="H69" s="146"/>
      <c r="I69" s="146"/>
      <c r="J69" s="147"/>
    </row>
    <row r="70" spans="2:10" ht="36" customHeight="1" outlineLevel="1" x14ac:dyDescent="0.25">
      <c r="B70" s="34" t="s">
        <v>172</v>
      </c>
      <c r="C70" s="35"/>
      <c r="D70" s="35"/>
      <c r="E70" s="40"/>
      <c r="F70" s="146">
        <v>45225</v>
      </c>
      <c r="G70" s="146"/>
      <c r="H70" s="146"/>
      <c r="I70" s="146"/>
      <c r="J70" s="147"/>
    </row>
    <row r="71" spans="2:10" ht="36" customHeight="1" outlineLevel="1" x14ac:dyDescent="0.25">
      <c r="B71" s="34" t="s">
        <v>173</v>
      </c>
      <c r="C71" s="35"/>
      <c r="D71" s="35"/>
      <c r="E71" s="40"/>
      <c r="F71" s="146">
        <v>51255</v>
      </c>
      <c r="G71" s="146"/>
      <c r="H71" s="146"/>
      <c r="I71" s="146"/>
      <c r="J71" s="147"/>
    </row>
    <row r="72" spans="2:10" ht="36" customHeight="1" outlineLevel="1" x14ac:dyDescent="0.25">
      <c r="B72" s="34" t="s">
        <v>174</v>
      </c>
      <c r="C72" s="35"/>
      <c r="D72" s="35"/>
      <c r="E72" s="40"/>
      <c r="F72" s="146">
        <v>57285</v>
      </c>
      <c r="G72" s="146"/>
      <c r="H72" s="146"/>
      <c r="I72" s="146"/>
      <c r="J72" s="147"/>
    </row>
    <row r="73" spans="2:10" ht="36" customHeight="1" outlineLevel="1" x14ac:dyDescent="0.25">
      <c r="B73" s="34" t="s">
        <v>175</v>
      </c>
      <c r="C73" s="35"/>
      <c r="D73" s="35"/>
      <c r="E73" s="40"/>
      <c r="F73" s="146">
        <v>63315</v>
      </c>
      <c r="G73" s="146"/>
      <c r="H73" s="146"/>
      <c r="I73" s="146"/>
      <c r="J73" s="147"/>
    </row>
    <row r="74" spans="2:10" ht="36" customHeight="1" outlineLevel="1" x14ac:dyDescent="0.25">
      <c r="B74" s="34" t="s">
        <v>176</v>
      </c>
      <c r="C74" s="35"/>
      <c r="D74" s="35"/>
      <c r="E74" s="40"/>
      <c r="F74" s="146">
        <v>69345</v>
      </c>
      <c r="G74" s="146"/>
      <c r="H74" s="146"/>
      <c r="I74" s="146"/>
      <c r="J74" s="147"/>
    </row>
    <row r="75" spans="2:10" ht="36" customHeight="1" outlineLevel="1" x14ac:dyDescent="0.25">
      <c r="B75" s="34" t="s">
        <v>177</v>
      </c>
      <c r="C75" s="35"/>
      <c r="D75" s="35"/>
      <c r="E75" s="40"/>
      <c r="F75" s="146">
        <v>75375</v>
      </c>
      <c r="G75" s="146"/>
      <c r="H75" s="146"/>
      <c r="I75" s="146"/>
      <c r="J75" s="147"/>
    </row>
    <row r="76" spans="2:10" ht="36" customHeight="1" outlineLevel="1" x14ac:dyDescent="0.25">
      <c r="B76" s="34" t="s">
        <v>178</v>
      </c>
      <c r="C76" s="35"/>
      <c r="D76" s="35"/>
      <c r="E76" s="40"/>
      <c r="F76" s="146">
        <v>81405</v>
      </c>
      <c r="G76" s="146"/>
      <c r="H76" s="146"/>
      <c r="I76" s="146"/>
      <c r="J76" s="147"/>
    </row>
    <row r="77" spans="2:10" ht="36" customHeight="1" outlineLevel="1" x14ac:dyDescent="0.25">
      <c r="B77" s="34" t="s">
        <v>179</v>
      </c>
      <c r="C77" s="35"/>
      <c r="D77" s="35"/>
      <c r="E77" s="40"/>
      <c r="F77" s="146">
        <v>87435</v>
      </c>
      <c r="G77" s="146"/>
      <c r="H77" s="146"/>
      <c r="I77" s="146"/>
      <c r="J77" s="147"/>
    </row>
    <row r="78" spans="2:10" ht="36" customHeight="1" outlineLevel="1" x14ac:dyDescent="0.25">
      <c r="B78" s="34" t="s">
        <v>180</v>
      </c>
      <c r="C78" s="35"/>
      <c r="D78" s="35"/>
      <c r="E78" s="40"/>
      <c r="F78" s="146">
        <v>93465</v>
      </c>
      <c r="G78" s="146"/>
      <c r="H78" s="146"/>
      <c r="I78" s="146"/>
      <c r="J78" s="147"/>
    </row>
    <row r="79" spans="2:10" ht="36" customHeight="1" outlineLevel="1" x14ac:dyDescent="0.25">
      <c r="B79" s="34" t="s">
        <v>181</v>
      </c>
      <c r="C79" s="35"/>
      <c r="D79" s="35"/>
      <c r="E79" s="40"/>
      <c r="F79" s="146">
        <v>99495</v>
      </c>
      <c r="G79" s="146"/>
      <c r="H79" s="146"/>
      <c r="I79" s="146"/>
      <c r="J79" s="147"/>
    </row>
    <row r="80" spans="2:10" ht="36" customHeight="1" outlineLevel="1" x14ac:dyDescent="0.25">
      <c r="B80" s="34" t="s">
        <v>182</v>
      </c>
      <c r="C80" s="35"/>
      <c r="D80" s="35"/>
      <c r="E80" s="40"/>
      <c r="F80" s="146">
        <v>105525</v>
      </c>
      <c r="G80" s="146"/>
      <c r="H80" s="146"/>
      <c r="I80" s="146"/>
      <c r="J80" s="147"/>
    </row>
    <row r="81" spans="2:10" ht="36" customHeight="1" outlineLevel="1" x14ac:dyDescent="0.25">
      <c r="B81" s="34" t="s">
        <v>183</v>
      </c>
      <c r="C81" s="35"/>
      <c r="D81" s="35"/>
      <c r="E81" s="40"/>
      <c r="F81" s="146">
        <v>111555</v>
      </c>
      <c r="G81" s="146"/>
      <c r="H81" s="146"/>
      <c r="I81" s="146"/>
      <c r="J81" s="147"/>
    </row>
    <row r="82" spans="2:10" ht="36" customHeight="1" outlineLevel="1" x14ac:dyDescent="0.25">
      <c r="B82" s="34" t="s">
        <v>184</v>
      </c>
      <c r="C82" s="35"/>
      <c r="D82" s="35"/>
      <c r="E82" s="40"/>
      <c r="F82" s="146">
        <v>117585</v>
      </c>
      <c r="G82" s="146"/>
      <c r="H82" s="146"/>
      <c r="I82" s="146"/>
      <c r="J82" s="147"/>
    </row>
    <row r="83" spans="2:10" ht="36" customHeight="1" outlineLevel="1" x14ac:dyDescent="0.25">
      <c r="B83" s="34" t="s">
        <v>185</v>
      </c>
      <c r="C83" s="35"/>
      <c r="D83" s="35"/>
      <c r="E83" s="40"/>
      <c r="F83" s="146">
        <v>123615</v>
      </c>
      <c r="G83" s="146"/>
      <c r="H83" s="146"/>
      <c r="I83" s="146"/>
      <c r="J83" s="147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312">
        <v>129645</v>
      </c>
      <c r="G84" s="312"/>
      <c r="H84" s="312"/>
      <c r="I84" s="312"/>
      <c r="J84" s="313"/>
    </row>
    <row r="85" spans="2:10" ht="36" customHeight="1" thickBot="1" x14ac:dyDescent="0.3">
      <c r="B85" s="50" t="s">
        <v>187</v>
      </c>
      <c r="C85" s="51"/>
      <c r="D85" s="51"/>
      <c r="E85" s="52"/>
      <c r="F85" s="337" t="str">
        <f>"Цена от "&amp;MIN(F86:F96)&amp;" до "&amp;MAX(F86:F96)</f>
        <v>Цена от 1440 до 30096</v>
      </c>
      <c r="G85" s="338"/>
      <c r="H85" s="338"/>
      <c r="I85" s="338"/>
      <c r="J85" s="339"/>
    </row>
    <row r="86" spans="2:10" ht="36" customHeight="1" x14ac:dyDescent="0.25">
      <c r="B86" s="62" t="s">
        <v>188</v>
      </c>
      <c r="C86" s="63"/>
      <c r="D86" s="63"/>
      <c r="E86" s="40"/>
      <c r="F86" s="340">
        <v>3780</v>
      </c>
      <c r="G86" s="340"/>
      <c r="H86" s="340"/>
      <c r="I86" s="340"/>
      <c r="J86" s="341"/>
    </row>
    <row r="87" spans="2:10" ht="36" customHeight="1" x14ac:dyDescent="0.25">
      <c r="B87" s="62" t="s">
        <v>189</v>
      </c>
      <c r="C87" s="63"/>
      <c r="D87" s="63"/>
      <c r="E87" s="40"/>
      <c r="F87" s="146">
        <v>12744</v>
      </c>
      <c r="G87" s="146"/>
      <c r="H87" s="146"/>
      <c r="I87" s="146"/>
      <c r="J87" s="147"/>
    </row>
    <row r="88" spans="2:10" ht="36" customHeight="1" x14ac:dyDescent="0.25">
      <c r="B88" s="62" t="s">
        <v>257</v>
      </c>
      <c r="C88" s="63"/>
      <c r="D88" s="63"/>
      <c r="E88" s="40"/>
      <c r="F88" s="146">
        <v>1620</v>
      </c>
      <c r="G88" s="146"/>
      <c r="H88" s="146"/>
      <c r="I88" s="146"/>
      <c r="J88" s="147"/>
    </row>
    <row r="89" spans="2:10" ht="36" customHeight="1" x14ac:dyDescent="0.25">
      <c r="B89" s="62" t="s">
        <v>191</v>
      </c>
      <c r="C89" s="63"/>
      <c r="D89" s="63"/>
      <c r="E89" s="40"/>
      <c r="F89" s="146">
        <v>15228</v>
      </c>
      <c r="G89" s="146"/>
      <c r="H89" s="146"/>
      <c r="I89" s="146"/>
      <c r="J89" s="147"/>
    </row>
    <row r="90" spans="2:10" ht="36" customHeight="1" x14ac:dyDescent="0.25">
      <c r="B90" s="62" t="s">
        <v>192</v>
      </c>
      <c r="C90" s="63"/>
      <c r="D90" s="63"/>
      <c r="E90" s="40"/>
      <c r="F90" s="146">
        <v>6048</v>
      </c>
      <c r="G90" s="146"/>
      <c r="H90" s="146"/>
      <c r="I90" s="146"/>
      <c r="J90" s="147"/>
    </row>
    <row r="91" spans="2:10" ht="36" customHeight="1" x14ac:dyDescent="0.25">
      <c r="B91" s="62" t="s">
        <v>193</v>
      </c>
      <c r="C91" s="63"/>
      <c r="D91" s="63"/>
      <c r="E91" s="40"/>
      <c r="F91" s="146">
        <v>9216</v>
      </c>
      <c r="G91" s="146"/>
      <c r="H91" s="146"/>
      <c r="I91" s="146"/>
      <c r="J91" s="147"/>
    </row>
    <row r="92" spans="2:10" ht="36" customHeight="1" x14ac:dyDescent="0.25">
      <c r="B92" s="62" t="s">
        <v>194</v>
      </c>
      <c r="C92" s="63"/>
      <c r="D92" s="63"/>
      <c r="E92" s="40"/>
      <c r="F92" s="146">
        <v>1440</v>
      </c>
      <c r="G92" s="146"/>
      <c r="H92" s="146"/>
      <c r="I92" s="146"/>
      <c r="J92" s="147"/>
    </row>
    <row r="93" spans="2:10" ht="36" customHeight="1" x14ac:dyDescent="0.25">
      <c r="B93" s="62" t="s">
        <v>195</v>
      </c>
      <c r="C93" s="63"/>
      <c r="D93" s="63"/>
      <c r="E93" s="40"/>
      <c r="F93" s="146">
        <v>1440</v>
      </c>
      <c r="G93" s="146"/>
      <c r="H93" s="146"/>
      <c r="I93" s="146"/>
      <c r="J93" s="147"/>
    </row>
    <row r="94" spans="2:10" ht="36" customHeight="1" x14ac:dyDescent="0.25">
      <c r="B94" s="62" t="s">
        <v>196</v>
      </c>
      <c r="C94" s="63"/>
      <c r="D94" s="63"/>
      <c r="E94" s="40"/>
      <c r="F94" s="146">
        <v>2880</v>
      </c>
      <c r="G94" s="146"/>
      <c r="H94" s="146"/>
      <c r="I94" s="146"/>
      <c r="J94" s="147"/>
    </row>
    <row r="95" spans="2:10" ht="36" customHeight="1" x14ac:dyDescent="0.25">
      <c r="B95" s="62" t="s">
        <v>197</v>
      </c>
      <c r="C95" s="63"/>
      <c r="D95" s="63"/>
      <c r="E95" s="40"/>
      <c r="F95" s="146">
        <v>4320</v>
      </c>
      <c r="G95" s="146"/>
      <c r="H95" s="146"/>
      <c r="I95" s="146"/>
      <c r="J95" s="147"/>
    </row>
    <row r="96" spans="2:10" ht="36" customHeight="1" thickBot="1" x14ac:dyDescent="0.3">
      <c r="B96" s="62" t="s">
        <v>198</v>
      </c>
      <c r="C96" s="63"/>
      <c r="D96" s="63"/>
      <c r="E96" s="40"/>
      <c r="F96" s="312">
        <v>30096</v>
      </c>
      <c r="G96" s="312"/>
      <c r="H96" s="312"/>
      <c r="I96" s="312"/>
      <c r="J96" s="313"/>
    </row>
    <row r="97" spans="1:10" ht="54" customHeight="1" thickBot="1" x14ac:dyDescent="0.3">
      <c r="B97" s="167" t="s">
        <v>258</v>
      </c>
      <c r="C97" s="168"/>
      <c r="D97" s="168"/>
      <c r="E97" s="169"/>
      <c r="F97" s="217" t="str">
        <f>"Цена от "&amp;MIN(F99,F103:J104,H105,F106:F119)&amp;" до "&amp;MAX(F99,F103:J104,H105,F106:F119)</f>
        <v>Цена от 3024 до 38952</v>
      </c>
      <c r="G97" s="342"/>
      <c r="H97" s="342"/>
      <c r="I97" s="342"/>
      <c r="J97" s="343"/>
    </row>
    <row r="98" spans="1:10" ht="24" thickBot="1" x14ac:dyDescent="0.3">
      <c r="B98" s="27"/>
      <c r="C98" s="80"/>
      <c r="D98" s="80"/>
      <c r="E98" s="81"/>
      <c r="F98" s="186"/>
      <c r="G98" s="245"/>
      <c r="H98" s="245"/>
      <c r="I98" s="245"/>
      <c r="J98" s="246"/>
    </row>
    <row r="99" spans="1:10" ht="36" customHeight="1" x14ac:dyDescent="0.25">
      <c r="B99" s="62" t="s">
        <v>200</v>
      </c>
      <c r="C99" s="63"/>
      <c r="D99" s="63"/>
      <c r="E99" s="40"/>
      <c r="F99" s="146">
        <v>19800</v>
      </c>
      <c r="G99" s="146"/>
      <c r="H99" s="146"/>
      <c r="I99" s="146"/>
      <c r="J99" s="147"/>
    </row>
    <row r="100" spans="1:10" ht="36" customHeight="1" x14ac:dyDescent="0.25">
      <c r="B100" s="62" t="s">
        <v>201</v>
      </c>
      <c r="C100" s="63"/>
      <c r="D100" s="63"/>
      <c r="E100" s="40"/>
      <c r="F100" s="146">
        <v>1980</v>
      </c>
      <c r="G100" s="146"/>
      <c r="H100" s="146"/>
      <c r="I100" s="146"/>
      <c r="J100" s="147"/>
    </row>
    <row r="101" spans="1:10" ht="36" customHeight="1" thickBot="1" x14ac:dyDescent="0.3">
      <c r="B101" s="62" t="s">
        <v>202</v>
      </c>
      <c r="C101" s="63"/>
      <c r="D101" s="63"/>
      <c r="E101" s="40"/>
      <c r="F101" s="146">
        <v>4950</v>
      </c>
      <c r="G101" s="146"/>
      <c r="H101" s="146"/>
      <c r="I101" s="146"/>
      <c r="J101" s="147"/>
    </row>
    <row r="102" spans="1:10" ht="24" thickBot="1" x14ac:dyDescent="0.3">
      <c r="B102" s="27"/>
      <c r="C102" s="80"/>
      <c r="D102" s="80"/>
      <c r="E102" s="81"/>
      <c r="F102" s="186"/>
      <c r="G102" s="245"/>
      <c r="H102" s="245"/>
      <c r="I102" s="245"/>
      <c r="J102" s="246"/>
    </row>
    <row r="103" spans="1:10" ht="36" customHeight="1" x14ac:dyDescent="0.25">
      <c r="A103" s="125" t="s">
        <v>111</v>
      </c>
      <c r="B103" s="62" t="s">
        <v>203</v>
      </c>
      <c r="C103" s="63"/>
      <c r="D103" s="63"/>
      <c r="E103" s="40"/>
      <c r="F103" s="146">
        <v>15228</v>
      </c>
      <c r="G103" s="146"/>
      <c r="H103" s="146"/>
      <c r="I103" s="146"/>
      <c r="J103" s="147"/>
    </row>
    <row r="104" spans="1:10" ht="36" customHeight="1" x14ac:dyDescent="0.25">
      <c r="A104" s="125" t="s">
        <v>111</v>
      </c>
      <c r="B104" s="34" t="s">
        <v>204</v>
      </c>
      <c r="C104" s="88"/>
      <c r="D104" s="88"/>
      <c r="E104" s="89"/>
      <c r="F104" s="146">
        <v>9216</v>
      </c>
      <c r="G104" s="146"/>
      <c r="H104" s="146"/>
      <c r="I104" s="146"/>
      <c r="J104" s="147"/>
    </row>
    <row r="105" spans="1:10" ht="36" customHeight="1" x14ac:dyDescent="0.25">
      <c r="A105" s="125" t="s">
        <v>111</v>
      </c>
      <c r="B105" s="62" t="s">
        <v>205</v>
      </c>
      <c r="C105" s="63"/>
      <c r="D105" s="63"/>
      <c r="E105" s="40"/>
      <c r="F105" s="226">
        <f>1.2*H105</f>
        <v>18360</v>
      </c>
      <c r="G105" s="227">
        <f>1.1*H105</f>
        <v>16830</v>
      </c>
      <c r="H105" s="226">
        <v>15300</v>
      </c>
      <c r="I105" s="227">
        <f>H105*0.75</f>
        <v>11475</v>
      </c>
      <c r="J105" s="228">
        <f>H105*0.5</f>
        <v>7650</v>
      </c>
    </row>
    <row r="106" spans="1:10" ht="36" customHeight="1" x14ac:dyDescent="0.25">
      <c r="A106" s="125" t="s">
        <v>111</v>
      </c>
      <c r="B106" s="62" t="s">
        <v>206</v>
      </c>
      <c r="C106" s="63"/>
      <c r="D106" s="63"/>
      <c r="E106" s="40"/>
      <c r="F106" s="146">
        <v>10620</v>
      </c>
      <c r="G106" s="146"/>
      <c r="H106" s="146"/>
      <c r="I106" s="146"/>
      <c r="J106" s="147"/>
    </row>
    <row r="107" spans="1:10" ht="36" customHeight="1" x14ac:dyDescent="0.25">
      <c r="A107" s="125" t="s">
        <v>111</v>
      </c>
      <c r="B107" s="62" t="s">
        <v>207</v>
      </c>
      <c r="C107" s="63"/>
      <c r="D107" s="63"/>
      <c r="E107" s="40"/>
      <c r="F107" s="146">
        <v>9216</v>
      </c>
      <c r="G107" s="146"/>
      <c r="H107" s="146"/>
      <c r="I107" s="146"/>
      <c r="J107" s="147"/>
    </row>
    <row r="108" spans="1:10" ht="36" customHeight="1" x14ac:dyDescent="0.25">
      <c r="A108" s="125" t="s">
        <v>111</v>
      </c>
      <c r="B108" s="62" t="s">
        <v>208</v>
      </c>
      <c r="C108" s="63"/>
      <c r="D108" s="63"/>
      <c r="E108" s="40"/>
      <c r="F108" s="146">
        <v>30096</v>
      </c>
      <c r="G108" s="146"/>
      <c r="H108" s="146"/>
      <c r="I108" s="146"/>
      <c r="J108" s="147"/>
    </row>
    <row r="109" spans="1:10" ht="36" customHeight="1" x14ac:dyDescent="0.25">
      <c r="A109" s="125" t="s">
        <v>111</v>
      </c>
      <c r="B109" s="62" t="s">
        <v>209</v>
      </c>
      <c r="C109" s="63"/>
      <c r="D109" s="63"/>
      <c r="E109" s="40"/>
      <c r="F109" s="146">
        <v>24120</v>
      </c>
      <c r="G109" s="146"/>
      <c r="H109" s="146"/>
      <c r="I109" s="146"/>
      <c r="J109" s="147"/>
    </row>
    <row r="110" spans="1:10" ht="36" customHeight="1" x14ac:dyDescent="0.25">
      <c r="A110" s="125" t="s">
        <v>111</v>
      </c>
      <c r="B110" s="62" t="s">
        <v>210</v>
      </c>
      <c r="C110" s="63"/>
      <c r="D110" s="63"/>
      <c r="E110" s="40"/>
      <c r="F110" s="146">
        <v>28944</v>
      </c>
      <c r="G110" s="146"/>
      <c r="H110" s="146"/>
      <c r="I110" s="146"/>
      <c r="J110" s="147"/>
    </row>
    <row r="111" spans="1:10" ht="36" customHeight="1" x14ac:dyDescent="0.25">
      <c r="A111" s="125" t="s">
        <v>111</v>
      </c>
      <c r="B111" s="62" t="s">
        <v>211</v>
      </c>
      <c r="C111" s="63"/>
      <c r="D111" s="63"/>
      <c r="E111" s="40"/>
      <c r="F111" s="146">
        <v>14868</v>
      </c>
      <c r="G111" s="146"/>
      <c r="H111" s="146"/>
      <c r="I111" s="146"/>
      <c r="J111" s="147"/>
    </row>
    <row r="112" spans="1:10" ht="36" customHeight="1" x14ac:dyDescent="0.25">
      <c r="A112" s="125" t="s">
        <v>111</v>
      </c>
      <c r="B112" s="62" t="s">
        <v>212</v>
      </c>
      <c r="C112" s="63"/>
      <c r="D112" s="63"/>
      <c r="E112" s="40"/>
      <c r="F112" s="146">
        <v>12060</v>
      </c>
      <c r="G112" s="146"/>
      <c r="H112" s="146"/>
      <c r="I112" s="146"/>
      <c r="J112" s="147"/>
    </row>
    <row r="113" spans="1:10" ht="36" customHeight="1" x14ac:dyDescent="0.25">
      <c r="A113" s="125" t="s">
        <v>111</v>
      </c>
      <c r="B113" s="62" t="s">
        <v>213</v>
      </c>
      <c r="C113" s="63"/>
      <c r="D113" s="63"/>
      <c r="E113" s="40"/>
      <c r="F113" s="146">
        <v>38952</v>
      </c>
      <c r="G113" s="146"/>
      <c r="H113" s="146"/>
      <c r="I113" s="146"/>
      <c r="J113" s="147"/>
    </row>
    <row r="114" spans="1:10" ht="36" customHeight="1" x14ac:dyDescent="0.25">
      <c r="B114" s="62" t="s">
        <v>214</v>
      </c>
      <c r="C114" s="63"/>
      <c r="D114" s="63"/>
      <c r="E114" s="40"/>
      <c r="F114" s="146">
        <v>30060</v>
      </c>
      <c r="G114" s="146"/>
      <c r="H114" s="146"/>
      <c r="I114" s="146"/>
      <c r="J114" s="147"/>
    </row>
    <row r="115" spans="1:10" ht="36" customHeight="1" x14ac:dyDescent="0.25">
      <c r="A115" s="125" t="s">
        <v>111</v>
      </c>
      <c r="B115" s="64" t="s">
        <v>215</v>
      </c>
      <c r="C115" s="65"/>
      <c r="D115" s="65"/>
      <c r="E115" s="66"/>
      <c r="F115" s="146">
        <v>3024</v>
      </c>
      <c r="G115" s="146"/>
      <c r="H115" s="146"/>
      <c r="I115" s="146"/>
      <c r="J115" s="147"/>
    </row>
    <row r="116" spans="1:10" ht="36" customHeight="1" x14ac:dyDescent="0.25">
      <c r="B116" s="34" t="s">
        <v>216</v>
      </c>
      <c r="C116" s="88"/>
      <c r="D116" s="88"/>
      <c r="E116" s="89"/>
      <c r="F116" s="146">
        <v>10620</v>
      </c>
      <c r="G116" s="146"/>
      <c r="H116" s="146"/>
      <c r="I116" s="146"/>
      <c r="J116" s="147"/>
    </row>
    <row r="117" spans="1:10" ht="36" customHeight="1" x14ac:dyDescent="0.25">
      <c r="A117" s="9"/>
      <c r="B117" s="34" t="s">
        <v>217</v>
      </c>
      <c r="C117" s="88"/>
      <c r="D117" s="88"/>
      <c r="E117" s="89"/>
      <c r="F117" s="146">
        <v>7092</v>
      </c>
      <c r="G117" s="146"/>
      <c r="H117" s="146"/>
      <c r="I117" s="146"/>
      <c r="J117" s="147"/>
    </row>
    <row r="118" spans="1:10" ht="36" customHeight="1" x14ac:dyDescent="0.25">
      <c r="A118" s="125" t="s">
        <v>111</v>
      </c>
      <c r="B118" s="34" t="s">
        <v>218</v>
      </c>
      <c r="C118" s="88"/>
      <c r="D118" s="88"/>
      <c r="E118" s="89"/>
      <c r="F118" s="146">
        <v>38952</v>
      </c>
      <c r="G118" s="146"/>
      <c r="H118" s="146"/>
      <c r="I118" s="146"/>
      <c r="J118" s="147"/>
    </row>
    <row r="119" spans="1:10" ht="36" customHeight="1" x14ac:dyDescent="0.25">
      <c r="A119" s="125" t="s">
        <v>111</v>
      </c>
      <c r="B119" s="62" t="s">
        <v>219</v>
      </c>
      <c r="C119" s="63"/>
      <c r="D119" s="63"/>
      <c r="E119" s="40"/>
      <c r="F119" s="146">
        <v>14868</v>
      </c>
      <c r="G119" s="146"/>
      <c r="H119" s="146"/>
      <c r="I119" s="146"/>
      <c r="J119" s="147"/>
    </row>
    <row r="120" spans="1:10" ht="36" customHeight="1" x14ac:dyDescent="0.25">
      <c r="A120" s="125" t="s">
        <v>113</v>
      </c>
      <c r="B120" s="62" t="s">
        <v>220</v>
      </c>
      <c r="C120" s="63"/>
      <c r="D120" s="63"/>
      <c r="E120" s="40"/>
      <c r="F120" s="146">
        <v>21600</v>
      </c>
      <c r="G120" s="146"/>
      <c r="H120" s="146"/>
      <c r="I120" s="146"/>
      <c r="J120" s="147"/>
    </row>
    <row r="121" spans="1:10" ht="36" customHeight="1" x14ac:dyDescent="0.25">
      <c r="A121" s="125" t="s">
        <v>113</v>
      </c>
      <c r="B121" s="34" t="s">
        <v>221</v>
      </c>
      <c r="C121" s="88"/>
      <c r="D121" s="88"/>
      <c r="E121" s="89"/>
      <c r="F121" s="146">
        <v>12960</v>
      </c>
      <c r="G121" s="146"/>
      <c r="H121" s="146"/>
      <c r="I121" s="146"/>
      <c r="J121" s="147"/>
    </row>
    <row r="122" spans="1:10" ht="36" customHeight="1" x14ac:dyDescent="0.25">
      <c r="A122" s="125" t="s">
        <v>113</v>
      </c>
      <c r="B122" s="62" t="s">
        <v>222</v>
      </c>
      <c r="C122" s="63"/>
      <c r="D122" s="63"/>
      <c r="E122" s="40"/>
      <c r="F122" s="226">
        <f>H122*1.2</f>
        <v>25920</v>
      </c>
      <c r="G122" s="227">
        <f>H122*1.1</f>
        <v>23760.000000000004</v>
      </c>
      <c r="H122" s="226">
        <v>21600</v>
      </c>
      <c r="I122" s="227">
        <f>H122*0.75</f>
        <v>16200</v>
      </c>
      <c r="J122" s="228">
        <f>H122*0.5</f>
        <v>10800</v>
      </c>
    </row>
    <row r="123" spans="1:10" ht="36" customHeight="1" x14ac:dyDescent="0.25">
      <c r="A123" s="125" t="s">
        <v>113</v>
      </c>
      <c r="B123" s="62" t="s">
        <v>223</v>
      </c>
      <c r="C123" s="63"/>
      <c r="D123" s="63"/>
      <c r="E123" s="40"/>
      <c r="F123" s="146">
        <v>15120</v>
      </c>
      <c r="G123" s="146"/>
      <c r="H123" s="146"/>
      <c r="I123" s="146"/>
      <c r="J123" s="147"/>
    </row>
    <row r="124" spans="1:10" ht="36" customHeight="1" x14ac:dyDescent="0.25">
      <c r="A124" s="125" t="s">
        <v>113</v>
      </c>
      <c r="B124" s="62" t="s">
        <v>224</v>
      </c>
      <c r="C124" s="63"/>
      <c r="D124" s="63"/>
      <c r="E124" s="40"/>
      <c r="F124" s="146">
        <v>12960</v>
      </c>
      <c r="G124" s="146"/>
      <c r="H124" s="146"/>
      <c r="I124" s="146"/>
      <c r="J124" s="147"/>
    </row>
    <row r="125" spans="1:10" ht="36" customHeight="1" x14ac:dyDescent="0.25">
      <c r="A125" s="125" t="s">
        <v>113</v>
      </c>
      <c r="B125" s="62" t="s">
        <v>225</v>
      </c>
      <c r="C125" s="63"/>
      <c r="D125" s="63"/>
      <c r="E125" s="40"/>
      <c r="F125" s="146">
        <v>42480</v>
      </c>
      <c r="G125" s="146"/>
      <c r="H125" s="146"/>
      <c r="I125" s="146"/>
      <c r="J125" s="147"/>
    </row>
    <row r="126" spans="1:10" ht="36" customHeight="1" x14ac:dyDescent="0.25">
      <c r="A126" s="125" t="s">
        <v>113</v>
      </c>
      <c r="B126" s="62" t="s">
        <v>226</v>
      </c>
      <c r="C126" s="63"/>
      <c r="D126" s="63"/>
      <c r="E126" s="40"/>
      <c r="F126" s="146">
        <v>33840</v>
      </c>
      <c r="G126" s="146"/>
      <c r="H126" s="146"/>
      <c r="I126" s="146"/>
      <c r="J126" s="147"/>
    </row>
    <row r="127" spans="1:10" ht="36" customHeight="1" x14ac:dyDescent="0.25">
      <c r="A127" s="125" t="s">
        <v>113</v>
      </c>
      <c r="B127" s="71" t="s">
        <v>227</v>
      </c>
      <c r="C127" s="72"/>
      <c r="D127" s="72"/>
      <c r="E127" s="73"/>
      <c r="F127" s="146">
        <v>40608</v>
      </c>
      <c r="G127" s="146"/>
      <c r="H127" s="146"/>
      <c r="I127" s="146"/>
      <c r="J127" s="147"/>
    </row>
    <row r="128" spans="1:10" ht="36" customHeight="1" x14ac:dyDescent="0.25">
      <c r="A128" s="125" t="s">
        <v>113</v>
      </c>
      <c r="B128" s="62" t="s">
        <v>228</v>
      </c>
      <c r="C128" s="63"/>
      <c r="D128" s="63"/>
      <c r="E128" s="40"/>
      <c r="F128" s="146">
        <v>20880</v>
      </c>
      <c r="G128" s="146"/>
      <c r="H128" s="146"/>
      <c r="I128" s="146"/>
      <c r="J128" s="147"/>
    </row>
    <row r="129" spans="1:10" ht="36" customHeight="1" x14ac:dyDescent="0.25">
      <c r="A129" s="125" t="s">
        <v>113</v>
      </c>
      <c r="B129" s="62" t="s">
        <v>229</v>
      </c>
      <c r="C129" s="63"/>
      <c r="D129" s="63"/>
      <c r="E129" s="40"/>
      <c r="F129" s="146">
        <v>17280</v>
      </c>
      <c r="G129" s="146"/>
      <c r="H129" s="146"/>
      <c r="I129" s="146"/>
      <c r="J129" s="147"/>
    </row>
    <row r="130" spans="1:10" ht="36" customHeight="1" x14ac:dyDescent="0.25">
      <c r="A130" s="125" t="s">
        <v>113</v>
      </c>
      <c r="B130" s="62" t="s">
        <v>230</v>
      </c>
      <c r="C130" s="63"/>
      <c r="D130" s="63"/>
      <c r="E130" s="40"/>
      <c r="F130" s="146">
        <v>54720</v>
      </c>
      <c r="G130" s="146"/>
      <c r="H130" s="146"/>
      <c r="I130" s="146"/>
      <c r="J130" s="147"/>
    </row>
    <row r="131" spans="1:10" ht="36" customHeight="1" x14ac:dyDescent="0.25">
      <c r="A131" s="125" t="s">
        <v>113</v>
      </c>
      <c r="B131" s="62" t="s">
        <v>231</v>
      </c>
      <c r="C131" s="63"/>
      <c r="D131" s="63"/>
      <c r="E131" s="40"/>
      <c r="F131" s="146">
        <v>4320</v>
      </c>
      <c r="G131" s="146"/>
      <c r="H131" s="146"/>
      <c r="I131" s="146"/>
      <c r="J131" s="147"/>
    </row>
    <row r="132" spans="1:10" ht="36" customHeight="1" x14ac:dyDescent="0.25">
      <c r="A132" s="125" t="s">
        <v>113</v>
      </c>
      <c r="B132" s="62" t="s">
        <v>232</v>
      </c>
      <c r="C132" s="63"/>
      <c r="D132" s="63"/>
      <c r="E132" s="40"/>
      <c r="F132" s="146">
        <v>54720</v>
      </c>
      <c r="G132" s="146"/>
      <c r="H132" s="146"/>
      <c r="I132" s="146"/>
      <c r="J132" s="147"/>
    </row>
    <row r="133" spans="1:10" ht="36" customHeight="1" thickBot="1" x14ac:dyDescent="0.3">
      <c r="A133" s="125" t="s">
        <v>113</v>
      </c>
      <c r="B133" s="62" t="s">
        <v>233</v>
      </c>
      <c r="C133" s="63"/>
      <c r="D133" s="63"/>
      <c r="E133" s="40"/>
      <c r="F133" s="312">
        <v>20880</v>
      </c>
      <c r="G133" s="312"/>
      <c r="H133" s="312"/>
      <c r="I133" s="312"/>
      <c r="J133" s="31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217"/>
      <c r="G139" s="342"/>
      <c r="H139" s="342"/>
      <c r="I139" s="342"/>
      <c r="J139" s="343"/>
    </row>
    <row r="140" spans="1:10" ht="36" customHeight="1" x14ac:dyDescent="0.25">
      <c r="B140" s="64" t="s">
        <v>240</v>
      </c>
      <c r="C140" s="65"/>
      <c r="D140" s="65"/>
      <c r="E140" s="66"/>
      <c r="F140" s="340">
        <v>28332</v>
      </c>
      <c r="G140" s="340"/>
      <c r="H140" s="340"/>
      <c r="I140" s="340"/>
      <c r="J140" s="341"/>
    </row>
    <row r="141" spans="1:10" ht="36" customHeight="1" x14ac:dyDescent="0.25">
      <c r="B141" s="62" t="s">
        <v>241</v>
      </c>
      <c r="C141" s="63"/>
      <c r="D141" s="63"/>
      <c r="E141" s="40"/>
      <c r="F141" s="146">
        <v>56664</v>
      </c>
      <c r="G141" s="146"/>
      <c r="H141" s="146"/>
      <c r="I141" s="146"/>
      <c r="J141" s="147"/>
    </row>
    <row r="142" spans="1:10" ht="36" customHeight="1" x14ac:dyDescent="0.25">
      <c r="B142" s="62" t="s">
        <v>242</v>
      </c>
      <c r="C142" s="63"/>
      <c r="D142" s="63"/>
      <c r="E142" s="40"/>
      <c r="F142" s="146">
        <v>70920</v>
      </c>
      <c r="G142" s="146"/>
      <c r="H142" s="146"/>
      <c r="I142" s="146"/>
      <c r="J142" s="147"/>
    </row>
    <row r="143" spans="1:10" ht="36" customHeight="1" x14ac:dyDescent="0.25">
      <c r="B143" s="62" t="s">
        <v>243</v>
      </c>
      <c r="C143" s="63"/>
      <c r="D143" s="63"/>
      <c r="E143" s="40"/>
      <c r="F143" s="146">
        <v>1080</v>
      </c>
      <c r="G143" s="146"/>
      <c r="H143" s="146"/>
      <c r="I143" s="146"/>
      <c r="J143" s="147"/>
    </row>
    <row r="144" spans="1:10" ht="36" customHeight="1" x14ac:dyDescent="0.25">
      <c r="B144" s="62" t="s">
        <v>244</v>
      </c>
      <c r="C144" s="63"/>
      <c r="D144" s="63"/>
      <c r="E144" s="40"/>
      <c r="F144" s="146">
        <v>42480</v>
      </c>
      <c r="G144" s="146"/>
      <c r="H144" s="146"/>
      <c r="I144" s="146"/>
      <c r="J144" s="147"/>
    </row>
    <row r="145" spans="1:10" ht="36" customHeight="1" x14ac:dyDescent="0.25">
      <c r="B145" s="62" t="s">
        <v>245</v>
      </c>
      <c r="C145" s="63"/>
      <c r="D145" s="63"/>
      <c r="E145" s="40"/>
      <c r="F145" s="146">
        <v>84960</v>
      </c>
      <c r="G145" s="146"/>
      <c r="H145" s="146"/>
      <c r="I145" s="146"/>
      <c r="J145" s="147"/>
    </row>
    <row r="146" spans="1:10" ht="36" customHeight="1" x14ac:dyDescent="0.25">
      <c r="B146" s="62" t="s">
        <v>246</v>
      </c>
      <c r="C146" s="63"/>
      <c r="D146" s="63"/>
      <c r="E146" s="40"/>
      <c r="F146" s="146">
        <v>106200</v>
      </c>
      <c r="G146" s="146"/>
      <c r="H146" s="146"/>
      <c r="I146" s="146"/>
      <c r="J146" s="147"/>
    </row>
    <row r="147" spans="1:10" ht="36" customHeight="1" thickBot="1" x14ac:dyDescent="0.3">
      <c r="B147" s="108" t="s">
        <v>247</v>
      </c>
      <c r="C147" s="109"/>
      <c r="D147" s="109"/>
      <c r="E147" s="110"/>
      <c r="F147" s="312">
        <v>1440</v>
      </c>
      <c r="G147" s="312"/>
      <c r="H147" s="312"/>
      <c r="I147" s="312"/>
      <c r="J147" s="313"/>
    </row>
    <row r="148" spans="1:10" ht="24" thickBot="1" x14ac:dyDescent="0.3">
      <c r="B148" s="27"/>
      <c r="C148" s="80"/>
      <c r="D148" s="80"/>
      <c r="E148" s="81"/>
      <c r="F148" s="186"/>
      <c r="G148" s="245"/>
      <c r="H148" s="245"/>
      <c r="I148" s="245"/>
      <c r="J148" s="246"/>
    </row>
    <row r="149" spans="1:10" ht="18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</row>
    <row r="150" spans="1:10" ht="67.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>
      <c r="A154" s="9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B101" sqref="B101:E10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15868.8</v>
      </c>
      <c r="G8" s="32">
        <f>H8*1.1</f>
        <v>14546.400000000001</v>
      </c>
      <c r="H8" s="32">
        <v>13224</v>
      </c>
      <c r="I8" s="32">
        <f>H8*0.75</f>
        <v>9918</v>
      </c>
      <c r="J8" s="32">
        <f>H8*0.5</f>
        <v>6612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22464</v>
      </c>
      <c r="G9" s="36">
        <f>H9*1.1</f>
        <v>20592</v>
      </c>
      <c r="H9" s="36">
        <v>18720</v>
      </c>
      <c r="I9" s="36">
        <f>H9*0.75</f>
        <v>14040</v>
      </c>
      <c r="J9" s="36">
        <f>H9*0.5</f>
        <v>9360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20390.399999999998</v>
      </c>
      <c r="G10" s="36">
        <f>H10*1.1</f>
        <v>18691.2</v>
      </c>
      <c r="H10" s="36">
        <v>16992</v>
      </c>
      <c r="I10" s="36">
        <f>H10*0.75</f>
        <v>12744</v>
      </c>
      <c r="J10" s="36">
        <f>H10*0.5</f>
        <v>8496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28800</v>
      </c>
      <c r="G11" s="38">
        <f>H11*1.1</f>
        <v>26400.000000000004</v>
      </c>
      <c r="H11" s="38">
        <v>24000</v>
      </c>
      <c r="I11" s="38">
        <f>H11*0.75</f>
        <v>18000</v>
      </c>
      <c r="J11" s="38">
        <f>H11*0.5</f>
        <v>12000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4032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5760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960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1416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4224 до 168960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12672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29568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46464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54912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71808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80256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8448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16896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25344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33792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42240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50688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59136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67584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84480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92928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101376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109824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118272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126720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135168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143616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152064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160512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168960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5208 до 90816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10560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14784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19008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23232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27456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35904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40128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44352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48576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52800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57024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69696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78144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82368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86592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90816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22416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2832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22416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4488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2016 до 47664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62" t="s">
        <v>202</v>
      </c>
      <c r="C101" s="63"/>
      <c r="D101" s="63"/>
      <c r="E101" s="40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14745.599999999999</v>
      </c>
      <c r="G105" s="227">
        <f>H105*1.1</f>
        <v>13516.800000000001</v>
      </c>
      <c r="H105" s="227">
        <v>12288</v>
      </c>
      <c r="I105" s="227">
        <f>H105*0.75</f>
        <v>9216</v>
      </c>
      <c r="J105" s="228">
        <f>H105*0.5</f>
        <v>6144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39648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14640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28080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47664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12840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9912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47664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10080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21600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20736</v>
      </c>
      <c r="G122" s="227">
        <f>H122*1.1</f>
        <v>19008</v>
      </c>
      <c r="H122" s="227">
        <v>17280</v>
      </c>
      <c r="I122" s="227">
        <f>H122*0.75</f>
        <v>12960</v>
      </c>
      <c r="J122" s="228">
        <f>H122*0.5</f>
        <v>8640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19680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21600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55680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24768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29760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39360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67200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67200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29760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22176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44400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55464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33360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66552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83304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1200</v>
      </c>
      <c r="G147" s="112"/>
      <c r="H147" s="112"/>
      <c r="I147" s="112"/>
      <c r="J147" s="113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B101" sqref="B101:E10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33929.279999999999</v>
      </c>
      <c r="G8" s="32">
        <f>H8*1.1</f>
        <v>31101.84</v>
      </c>
      <c r="H8" s="32">
        <v>28274.399999999998</v>
      </c>
      <c r="I8" s="32">
        <f>H8*0.75</f>
        <v>21205.8</v>
      </c>
      <c r="J8" s="32">
        <f>H8*0.5</f>
        <v>14137.199999999999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6048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8640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3456 до 138240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3456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6912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10368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13824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17280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20736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24192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27648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31104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34560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38016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41472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44928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48384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51840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55296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58752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62208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65664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69120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6912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13824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20736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27648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34560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41472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48384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55296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62208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69120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76032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82944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89856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96768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103680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110592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117504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124416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131328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138240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74304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12096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15552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19008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22464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25920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29376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32832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36288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39744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43200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46656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50112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53568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57024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60480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63936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67392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70848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74304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20160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50544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28800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2880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7200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24840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18072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12744</v>
      </c>
      <c r="G105" s="227">
        <f>H105*1.1</f>
        <v>11682.000000000002</v>
      </c>
      <c r="H105" s="227">
        <v>10620</v>
      </c>
      <c r="I105" s="227">
        <f>H105*0.75</f>
        <v>7965</v>
      </c>
      <c r="J105" s="228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13464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18072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14868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42120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50544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10620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14868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20880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36108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8856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35280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25920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18144</v>
      </c>
      <c r="G122" s="227">
        <f>H122*1.1</f>
        <v>16632</v>
      </c>
      <c r="H122" s="227">
        <v>15120</v>
      </c>
      <c r="I122" s="227">
        <f>H122*0.75</f>
        <v>11340</v>
      </c>
      <c r="J122" s="228">
        <f>H122*0.5</f>
        <v>7560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19440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20880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59040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70848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15120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20880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29520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51120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12960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33264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66600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83196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50040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99828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124956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1800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14"/>
  <sheetViews>
    <sheetView view="pageBreakPreview" topLeftCell="B1" zoomScale="65" zoomScaleNormal="60" zoomScaleSheetLayoutView="65" workbookViewId="0">
      <pane ySplit="4" topLeftCell="A157" activePane="bottomLeft" state="frozen"/>
      <selection activeCell="A198" sqref="A198:XFD198"/>
      <selection pane="bottomLeft" activeCell="A194" sqref="A194:XFD19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31104</v>
      </c>
      <c r="G8" s="32">
        <f>H8*1.1</f>
        <v>28512.000000000004</v>
      </c>
      <c r="H8" s="32">
        <v>25920</v>
      </c>
      <c r="I8" s="32">
        <f>H8*0.75</f>
        <v>19440</v>
      </c>
      <c r="J8" s="32">
        <f>H8*0.5</f>
        <v>12960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44064</v>
      </c>
      <c r="G9" s="36">
        <f>H9*1.1</f>
        <v>40392</v>
      </c>
      <c r="H9" s="36">
        <v>36720</v>
      </c>
      <c r="I9" s="36">
        <f>H9*0.75</f>
        <v>27540</v>
      </c>
      <c r="J9" s="36">
        <f>H9*0.5</f>
        <v>18360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40608</v>
      </c>
      <c r="G10" s="36">
        <f>H10*1.1</f>
        <v>37224</v>
      </c>
      <c r="H10" s="36">
        <v>33840</v>
      </c>
      <c r="I10" s="36">
        <f>H10*0.75</f>
        <v>25380</v>
      </c>
      <c r="J10" s="36">
        <f>H10*0.5</f>
        <v>16920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57024</v>
      </c>
      <c r="G11" s="38">
        <f>H11*1.1</f>
        <v>52272.000000000007</v>
      </c>
      <c r="H11" s="38">
        <v>47520</v>
      </c>
      <c r="I11" s="38">
        <f>H11*0.75</f>
        <v>35640</v>
      </c>
      <c r="J11" s="38">
        <f>H11*0.5</f>
        <v>23760</v>
      </c>
    </row>
    <row r="12" spans="1:10" ht="24" customHeight="1" thickBot="1" x14ac:dyDescent="0.3">
      <c r="A12" s="7" t="s">
        <v>113</v>
      </c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7560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10800</v>
      </c>
      <c r="G14" s="179"/>
      <c r="H14" s="179"/>
      <c r="I14" s="179"/>
      <c r="J14" s="180"/>
    </row>
    <row r="15" spans="1:10" ht="24" customHeight="1" thickBot="1" x14ac:dyDescent="0.3">
      <c r="A15" s="7" t="s">
        <v>113</v>
      </c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900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1512</v>
      </c>
      <c r="G19" s="179"/>
      <c r="H19" s="179"/>
      <c r="I19" s="179"/>
      <c r="J19" s="180"/>
    </row>
    <row r="20" spans="1:10" ht="24" customHeight="1" thickBot="1" x14ac:dyDescent="0.3">
      <c r="A20" s="7" t="s">
        <v>113</v>
      </c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5760 до 576000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302</v>
      </c>
      <c r="C52" s="35"/>
      <c r="D52" s="35"/>
      <c r="E52" s="40"/>
      <c r="F52" s="41">
        <v>178560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303</v>
      </c>
      <c r="C53" s="35"/>
      <c r="D53" s="35"/>
      <c r="E53" s="40"/>
      <c r="F53" s="41">
        <v>184320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304</v>
      </c>
      <c r="C54" s="35"/>
      <c r="D54" s="35"/>
      <c r="E54" s="40"/>
      <c r="F54" s="41">
        <v>190080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305</v>
      </c>
      <c r="C55" s="35"/>
      <c r="D55" s="35"/>
      <c r="E55" s="40"/>
      <c r="F55" s="41">
        <v>195840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306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307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308</v>
      </c>
      <c r="C58" s="35"/>
      <c r="D58" s="35"/>
      <c r="E58" s="40"/>
      <c r="F58" s="41">
        <v>213120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309</v>
      </c>
      <c r="C59" s="35"/>
      <c r="D59" s="35"/>
      <c r="E59" s="40"/>
      <c r="F59" s="41">
        <v>218880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310</v>
      </c>
      <c r="C60" s="35"/>
      <c r="D60" s="35"/>
      <c r="E60" s="40"/>
      <c r="F60" s="41">
        <v>224640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311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347</v>
      </c>
      <c r="C62" s="35"/>
      <c r="D62" s="35"/>
      <c r="E62" s="40"/>
      <c r="F62" s="41">
        <v>236160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348</v>
      </c>
      <c r="C63" s="35"/>
      <c r="D63" s="35"/>
      <c r="E63" s="40"/>
      <c r="F63" s="41">
        <v>241920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349</v>
      </c>
      <c r="C64" s="35"/>
      <c r="D64" s="35"/>
      <c r="E64" s="40"/>
      <c r="F64" s="41">
        <v>247680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350</v>
      </c>
      <c r="C65" s="35"/>
      <c r="D65" s="35"/>
      <c r="E65" s="40"/>
      <c r="F65" s="41">
        <v>253440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351</v>
      </c>
      <c r="C66" s="35"/>
      <c r="D66" s="35"/>
      <c r="E66" s="40"/>
      <c r="F66" s="41">
        <v>259200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352</v>
      </c>
      <c r="C67" s="35"/>
      <c r="D67" s="35"/>
      <c r="E67" s="40"/>
      <c r="F67" s="41">
        <v>264960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353</v>
      </c>
      <c r="C68" s="35"/>
      <c r="D68" s="35"/>
      <c r="E68" s="40"/>
      <c r="F68" s="41">
        <v>270720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354</v>
      </c>
      <c r="C69" s="35"/>
      <c r="D69" s="35"/>
      <c r="E69" s="40"/>
      <c r="F69" s="41">
        <v>276480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355</v>
      </c>
      <c r="C70" s="35"/>
      <c r="D70" s="35"/>
      <c r="E70" s="40"/>
      <c r="F70" s="41">
        <v>282240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356</v>
      </c>
      <c r="C71" s="35"/>
      <c r="D71" s="35"/>
      <c r="E71" s="40"/>
      <c r="F71" s="41">
        <v>288000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11520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23040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34560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46080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57600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69120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80640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92160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103680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115200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126720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138240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149760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161280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172800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184320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195840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207360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218880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230400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287</v>
      </c>
      <c r="C92" s="35"/>
      <c r="D92" s="35"/>
      <c r="E92" s="40"/>
      <c r="F92" s="41">
        <v>241920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288</v>
      </c>
      <c r="C93" s="35"/>
      <c r="D93" s="35"/>
      <c r="E93" s="40"/>
      <c r="F93" s="41">
        <v>253440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289</v>
      </c>
      <c r="C94" s="35"/>
      <c r="D94" s="35"/>
      <c r="E94" s="40"/>
      <c r="F94" s="41">
        <v>264960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290</v>
      </c>
      <c r="C95" s="35"/>
      <c r="D95" s="35"/>
      <c r="E95" s="40"/>
      <c r="F95" s="41">
        <v>276480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291</v>
      </c>
      <c r="C96" s="35"/>
      <c r="D96" s="35"/>
      <c r="E96" s="40"/>
      <c r="F96" s="41">
        <v>288000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292</v>
      </c>
      <c r="C97" s="35"/>
      <c r="D97" s="35"/>
      <c r="E97" s="40"/>
      <c r="F97" s="41">
        <v>299520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293</v>
      </c>
      <c r="C98" s="35"/>
      <c r="D98" s="35"/>
      <c r="E98" s="40"/>
      <c r="F98" s="41">
        <v>311040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294</v>
      </c>
      <c r="C99" s="35"/>
      <c r="D99" s="35"/>
      <c r="E99" s="40"/>
      <c r="F99" s="41">
        <v>322560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295</v>
      </c>
      <c r="C100" s="35"/>
      <c r="D100" s="35"/>
      <c r="E100" s="40"/>
      <c r="F100" s="41">
        <v>334080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296</v>
      </c>
      <c r="C101" s="35"/>
      <c r="D101" s="35"/>
      <c r="E101" s="40"/>
      <c r="F101" s="41">
        <v>345600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312</v>
      </c>
      <c r="C102" s="35"/>
      <c r="D102" s="35"/>
      <c r="E102" s="40"/>
      <c r="F102" s="41">
        <v>357120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313</v>
      </c>
      <c r="C103" s="35"/>
      <c r="D103" s="35"/>
      <c r="E103" s="40"/>
      <c r="F103" s="41">
        <v>368640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314</v>
      </c>
      <c r="C104" s="35"/>
      <c r="D104" s="35"/>
      <c r="E104" s="40"/>
      <c r="F104" s="41">
        <v>380160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315</v>
      </c>
      <c r="C105" s="35"/>
      <c r="D105" s="35"/>
      <c r="E105" s="40"/>
      <c r="F105" s="41">
        <v>391680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316</v>
      </c>
      <c r="C106" s="35"/>
      <c r="D106" s="35"/>
      <c r="E106" s="40"/>
      <c r="F106" s="41">
        <v>403200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317</v>
      </c>
      <c r="C107" s="35"/>
      <c r="D107" s="35"/>
      <c r="E107" s="40"/>
      <c r="F107" s="41">
        <v>414720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318</v>
      </c>
      <c r="C108" s="35"/>
      <c r="D108" s="35"/>
      <c r="E108" s="40"/>
      <c r="F108" s="41">
        <v>426240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319</v>
      </c>
      <c r="C109" s="35"/>
      <c r="D109" s="35"/>
      <c r="E109" s="40"/>
      <c r="F109" s="41">
        <v>437760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320</v>
      </c>
      <c r="C110" s="35"/>
      <c r="D110" s="35"/>
      <c r="E110" s="40"/>
      <c r="F110" s="41">
        <v>449280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321</v>
      </c>
      <c r="C111" s="35"/>
      <c r="D111" s="35"/>
      <c r="E111" s="40"/>
      <c r="F111" s="41">
        <v>460800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357</v>
      </c>
      <c r="C112" s="35"/>
      <c r="D112" s="35"/>
      <c r="E112" s="40"/>
      <c r="F112" s="41">
        <v>472320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358</v>
      </c>
      <c r="C113" s="35"/>
      <c r="D113" s="35"/>
      <c r="E113" s="40"/>
      <c r="F113" s="41">
        <v>483840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359</v>
      </c>
      <c r="C114" s="35"/>
      <c r="D114" s="35"/>
      <c r="E114" s="40"/>
      <c r="F114" s="41">
        <v>495360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360</v>
      </c>
      <c r="C115" s="35"/>
      <c r="D115" s="35"/>
      <c r="E115" s="40"/>
      <c r="F115" s="41">
        <v>506880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361</v>
      </c>
      <c r="C116" s="35"/>
      <c r="D116" s="35"/>
      <c r="E116" s="40"/>
      <c r="F116" s="41">
        <v>518400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362</v>
      </c>
      <c r="C117" s="35"/>
      <c r="D117" s="35"/>
      <c r="E117" s="40"/>
      <c r="F117" s="41">
        <v>529920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363</v>
      </c>
      <c r="C118" s="35"/>
      <c r="D118" s="35"/>
      <c r="E118" s="40"/>
      <c r="F118" s="41">
        <v>541440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364</v>
      </c>
      <c r="C119" s="35"/>
      <c r="D119" s="35"/>
      <c r="E119" s="40"/>
      <c r="F119" s="41">
        <v>552960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365</v>
      </c>
      <c r="C120" s="35"/>
      <c r="D120" s="35"/>
      <c r="E120" s="40"/>
      <c r="F120" s="41">
        <v>564480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366</v>
      </c>
      <c r="C121" s="35"/>
      <c r="D121" s="35"/>
      <c r="E121" s="40"/>
      <c r="F121" s="41">
        <v>576000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12240 до 123840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12240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18000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14400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20160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25920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31680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37440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43200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48960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54720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60480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66240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72000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77760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83520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89280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95040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100800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106560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112320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118080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123840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1800 до 47520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4680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12960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257</v>
      </c>
      <c r="C148" s="63"/>
      <c r="D148" s="63"/>
      <c r="E148" s="40"/>
      <c r="F148" s="41">
        <v>2520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47520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9360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31680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1800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1800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3600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5400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26640</v>
      </c>
      <c r="G156" s="42"/>
      <c r="H156" s="42"/>
      <c r="I156" s="42"/>
      <c r="J156" s="43"/>
    </row>
    <row r="157" spans="1:10" ht="54" customHeight="1" thickBot="1" x14ac:dyDescent="0.3">
      <c r="A157" s="7"/>
      <c r="B157" s="209" t="s">
        <v>258</v>
      </c>
      <c r="C157" s="210"/>
      <c r="D157" s="210"/>
      <c r="E157" s="211"/>
      <c r="F157" s="223" t="str">
        <f>"Цена от "&amp;MIN(F159,F163:J164,H165,F166:J179)&amp;" до "&amp;MAX(F159,F163:J164,H165,F166:J179)</f>
        <v>Цена от 3240 до 154800</v>
      </c>
      <c r="G157" s="224"/>
      <c r="H157" s="224"/>
      <c r="I157" s="224"/>
      <c r="J157" s="225"/>
    </row>
    <row r="158" spans="1:10" ht="24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25200</v>
      </c>
      <c r="G159" s="42"/>
      <c r="H159" s="42"/>
      <c r="I159" s="42"/>
      <c r="J159" s="43"/>
    </row>
    <row r="160" spans="1:10" ht="36" customHeight="1" x14ac:dyDescent="0.25">
      <c r="A160" s="7"/>
      <c r="B160" s="71" t="s">
        <v>201</v>
      </c>
      <c r="C160" s="72"/>
      <c r="D160" s="72"/>
      <c r="E160" s="73"/>
      <c r="F160" s="85">
        <v>2520</v>
      </c>
      <c r="G160" s="86"/>
      <c r="H160" s="86"/>
      <c r="I160" s="86"/>
      <c r="J160" s="87"/>
    </row>
    <row r="161" spans="1:10" ht="36" customHeight="1" thickBot="1" x14ac:dyDescent="0.3">
      <c r="A161" s="7"/>
      <c r="B161" s="71" t="s">
        <v>202</v>
      </c>
      <c r="C161" s="72"/>
      <c r="D161" s="72"/>
      <c r="E161" s="73"/>
      <c r="F161" s="85">
        <v>6300</v>
      </c>
      <c r="G161" s="86"/>
      <c r="H161" s="86"/>
      <c r="I161" s="86"/>
      <c r="J161" s="87"/>
    </row>
    <row r="162" spans="1:10" ht="24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x14ac:dyDescent="0.25">
      <c r="A163" s="7" t="s">
        <v>111</v>
      </c>
      <c r="B163" s="64" t="s">
        <v>203</v>
      </c>
      <c r="C163" s="65"/>
      <c r="D163" s="65"/>
      <c r="E163" s="66"/>
      <c r="F163" s="67">
        <v>29520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34" t="s">
        <v>204</v>
      </c>
      <c r="C164" s="88"/>
      <c r="D164" s="88"/>
      <c r="E164" s="89"/>
      <c r="F164" s="41">
        <v>71280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205</v>
      </c>
      <c r="C165" s="63"/>
      <c r="D165" s="63"/>
      <c r="E165" s="40"/>
      <c r="F165" s="226">
        <f>H165*1.2</f>
        <v>14256</v>
      </c>
      <c r="G165" s="227">
        <f>H165*1.1</f>
        <v>13068.000000000002</v>
      </c>
      <c r="H165" s="227">
        <v>11880</v>
      </c>
      <c r="I165" s="227">
        <f>H165*0.75</f>
        <v>8910</v>
      </c>
      <c r="J165" s="228">
        <f>H165*0.5</f>
        <v>5940</v>
      </c>
    </row>
    <row r="166" spans="1:10" ht="36" customHeight="1" x14ac:dyDescent="0.25">
      <c r="A166" s="7" t="s">
        <v>111</v>
      </c>
      <c r="B166" s="62" t="s">
        <v>206</v>
      </c>
      <c r="C166" s="63"/>
      <c r="D166" s="63"/>
      <c r="E166" s="40"/>
      <c r="F166" s="41">
        <v>11880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62" t="s">
        <v>207</v>
      </c>
      <c r="C167" s="63"/>
      <c r="D167" s="63"/>
      <c r="E167" s="40"/>
      <c r="F167" s="41">
        <v>15300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95040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29520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35424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21420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33300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2" t="s">
        <v>213</v>
      </c>
      <c r="C173" s="63"/>
      <c r="D173" s="63"/>
      <c r="E173" s="40"/>
      <c r="F173" s="41">
        <v>47700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214</v>
      </c>
      <c r="C174" s="63"/>
      <c r="D174" s="63"/>
      <c r="E174" s="40"/>
      <c r="F174" s="41">
        <v>103680</v>
      </c>
      <c r="G174" s="42"/>
      <c r="H174" s="42"/>
      <c r="I174" s="42"/>
      <c r="J174" s="43"/>
    </row>
    <row r="175" spans="1:10" ht="36" customHeight="1" x14ac:dyDescent="0.25">
      <c r="A175" s="7" t="s">
        <v>111</v>
      </c>
      <c r="B175" s="64" t="s">
        <v>215</v>
      </c>
      <c r="C175" s="65"/>
      <c r="D175" s="65"/>
      <c r="E175" s="66"/>
      <c r="F175" s="41">
        <v>3240</v>
      </c>
      <c r="G175" s="42"/>
      <c r="H175" s="42"/>
      <c r="I175" s="42"/>
      <c r="J175" s="43"/>
    </row>
    <row r="176" spans="1:10" ht="36" customHeight="1" x14ac:dyDescent="0.25">
      <c r="A176" s="7"/>
      <c r="B176" s="34" t="s">
        <v>216</v>
      </c>
      <c r="C176" s="88"/>
      <c r="D176" s="88"/>
      <c r="E176" s="89"/>
      <c r="F176" s="41">
        <v>31680</v>
      </c>
      <c r="G176" s="42"/>
      <c r="H176" s="42"/>
      <c r="I176" s="42"/>
      <c r="J176" s="43"/>
    </row>
    <row r="177" spans="1:10" ht="36" customHeight="1" x14ac:dyDescent="0.25">
      <c r="A177" s="7"/>
      <c r="B177" s="34" t="s">
        <v>217</v>
      </c>
      <c r="C177" s="88"/>
      <c r="D177" s="88"/>
      <c r="E177" s="89"/>
      <c r="F177" s="41">
        <v>26640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34" t="s">
        <v>218</v>
      </c>
      <c r="C178" s="88"/>
      <c r="D178" s="88"/>
      <c r="E178" s="89"/>
      <c r="F178" s="41">
        <v>154800</v>
      </c>
      <c r="G178" s="42"/>
      <c r="H178" s="42"/>
      <c r="I178" s="42"/>
      <c r="J178" s="43"/>
    </row>
    <row r="179" spans="1:10" ht="36" customHeight="1" x14ac:dyDescent="0.25">
      <c r="A179" s="7" t="s">
        <v>111</v>
      </c>
      <c r="B179" s="62" t="s">
        <v>219</v>
      </c>
      <c r="C179" s="63"/>
      <c r="D179" s="63"/>
      <c r="E179" s="40"/>
      <c r="F179" s="41">
        <v>52560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220</v>
      </c>
      <c r="C180" s="63"/>
      <c r="D180" s="63"/>
      <c r="E180" s="40"/>
      <c r="F180" s="41">
        <v>41760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221</v>
      </c>
      <c r="C181" s="63"/>
      <c r="D181" s="63"/>
      <c r="E181" s="40"/>
      <c r="F181" s="41">
        <v>100080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222</v>
      </c>
      <c r="C182" s="63"/>
      <c r="D182" s="63"/>
      <c r="E182" s="40"/>
      <c r="F182" s="226">
        <f>H182*1.2</f>
        <v>20736</v>
      </c>
      <c r="G182" s="227">
        <f>H182*1.1</f>
        <v>19008</v>
      </c>
      <c r="H182" s="227">
        <v>17280</v>
      </c>
      <c r="I182" s="227">
        <f>H182*0.75</f>
        <v>12960</v>
      </c>
      <c r="J182" s="228">
        <f>H182*0.5</f>
        <v>8640</v>
      </c>
    </row>
    <row r="183" spans="1:10" ht="36" customHeight="1" x14ac:dyDescent="0.25">
      <c r="A183" s="7" t="s">
        <v>113</v>
      </c>
      <c r="B183" s="62" t="s">
        <v>223</v>
      </c>
      <c r="C183" s="63"/>
      <c r="D183" s="63"/>
      <c r="E183" s="40"/>
      <c r="F183" s="41">
        <v>17280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224</v>
      </c>
      <c r="C184" s="63"/>
      <c r="D184" s="63"/>
      <c r="E184" s="40"/>
      <c r="F184" s="41">
        <v>21600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62" t="s">
        <v>225</v>
      </c>
      <c r="C185" s="63"/>
      <c r="D185" s="63"/>
      <c r="E185" s="40"/>
      <c r="F185" s="41">
        <v>133200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226</v>
      </c>
      <c r="C186" s="63"/>
      <c r="D186" s="63"/>
      <c r="E186" s="40"/>
      <c r="F186" s="41">
        <v>41760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71" t="s">
        <v>227</v>
      </c>
      <c r="C187" s="72"/>
      <c r="D187" s="72"/>
      <c r="E187" s="73"/>
      <c r="F187" s="85">
        <v>50112</v>
      </c>
      <c r="G187" s="86"/>
      <c r="H187" s="86"/>
      <c r="I187" s="86"/>
      <c r="J187" s="87"/>
    </row>
    <row r="188" spans="1:10" ht="36" customHeight="1" x14ac:dyDescent="0.25">
      <c r="A188" s="7" t="s">
        <v>113</v>
      </c>
      <c r="B188" s="62" t="s">
        <v>228</v>
      </c>
      <c r="C188" s="63"/>
      <c r="D188" s="63"/>
      <c r="E188" s="40"/>
      <c r="F188" s="41">
        <v>30240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2" t="s">
        <v>229</v>
      </c>
      <c r="C189" s="63"/>
      <c r="D189" s="63"/>
      <c r="E189" s="40"/>
      <c r="F189" s="41">
        <v>46800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230</v>
      </c>
      <c r="C190" s="63"/>
      <c r="D190" s="63"/>
      <c r="E190" s="40"/>
      <c r="F190" s="41">
        <v>66960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62" t="s">
        <v>231</v>
      </c>
      <c r="C191" s="63"/>
      <c r="D191" s="63"/>
      <c r="E191" s="40"/>
      <c r="F191" s="41">
        <v>5040</v>
      </c>
      <c r="G191" s="42"/>
      <c r="H191" s="42"/>
      <c r="I191" s="42"/>
      <c r="J191" s="43"/>
    </row>
    <row r="192" spans="1:10" ht="36" customHeight="1" x14ac:dyDescent="0.25">
      <c r="A192" s="7" t="s">
        <v>113</v>
      </c>
      <c r="B192" s="62" t="s">
        <v>232</v>
      </c>
      <c r="C192" s="63"/>
      <c r="D192" s="63"/>
      <c r="E192" s="40"/>
      <c r="F192" s="41">
        <v>216720</v>
      </c>
      <c r="G192" s="42"/>
      <c r="H192" s="42"/>
      <c r="I192" s="42"/>
      <c r="J192" s="43"/>
    </row>
    <row r="193" spans="1:10" ht="36" customHeight="1" thickBot="1" x14ac:dyDescent="0.3">
      <c r="A193" s="7" t="s">
        <v>113</v>
      </c>
      <c r="B193" s="62" t="s">
        <v>233</v>
      </c>
      <c r="C193" s="63"/>
      <c r="D193" s="63"/>
      <c r="E193" s="40"/>
      <c r="F193" s="41">
        <v>74160</v>
      </c>
      <c r="G193" s="42"/>
      <c r="H193" s="42"/>
      <c r="I193" s="42"/>
      <c r="J193" s="43"/>
    </row>
    <row r="194" spans="1:10" ht="36" customHeight="1" thickBot="1" x14ac:dyDescent="0.3">
      <c r="A194" s="7"/>
      <c r="B194" s="229" t="s">
        <v>234</v>
      </c>
      <c r="C194" s="230"/>
      <c r="D194" s="230"/>
      <c r="E194" s="231"/>
      <c r="F194" s="223"/>
      <c r="G194" s="224"/>
      <c r="H194" s="224"/>
      <c r="I194" s="224"/>
      <c r="J194" s="225"/>
    </row>
    <row r="195" spans="1:10" ht="22.5" customHeight="1" thickBot="1" x14ac:dyDescent="0.3">
      <c r="A195" s="7" t="s">
        <v>111</v>
      </c>
      <c r="B195" s="173" t="s">
        <v>235</v>
      </c>
      <c r="C195" s="174"/>
      <c r="D195" s="174"/>
      <c r="E195" s="174"/>
      <c r="F195" s="174"/>
      <c r="G195" s="174"/>
      <c r="H195" s="174"/>
      <c r="I195" s="174"/>
      <c r="J195" s="175"/>
    </row>
    <row r="196" spans="1:10" ht="36" customHeight="1" x14ac:dyDescent="0.25">
      <c r="A196" s="7"/>
      <c r="B196" s="30" t="s">
        <v>236</v>
      </c>
      <c r="C196" s="176"/>
      <c r="D196" s="176"/>
      <c r="E196" s="177"/>
      <c r="F196" s="67">
        <v>60</v>
      </c>
      <c r="G196" s="68"/>
      <c r="H196" s="68"/>
      <c r="I196" s="68"/>
      <c r="J196" s="69"/>
    </row>
    <row r="197" spans="1:10" ht="36" customHeight="1" x14ac:dyDescent="0.25">
      <c r="A197" s="7"/>
      <c r="B197" s="62" t="s">
        <v>237</v>
      </c>
      <c r="C197" s="63"/>
      <c r="D197" s="63"/>
      <c r="E197" s="40"/>
      <c r="F197" s="41">
        <v>60</v>
      </c>
      <c r="G197" s="42"/>
      <c r="H197" s="42"/>
      <c r="I197" s="42"/>
      <c r="J197" s="43"/>
    </row>
    <row r="198" spans="1:10" ht="36" customHeight="1" thickBot="1" x14ac:dyDescent="0.3">
      <c r="A198" s="7"/>
      <c r="B198" s="62" t="s">
        <v>238</v>
      </c>
      <c r="C198" s="63"/>
      <c r="D198" s="63"/>
      <c r="E198" s="40"/>
      <c r="F198" s="41">
        <v>120</v>
      </c>
      <c r="G198" s="42"/>
      <c r="H198" s="42"/>
      <c r="I198" s="42"/>
      <c r="J198" s="43"/>
    </row>
    <row r="199" spans="1:10" ht="54" customHeight="1" thickBot="1" x14ac:dyDescent="0.3">
      <c r="A199" s="7"/>
      <c r="B199" s="18" t="s">
        <v>239</v>
      </c>
      <c r="C199" s="19"/>
      <c r="D199" s="19"/>
      <c r="E199" s="20"/>
      <c r="F199" s="105"/>
      <c r="G199" s="106"/>
      <c r="H199" s="106"/>
      <c r="I199" s="106"/>
      <c r="J199" s="107"/>
    </row>
    <row r="200" spans="1:10" ht="36" customHeight="1" x14ac:dyDescent="0.25">
      <c r="A200" s="7"/>
      <c r="B200" s="64" t="s">
        <v>240</v>
      </c>
      <c r="C200" s="65"/>
      <c r="D200" s="65"/>
      <c r="E200" s="66"/>
      <c r="F200" s="67">
        <v>10080</v>
      </c>
      <c r="G200" s="68"/>
      <c r="H200" s="68"/>
      <c r="I200" s="68"/>
      <c r="J200" s="69"/>
    </row>
    <row r="201" spans="1:10" ht="36" customHeight="1" x14ac:dyDescent="0.25">
      <c r="A201" s="7"/>
      <c r="B201" s="62" t="s">
        <v>241</v>
      </c>
      <c r="C201" s="63"/>
      <c r="D201" s="63"/>
      <c r="E201" s="40"/>
      <c r="F201" s="41">
        <v>19440</v>
      </c>
      <c r="G201" s="42"/>
      <c r="H201" s="42"/>
      <c r="I201" s="42"/>
      <c r="J201" s="43"/>
    </row>
    <row r="202" spans="1:10" ht="36" customHeight="1" x14ac:dyDescent="0.25">
      <c r="A202" s="7"/>
      <c r="B202" s="62" t="s">
        <v>242</v>
      </c>
      <c r="C202" s="63"/>
      <c r="D202" s="63"/>
      <c r="E202" s="40"/>
      <c r="F202" s="41">
        <v>24480</v>
      </c>
      <c r="G202" s="42"/>
      <c r="H202" s="42"/>
      <c r="I202" s="42"/>
      <c r="J202" s="43"/>
    </row>
    <row r="203" spans="1:10" ht="36" customHeight="1" x14ac:dyDescent="0.25">
      <c r="A203" s="7"/>
      <c r="B203" s="62" t="s">
        <v>243</v>
      </c>
      <c r="C203" s="63"/>
      <c r="D203" s="63"/>
      <c r="E203" s="40"/>
      <c r="F203" s="41">
        <v>720</v>
      </c>
      <c r="G203" s="42"/>
      <c r="H203" s="42"/>
      <c r="I203" s="42"/>
      <c r="J203" s="43"/>
    </row>
    <row r="204" spans="1:10" ht="36" customHeight="1" x14ac:dyDescent="0.25">
      <c r="A204" s="7"/>
      <c r="B204" s="62" t="s">
        <v>244</v>
      </c>
      <c r="C204" s="63"/>
      <c r="D204" s="63"/>
      <c r="E204" s="40"/>
      <c r="F204" s="41">
        <v>15120</v>
      </c>
      <c r="G204" s="42"/>
      <c r="H204" s="42"/>
      <c r="I204" s="42"/>
      <c r="J204" s="43"/>
    </row>
    <row r="205" spans="1:10" ht="36" customHeight="1" x14ac:dyDescent="0.25">
      <c r="A205" s="7"/>
      <c r="B205" s="62" t="s">
        <v>245</v>
      </c>
      <c r="C205" s="63"/>
      <c r="D205" s="63"/>
      <c r="E205" s="40"/>
      <c r="F205" s="41">
        <v>29520</v>
      </c>
      <c r="G205" s="42"/>
      <c r="H205" s="42"/>
      <c r="I205" s="42"/>
      <c r="J205" s="43"/>
    </row>
    <row r="206" spans="1:10" ht="36" customHeight="1" x14ac:dyDescent="0.25">
      <c r="A206" s="7"/>
      <c r="B206" s="62" t="s">
        <v>246</v>
      </c>
      <c r="C206" s="63"/>
      <c r="D206" s="63"/>
      <c r="E206" s="40"/>
      <c r="F206" s="41">
        <v>36720</v>
      </c>
      <c r="G206" s="42"/>
      <c r="H206" s="42"/>
      <c r="I206" s="42"/>
      <c r="J206" s="43"/>
    </row>
    <row r="207" spans="1:10" ht="36" customHeight="1" thickBot="1" x14ac:dyDescent="0.3">
      <c r="A207" s="7"/>
      <c r="B207" s="108" t="s">
        <v>247</v>
      </c>
      <c r="C207" s="109"/>
      <c r="D207" s="109"/>
      <c r="E207" s="110"/>
      <c r="F207" s="111">
        <v>720</v>
      </c>
      <c r="G207" s="112"/>
      <c r="H207" s="112"/>
      <c r="I207" s="112"/>
      <c r="J207" s="113"/>
    </row>
    <row r="208" spans="1:10" ht="24" thickBot="1" x14ac:dyDescent="0.3">
      <c r="A208" s="7"/>
      <c r="B208" s="27"/>
      <c r="C208" s="80"/>
      <c r="D208" s="80"/>
      <c r="E208" s="81"/>
      <c r="F208" s="82"/>
      <c r="G208" s="83"/>
      <c r="H208" s="83"/>
      <c r="I208" s="83"/>
      <c r="J208" s="84"/>
    </row>
    <row r="209" spans="1:10" ht="18" customHeight="1" x14ac:dyDescent="0.25">
      <c r="A209" s="7"/>
      <c r="B209" s="114"/>
      <c r="C209" s="115"/>
      <c r="D209" s="115"/>
      <c r="E209" s="115"/>
      <c r="F209" s="116"/>
      <c r="G209" s="116"/>
      <c r="H209" s="116"/>
      <c r="I209" s="116"/>
      <c r="J209" s="116"/>
    </row>
    <row r="210" spans="1:10" ht="67.5" customHeight="1" x14ac:dyDescent="0.25">
      <c r="A210" s="7"/>
      <c r="B210" s="117" t="s">
        <v>297</v>
      </c>
      <c r="C210" s="117"/>
      <c r="D210" s="117"/>
      <c r="E210" s="117"/>
      <c r="F210" s="117"/>
      <c r="G210" s="117"/>
      <c r="H210" s="117"/>
      <c r="I210" s="117"/>
      <c r="J210" s="117"/>
    </row>
    <row r="211" spans="1:10" ht="40.5" customHeight="1" x14ac:dyDescent="0.25">
      <c r="A211" s="7"/>
      <c r="B211" s="117" t="s">
        <v>249</v>
      </c>
      <c r="C211" s="117"/>
      <c r="D211" s="117"/>
      <c r="E211" s="117"/>
      <c r="F211" s="117"/>
      <c r="G211" s="117"/>
      <c r="H211" s="117"/>
      <c r="I211" s="117"/>
      <c r="J211" s="117"/>
    </row>
    <row r="212" spans="1:10" ht="27" customHeight="1" x14ac:dyDescent="0.25">
      <c r="A212" s="7" t="s">
        <v>113</v>
      </c>
      <c r="B212" s="119" t="s">
        <v>250</v>
      </c>
      <c r="C212" s="119"/>
      <c r="D212" s="119"/>
      <c r="E212" s="119"/>
      <c r="F212" s="119"/>
      <c r="G212" s="119"/>
      <c r="H212" s="119"/>
      <c r="I212" s="119"/>
      <c r="J212" s="119"/>
    </row>
    <row r="213" spans="1:10" ht="40.5" customHeight="1" x14ac:dyDescent="0.25">
      <c r="A213" s="7"/>
      <c r="B213" s="121" t="s">
        <v>251</v>
      </c>
      <c r="C213" s="121"/>
      <c r="D213" s="121"/>
      <c r="E213" s="121"/>
      <c r="F213" s="121"/>
      <c r="G213" s="121"/>
      <c r="H213" s="121"/>
      <c r="I213" s="121"/>
      <c r="J213" s="121"/>
    </row>
    <row r="214" spans="1:10" ht="18" customHeight="1" x14ac:dyDescent="0.25">
      <c r="A214" s="7"/>
    </row>
  </sheetData>
  <sheetProtection selectLockedCells="1" selectUnlockedCells="1"/>
  <mergeCells count="407">
    <mergeCell ref="B212:J212"/>
    <mergeCell ref="B213:J213"/>
    <mergeCell ref="B207:E207"/>
    <mergeCell ref="F207:J207"/>
    <mergeCell ref="B208:E208"/>
    <mergeCell ref="F208:J208"/>
    <mergeCell ref="B210:J210"/>
    <mergeCell ref="B211:J211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F194:J194"/>
    <mergeCell ref="B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1:E181"/>
    <mergeCell ref="F181:J181"/>
    <mergeCell ref="B182:E182"/>
    <mergeCell ref="B183:E183"/>
    <mergeCell ref="F183:J183"/>
    <mergeCell ref="B184:E184"/>
    <mergeCell ref="F184:J184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5:E165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0"/>
  <sheetViews>
    <sheetView view="pageBreakPreview" topLeftCell="B1" zoomScale="53" zoomScaleNormal="60" zoomScaleSheetLayoutView="53" workbookViewId="0">
      <pane ySplit="4" topLeftCell="A138" activePane="bottomLeft" state="frozen"/>
      <selection activeCell="A198" sqref="A198:XFD198"/>
      <selection pane="bottomLeft" activeCell="F151" sqref="F151:J15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56808</v>
      </c>
      <c r="G8" s="32">
        <f>H8*1.1</f>
        <v>52074.000000000007</v>
      </c>
      <c r="H8" s="32">
        <v>47340</v>
      </c>
      <c r="I8" s="32">
        <f>H8*0.75</f>
        <v>35505</v>
      </c>
      <c r="J8" s="32">
        <f>H8*0.5</f>
        <v>23670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13140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18720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1260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3312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"&amp;MIN(F22:F111)&amp;" до "&amp;MAX(F22:F111)</f>
        <v>Цена от 11970 до 1077300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11970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23940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35910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47880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59850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71820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83790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95760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107730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119700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131670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143640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155610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167580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179550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191520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203490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215460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227430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239400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251370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263340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275310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287280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299250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311220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323190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335160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347130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359100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302</v>
      </c>
      <c r="C52" s="35"/>
      <c r="D52" s="35"/>
      <c r="E52" s="40"/>
      <c r="F52" s="41">
        <v>371070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303</v>
      </c>
      <c r="C53" s="35"/>
      <c r="D53" s="35"/>
      <c r="E53" s="40"/>
      <c r="F53" s="41">
        <v>383040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304</v>
      </c>
      <c r="C54" s="35"/>
      <c r="D54" s="35"/>
      <c r="E54" s="40"/>
      <c r="F54" s="41">
        <v>395010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305</v>
      </c>
      <c r="C55" s="35"/>
      <c r="D55" s="35"/>
      <c r="E55" s="40"/>
      <c r="F55" s="41">
        <v>406980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306</v>
      </c>
      <c r="C56" s="35"/>
      <c r="D56" s="35"/>
      <c r="E56" s="40"/>
      <c r="F56" s="41">
        <v>418950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307</v>
      </c>
      <c r="C57" s="35"/>
      <c r="D57" s="35"/>
      <c r="E57" s="40"/>
      <c r="F57" s="41">
        <v>430920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308</v>
      </c>
      <c r="C58" s="35"/>
      <c r="D58" s="35"/>
      <c r="E58" s="40"/>
      <c r="F58" s="41">
        <v>442890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309</v>
      </c>
      <c r="C59" s="35"/>
      <c r="D59" s="35"/>
      <c r="E59" s="40"/>
      <c r="F59" s="41">
        <v>454860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310</v>
      </c>
      <c r="C60" s="35"/>
      <c r="D60" s="35"/>
      <c r="E60" s="40"/>
      <c r="F60" s="41">
        <v>466830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311</v>
      </c>
      <c r="C61" s="35"/>
      <c r="D61" s="35"/>
      <c r="E61" s="40"/>
      <c r="F61" s="41">
        <v>478800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347</v>
      </c>
      <c r="C62" s="35"/>
      <c r="D62" s="35"/>
      <c r="E62" s="40"/>
      <c r="F62" s="41">
        <v>490770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348</v>
      </c>
      <c r="C63" s="35"/>
      <c r="D63" s="35"/>
      <c r="E63" s="40"/>
      <c r="F63" s="41">
        <v>502740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349</v>
      </c>
      <c r="C64" s="35"/>
      <c r="D64" s="35"/>
      <c r="E64" s="40"/>
      <c r="F64" s="41">
        <v>514710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350</v>
      </c>
      <c r="C65" s="35"/>
      <c r="D65" s="35"/>
      <c r="E65" s="40"/>
      <c r="F65" s="41">
        <v>526680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351</v>
      </c>
      <c r="C66" s="35"/>
      <c r="D66" s="35"/>
      <c r="E66" s="40"/>
      <c r="F66" s="41">
        <v>538650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144</v>
      </c>
      <c r="C67" s="35"/>
      <c r="D67" s="35"/>
      <c r="E67" s="40"/>
      <c r="F67" s="41">
        <v>23940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145</v>
      </c>
      <c r="C68" s="35"/>
      <c r="D68" s="35"/>
      <c r="E68" s="40"/>
      <c r="F68" s="41">
        <v>47880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146</v>
      </c>
      <c r="C69" s="35"/>
      <c r="D69" s="35"/>
      <c r="E69" s="40"/>
      <c r="F69" s="41">
        <v>71820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147</v>
      </c>
      <c r="C70" s="35"/>
      <c r="D70" s="35"/>
      <c r="E70" s="40"/>
      <c r="F70" s="41">
        <v>95760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148</v>
      </c>
      <c r="C71" s="35"/>
      <c r="D71" s="35"/>
      <c r="E71" s="40"/>
      <c r="F71" s="41">
        <v>119700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149</v>
      </c>
      <c r="C72" s="35"/>
      <c r="D72" s="35"/>
      <c r="E72" s="40"/>
      <c r="F72" s="41">
        <v>143640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150</v>
      </c>
      <c r="C73" s="35"/>
      <c r="D73" s="35"/>
      <c r="E73" s="40"/>
      <c r="F73" s="41">
        <v>167580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151</v>
      </c>
      <c r="C74" s="35"/>
      <c r="D74" s="35"/>
      <c r="E74" s="40"/>
      <c r="F74" s="41">
        <v>191520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152</v>
      </c>
      <c r="C75" s="35"/>
      <c r="D75" s="35"/>
      <c r="E75" s="40"/>
      <c r="F75" s="41">
        <v>215460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153</v>
      </c>
      <c r="C76" s="35"/>
      <c r="D76" s="35"/>
      <c r="E76" s="40"/>
      <c r="F76" s="41">
        <v>239400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154</v>
      </c>
      <c r="C77" s="35"/>
      <c r="D77" s="35"/>
      <c r="E77" s="40"/>
      <c r="F77" s="41">
        <v>263340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155</v>
      </c>
      <c r="C78" s="35"/>
      <c r="D78" s="35"/>
      <c r="E78" s="40"/>
      <c r="F78" s="41">
        <v>287280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156</v>
      </c>
      <c r="C79" s="35"/>
      <c r="D79" s="35"/>
      <c r="E79" s="40"/>
      <c r="F79" s="41">
        <v>311220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157</v>
      </c>
      <c r="C80" s="35"/>
      <c r="D80" s="35"/>
      <c r="E80" s="40"/>
      <c r="F80" s="41">
        <v>335160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158</v>
      </c>
      <c r="C81" s="35"/>
      <c r="D81" s="35"/>
      <c r="E81" s="40"/>
      <c r="F81" s="41">
        <v>359100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159</v>
      </c>
      <c r="C82" s="35"/>
      <c r="D82" s="35"/>
      <c r="E82" s="40"/>
      <c r="F82" s="41">
        <v>383040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160</v>
      </c>
      <c r="C83" s="35"/>
      <c r="D83" s="35"/>
      <c r="E83" s="40"/>
      <c r="F83" s="41">
        <v>406980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161</v>
      </c>
      <c r="C84" s="35"/>
      <c r="D84" s="35"/>
      <c r="E84" s="40"/>
      <c r="F84" s="41">
        <v>430920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162</v>
      </c>
      <c r="C85" s="35"/>
      <c r="D85" s="35"/>
      <c r="E85" s="40"/>
      <c r="F85" s="41">
        <v>454860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163</v>
      </c>
      <c r="C86" s="35"/>
      <c r="D86" s="35"/>
      <c r="E86" s="40"/>
      <c r="F86" s="41">
        <v>478800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287</v>
      </c>
      <c r="C87" s="35"/>
      <c r="D87" s="35"/>
      <c r="E87" s="40"/>
      <c r="F87" s="41">
        <v>502740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288</v>
      </c>
      <c r="C88" s="35"/>
      <c r="D88" s="35"/>
      <c r="E88" s="40"/>
      <c r="F88" s="41">
        <v>526680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289</v>
      </c>
      <c r="C89" s="35"/>
      <c r="D89" s="35"/>
      <c r="E89" s="40"/>
      <c r="F89" s="41">
        <v>550620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290</v>
      </c>
      <c r="C90" s="35"/>
      <c r="D90" s="35"/>
      <c r="E90" s="40"/>
      <c r="F90" s="41">
        <v>574560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291</v>
      </c>
      <c r="C91" s="35"/>
      <c r="D91" s="35"/>
      <c r="E91" s="40"/>
      <c r="F91" s="41">
        <v>598500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292</v>
      </c>
      <c r="C92" s="35"/>
      <c r="D92" s="35"/>
      <c r="E92" s="40"/>
      <c r="F92" s="41">
        <v>622440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293</v>
      </c>
      <c r="C93" s="35"/>
      <c r="D93" s="35"/>
      <c r="E93" s="40"/>
      <c r="F93" s="41">
        <v>646380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294</v>
      </c>
      <c r="C94" s="35"/>
      <c r="D94" s="35"/>
      <c r="E94" s="40"/>
      <c r="F94" s="41">
        <v>670320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295</v>
      </c>
      <c r="C95" s="35"/>
      <c r="D95" s="35"/>
      <c r="E95" s="40"/>
      <c r="F95" s="41">
        <v>694260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296</v>
      </c>
      <c r="C96" s="35"/>
      <c r="D96" s="35"/>
      <c r="E96" s="40"/>
      <c r="F96" s="41">
        <v>718200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312</v>
      </c>
      <c r="C97" s="35"/>
      <c r="D97" s="35"/>
      <c r="E97" s="40"/>
      <c r="F97" s="41">
        <v>742140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313</v>
      </c>
      <c r="C98" s="35"/>
      <c r="D98" s="35"/>
      <c r="E98" s="40"/>
      <c r="F98" s="41">
        <v>766080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314</v>
      </c>
      <c r="C99" s="35"/>
      <c r="D99" s="35"/>
      <c r="E99" s="40"/>
      <c r="F99" s="41">
        <v>790020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315</v>
      </c>
      <c r="C100" s="35"/>
      <c r="D100" s="35"/>
      <c r="E100" s="40"/>
      <c r="F100" s="41">
        <v>813960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316</v>
      </c>
      <c r="C101" s="35"/>
      <c r="D101" s="35"/>
      <c r="E101" s="40"/>
      <c r="F101" s="41">
        <v>837900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317</v>
      </c>
      <c r="C102" s="35"/>
      <c r="D102" s="35"/>
      <c r="E102" s="40"/>
      <c r="F102" s="41">
        <v>861840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318</v>
      </c>
      <c r="C103" s="35"/>
      <c r="D103" s="35"/>
      <c r="E103" s="40"/>
      <c r="F103" s="41">
        <v>885780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319</v>
      </c>
      <c r="C104" s="35"/>
      <c r="D104" s="35"/>
      <c r="E104" s="40"/>
      <c r="F104" s="41">
        <v>909720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320</v>
      </c>
      <c r="C105" s="35"/>
      <c r="D105" s="35"/>
      <c r="E105" s="40"/>
      <c r="F105" s="41">
        <v>933660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321</v>
      </c>
      <c r="C106" s="35"/>
      <c r="D106" s="35"/>
      <c r="E106" s="40"/>
      <c r="F106" s="41">
        <v>957600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357</v>
      </c>
      <c r="C107" s="35"/>
      <c r="D107" s="35"/>
      <c r="E107" s="40"/>
      <c r="F107" s="41">
        <v>981540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358</v>
      </c>
      <c r="C108" s="35"/>
      <c r="D108" s="35"/>
      <c r="E108" s="40"/>
      <c r="F108" s="41">
        <v>1005480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359</v>
      </c>
      <c r="C109" s="35"/>
      <c r="D109" s="35"/>
      <c r="E109" s="40"/>
      <c r="F109" s="41">
        <v>1029420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360</v>
      </c>
      <c r="C110" s="35"/>
      <c r="D110" s="35"/>
      <c r="E110" s="40"/>
      <c r="F110" s="41">
        <v>1053360</v>
      </c>
      <c r="G110" s="42"/>
      <c r="H110" s="42"/>
      <c r="I110" s="42"/>
      <c r="J110" s="43"/>
    </row>
    <row r="111" spans="1:10" ht="36" customHeight="1" outlineLevel="1" thickBot="1" x14ac:dyDescent="0.3">
      <c r="A111" s="7"/>
      <c r="B111" s="34" t="s">
        <v>361</v>
      </c>
      <c r="C111" s="35"/>
      <c r="D111" s="35"/>
      <c r="E111" s="40"/>
      <c r="F111" s="41">
        <v>1077300</v>
      </c>
      <c r="G111" s="42"/>
      <c r="H111" s="42"/>
      <c r="I111" s="42"/>
      <c r="J111" s="43"/>
    </row>
    <row r="112" spans="1:10" ht="36" customHeight="1" thickBot="1" x14ac:dyDescent="0.3">
      <c r="A112" s="7"/>
      <c r="B112" s="50" t="s">
        <v>164</v>
      </c>
      <c r="C112" s="51"/>
      <c r="D112" s="51"/>
      <c r="E112" s="52"/>
      <c r="F112" s="53" t="str">
        <f>"Цена от "&amp;MIN(F113:F134)&amp;" до "&amp;MAX(F113:F134)</f>
        <v>Цена от 14940 до 257355</v>
      </c>
      <c r="G112" s="54"/>
      <c r="H112" s="54"/>
      <c r="I112" s="54"/>
      <c r="J112" s="55"/>
    </row>
    <row r="113" spans="1:10" ht="36" customHeight="1" outlineLevel="1" x14ac:dyDescent="0.25">
      <c r="A113" s="7"/>
      <c r="B113" s="56" t="s">
        <v>165</v>
      </c>
      <c r="C113" s="57"/>
      <c r="D113" s="57"/>
      <c r="E113" s="58"/>
      <c r="F113" s="59">
        <v>14940</v>
      </c>
      <c r="G113" s="60"/>
      <c r="H113" s="60"/>
      <c r="I113" s="60"/>
      <c r="J113" s="61"/>
    </row>
    <row r="114" spans="1:10" ht="36" customHeight="1" outlineLevel="1" x14ac:dyDescent="0.25">
      <c r="A114" s="7"/>
      <c r="B114" s="34" t="s">
        <v>166</v>
      </c>
      <c r="C114" s="35"/>
      <c r="D114" s="35"/>
      <c r="E114" s="40"/>
      <c r="F114" s="41">
        <v>22140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167</v>
      </c>
      <c r="C115" s="35"/>
      <c r="D115" s="35"/>
      <c r="E115" s="40"/>
      <c r="F115" s="41">
        <v>29925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168</v>
      </c>
      <c r="C116" s="35"/>
      <c r="D116" s="35"/>
      <c r="E116" s="40"/>
      <c r="F116" s="41">
        <v>41895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169</v>
      </c>
      <c r="C117" s="35"/>
      <c r="D117" s="35"/>
      <c r="E117" s="40"/>
      <c r="F117" s="41">
        <v>53865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170</v>
      </c>
      <c r="C118" s="35"/>
      <c r="D118" s="35"/>
      <c r="E118" s="40"/>
      <c r="F118" s="41">
        <v>65835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171</v>
      </c>
      <c r="C119" s="35"/>
      <c r="D119" s="35"/>
      <c r="E119" s="40"/>
      <c r="F119" s="41">
        <v>77805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172</v>
      </c>
      <c r="C120" s="35"/>
      <c r="D120" s="35"/>
      <c r="E120" s="40"/>
      <c r="F120" s="41">
        <v>89775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173</v>
      </c>
      <c r="C121" s="35"/>
      <c r="D121" s="35"/>
      <c r="E121" s="40"/>
      <c r="F121" s="41">
        <v>101745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174</v>
      </c>
      <c r="C122" s="35"/>
      <c r="D122" s="35"/>
      <c r="E122" s="40"/>
      <c r="F122" s="41">
        <v>113715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175</v>
      </c>
      <c r="C123" s="35"/>
      <c r="D123" s="35"/>
      <c r="E123" s="40"/>
      <c r="F123" s="41">
        <v>125685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176</v>
      </c>
      <c r="C124" s="35"/>
      <c r="D124" s="35"/>
      <c r="E124" s="40"/>
      <c r="F124" s="41">
        <v>137655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177</v>
      </c>
      <c r="C125" s="35"/>
      <c r="D125" s="35"/>
      <c r="E125" s="40"/>
      <c r="F125" s="41">
        <v>149625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178</v>
      </c>
      <c r="C126" s="35"/>
      <c r="D126" s="35"/>
      <c r="E126" s="40"/>
      <c r="F126" s="41">
        <v>161595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179</v>
      </c>
      <c r="C127" s="35"/>
      <c r="D127" s="35"/>
      <c r="E127" s="40"/>
      <c r="F127" s="41">
        <v>173565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180</v>
      </c>
      <c r="C128" s="35"/>
      <c r="D128" s="35"/>
      <c r="E128" s="40"/>
      <c r="F128" s="41">
        <v>185535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181</v>
      </c>
      <c r="C129" s="35"/>
      <c r="D129" s="35"/>
      <c r="E129" s="40"/>
      <c r="F129" s="41">
        <v>197505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182</v>
      </c>
      <c r="C130" s="35"/>
      <c r="D130" s="35"/>
      <c r="E130" s="40"/>
      <c r="F130" s="41">
        <v>209475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183</v>
      </c>
      <c r="C131" s="35"/>
      <c r="D131" s="35"/>
      <c r="E131" s="40"/>
      <c r="F131" s="41">
        <v>221445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184</v>
      </c>
      <c r="C132" s="35"/>
      <c r="D132" s="35"/>
      <c r="E132" s="40"/>
      <c r="F132" s="41">
        <v>233415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185</v>
      </c>
      <c r="C133" s="35"/>
      <c r="D133" s="35"/>
      <c r="E133" s="40"/>
      <c r="F133" s="41">
        <v>245385</v>
      </c>
      <c r="G133" s="42"/>
      <c r="H133" s="42"/>
      <c r="I133" s="42"/>
      <c r="J133" s="43"/>
    </row>
    <row r="134" spans="1:10" ht="36" customHeight="1" outlineLevel="1" thickBot="1" x14ac:dyDescent="0.3">
      <c r="A134" s="7"/>
      <c r="B134" s="34" t="s">
        <v>186</v>
      </c>
      <c r="C134" s="35"/>
      <c r="D134" s="35"/>
      <c r="E134" s="40"/>
      <c r="F134" s="41">
        <v>257355</v>
      </c>
      <c r="G134" s="42"/>
      <c r="H134" s="42"/>
      <c r="I134" s="42"/>
      <c r="J134" s="43"/>
    </row>
    <row r="135" spans="1:10" ht="36" customHeight="1" thickBot="1" x14ac:dyDescent="0.3">
      <c r="A135" s="7"/>
      <c r="B135" s="50" t="s">
        <v>187</v>
      </c>
      <c r="C135" s="51"/>
      <c r="D135" s="51"/>
      <c r="E135" s="52"/>
      <c r="F135" s="53" t="str">
        <f>"Цена от "&amp;MIN(F136:F146)&amp;" до "&amp;MAX(F136:F146)</f>
        <v>Цена от 2340 до 94140</v>
      </c>
      <c r="G135" s="54"/>
      <c r="H135" s="54"/>
      <c r="I135" s="54"/>
      <c r="J135" s="55"/>
    </row>
    <row r="136" spans="1:10" ht="36" customHeight="1" x14ac:dyDescent="0.25">
      <c r="A136" s="7"/>
      <c r="B136" s="62" t="s">
        <v>188</v>
      </c>
      <c r="C136" s="63"/>
      <c r="D136" s="63"/>
      <c r="E136" s="40"/>
      <c r="F136" s="41">
        <v>8280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189</v>
      </c>
      <c r="C137" s="63"/>
      <c r="D137" s="63"/>
      <c r="E137" s="40"/>
      <c r="F137" s="41">
        <v>94140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257</v>
      </c>
      <c r="C138" s="63"/>
      <c r="D138" s="63"/>
      <c r="E138" s="40"/>
      <c r="F138" s="41">
        <v>5400</v>
      </c>
      <c r="G138" s="42"/>
      <c r="H138" s="42"/>
      <c r="I138" s="42"/>
      <c r="J138" s="43"/>
    </row>
    <row r="139" spans="1:10" ht="36" customHeight="1" x14ac:dyDescent="0.25">
      <c r="A139" s="7"/>
      <c r="B139" s="64" t="s">
        <v>191</v>
      </c>
      <c r="C139" s="65"/>
      <c r="D139" s="65"/>
      <c r="E139" s="66"/>
      <c r="F139" s="67">
        <v>61740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192</v>
      </c>
      <c r="C140" s="63"/>
      <c r="D140" s="63"/>
      <c r="E140" s="40"/>
      <c r="F140" s="41">
        <v>13140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193</v>
      </c>
      <c r="C141" s="63"/>
      <c r="D141" s="63"/>
      <c r="E141" s="40"/>
      <c r="F141" s="41">
        <v>36540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194</v>
      </c>
      <c r="C142" s="63"/>
      <c r="D142" s="63"/>
      <c r="E142" s="40"/>
      <c r="F142" s="41">
        <v>2340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195</v>
      </c>
      <c r="C143" s="63"/>
      <c r="D143" s="63"/>
      <c r="E143" s="40"/>
      <c r="F143" s="41">
        <v>2340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196</v>
      </c>
      <c r="C144" s="63"/>
      <c r="D144" s="63"/>
      <c r="E144" s="40"/>
      <c r="F144" s="41">
        <v>4680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197</v>
      </c>
      <c r="C145" s="63"/>
      <c r="D145" s="63"/>
      <c r="E145" s="40"/>
      <c r="F145" s="41">
        <v>7020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198</v>
      </c>
      <c r="C146" s="63"/>
      <c r="D146" s="63"/>
      <c r="E146" s="40"/>
      <c r="F146" s="41">
        <v>38340</v>
      </c>
      <c r="G146" s="42"/>
      <c r="H146" s="42"/>
      <c r="I146" s="42"/>
      <c r="J146" s="43"/>
    </row>
    <row r="147" spans="1:10" ht="54" customHeight="1" thickBot="1" x14ac:dyDescent="0.3">
      <c r="A147" s="7"/>
      <c r="B147" s="209" t="s">
        <v>258</v>
      </c>
      <c r="C147" s="210"/>
      <c r="D147" s="210"/>
      <c r="E147" s="211"/>
      <c r="F147" s="223" t="str">
        <f>"Цена от "&amp;MIN(F149,F153:F168)&amp;" до "&amp;MAX(F149,F153:F168)</f>
        <v>Цена от 3240 до 787140</v>
      </c>
      <c r="G147" s="224"/>
      <c r="H147" s="224"/>
      <c r="I147" s="224"/>
      <c r="J147" s="225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36" customHeight="1" x14ac:dyDescent="0.25">
      <c r="A149" s="7"/>
      <c r="B149" s="62" t="s">
        <v>200</v>
      </c>
      <c r="C149" s="63"/>
      <c r="D149" s="63"/>
      <c r="E149" s="40"/>
      <c r="F149" s="41">
        <v>75600</v>
      </c>
      <c r="G149" s="42"/>
      <c r="H149" s="42"/>
      <c r="I149" s="42"/>
      <c r="J149" s="43"/>
    </row>
    <row r="150" spans="1:10" ht="36" customHeight="1" x14ac:dyDescent="0.25">
      <c r="A150" s="7"/>
      <c r="B150" s="71" t="s">
        <v>201</v>
      </c>
      <c r="C150" s="72"/>
      <c r="D150" s="72"/>
      <c r="E150" s="73"/>
      <c r="F150" s="41">
        <v>7560</v>
      </c>
      <c r="G150" s="42"/>
      <c r="H150" s="42"/>
      <c r="I150" s="42"/>
      <c r="J150" s="43"/>
    </row>
    <row r="151" spans="1:10" ht="36" customHeight="1" thickBot="1" x14ac:dyDescent="0.3">
      <c r="A151" s="7"/>
      <c r="B151" s="71" t="s">
        <v>202</v>
      </c>
      <c r="C151" s="72"/>
      <c r="D151" s="72"/>
      <c r="E151" s="73"/>
      <c r="F151" s="41">
        <v>18900</v>
      </c>
      <c r="G151" s="42"/>
      <c r="H151" s="42"/>
      <c r="I151" s="42"/>
      <c r="J151" s="43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36" customHeight="1" x14ac:dyDescent="0.25">
      <c r="A153" s="7" t="s">
        <v>111</v>
      </c>
      <c r="B153" s="62" t="s">
        <v>203</v>
      </c>
      <c r="C153" s="63"/>
      <c r="D153" s="63"/>
      <c r="E153" s="40"/>
      <c r="F153" s="41">
        <v>153540</v>
      </c>
      <c r="G153" s="42"/>
      <c r="H153" s="42"/>
      <c r="I153" s="42"/>
      <c r="J153" s="43"/>
    </row>
    <row r="154" spans="1:10" ht="36" customHeight="1" x14ac:dyDescent="0.25">
      <c r="A154" s="7" t="s">
        <v>111</v>
      </c>
      <c r="B154" s="34" t="s">
        <v>204</v>
      </c>
      <c r="C154" s="88"/>
      <c r="D154" s="88"/>
      <c r="E154" s="89"/>
      <c r="F154" s="41">
        <v>97740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2" t="s">
        <v>298</v>
      </c>
      <c r="C155" s="63"/>
      <c r="D155" s="63"/>
      <c r="E155" s="40"/>
      <c r="F155" s="41">
        <v>31140</v>
      </c>
      <c r="G155" s="42"/>
      <c r="H155" s="42"/>
      <c r="I155" s="42"/>
      <c r="J155" s="43"/>
    </row>
    <row r="156" spans="1:10" ht="36" customHeight="1" x14ac:dyDescent="0.25">
      <c r="A156" s="7" t="s">
        <v>111</v>
      </c>
      <c r="B156" s="62" t="s">
        <v>323</v>
      </c>
      <c r="C156" s="63"/>
      <c r="D156" s="63"/>
      <c r="E156" s="40"/>
      <c r="F156" s="41">
        <v>32940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324</v>
      </c>
      <c r="C157" s="63"/>
      <c r="D157" s="63"/>
      <c r="E157" s="40"/>
      <c r="F157" s="41">
        <v>787140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208</v>
      </c>
      <c r="C158" s="63"/>
      <c r="D158" s="63"/>
      <c r="E158" s="40"/>
      <c r="F158" s="41">
        <v>362340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209</v>
      </c>
      <c r="C159" s="63"/>
      <c r="D159" s="63"/>
      <c r="E159" s="40"/>
      <c r="F159" s="41">
        <v>79740</v>
      </c>
      <c r="G159" s="42"/>
      <c r="H159" s="42"/>
      <c r="I159" s="42"/>
      <c r="J159" s="43"/>
    </row>
    <row r="160" spans="1:10" ht="36" customHeight="1" x14ac:dyDescent="0.25">
      <c r="A160" s="7" t="s">
        <v>111</v>
      </c>
      <c r="B160" s="62" t="s">
        <v>210</v>
      </c>
      <c r="C160" s="63"/>
      <c r="D160" s="63"/>
      <c r="E160" s="40"/>
      <c r="F160" s="41">
        <v>95688</v>
      </c>
      <c r="G160" s="42"/>
      <c r="H160" s="42"/>
      <c r="I160" s="42"/>
      <c r="J160" s="43"/>
    </row>
    <row r="161" spans="1:10" ht="36" customHeight="1" x14ac:dyDescent="0.25">
      <c r="A161" s="7" t="s">
        <v>111</v>
      </c>
      <c r="B161" s="62" t="s">
        <v>211</v>
      </c>
      <c r="C161" s="63"/>
      <c r="D161" s="63"/>
      <c r="E161" s="40"/>
      <c r="F161" s="41">
        <v>108540</v>
      </c>
      <c r="G161" s="42"/>
      <c r="H161" s="42"/>
      <c r="I161" s="42"/>
      <c r="J161" s="43"/>
    </row>
    <row r="162" spans="1:10" ht="36" customHeight="1" x14ac:dyDescent="0.25">
      <c r="A162" s="7" t="s">
        <v>111</v>
      </c>
      <c r="B162" s="62" t="s">
        <v>212</v>
      </c>
      <c r="C162" s="63"/>
      <c r="D162" s="63"/>
      <c r="E162" s="40"/>
      <c r="F162" s="41">
        <v>140940</v>
      </c>
      <c r="G162" s="42"/>
      <c r="H162" s="42"/>
      <c r="I162" s="42"/>
      <c r="J162" s="43"/>
    </row>
    <row r="163" spans="1:10" ht="36" customHeight="1" x14ac:dyDescent="0.25">
      <c r="A163" s="7" t="s">
        <v>111</v>
      </c>
      <c r="B163" s="62" t="s">
        <v>213</v>
      </c>
      <c r="C163" s="63"/>
      <c r="D163" s="63"/>
      <c r="E163" s="40"/>
      <c r="F163" s="41">
        <v>418140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214</v>
      </c>
      <c r="C164" s="63"/>
      <c r="D164" s="63"/>
      <c r="E164" s="40"/>
      <c r="F164" s="41">
        <v>177552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4" t="s">
        <v>215</v>
      </c>
      <c r="C165" s="65"/>
      <c r="D165" s="65"/>
      <c r="E165" s="66"/>
      <c r="F165" s="41">
        <v>3240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216</v>
      </c>
      <c r="C166" s="63"/>
      <c r="D166" s="63"/>
      <c r="E166" s="40"/>
      <c r="F166" s="41">
        <v>83340</v>
      </c>
      <c r="G166" s="42"/>
      <c r="H166" s="42"/>
      <c r="I166" s="42"/>
      <c r="J166" s="43"/>
    </row>
    <row r="167" spans="1:10" ht="36" customHeight="1" x14ac:dyDescent="0.25">
      <c r="B167" s="62" t="s">
        <v>217</v>
      </c>
      <c r="C167" s="63"/>
      <c r="D167" s="63"/>
      <c r="E167" s="40"/>
      <c r="F167" s="41">
        <v>70740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219</v>
      </c>
      <c r="C168" s="63"/>
      <c r="D168" s="63"/>
      <c r="E168" s="40"/>
      <c r="F168" s="41">
        <v>284940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2" t="s">
        <v>220</v>
      </c>
      <c r="C169" s="63"/>
      <c r="D169" s="63"/>
      <c r="E169" s="40"/>
      <c r="F169" s="41">
        <v>215280</v>
      </c>
      <c r="G169" s="42"/>
      <c r="H169" s="42"/>
      <c r="I169" s="42"/>
      <c r="J169" s="43"/>
    </row>
    <row r="170" spans="1:10" ht="36" customHeight="1" x14ac:dyDescent="0.25">
      <c r="A170" s="7" t="s">
        <v>113</v>
      </c>
      <c r="B170" s="62" t="s">
        <v>221</v>
      </c>
      <c r="C170" s="63"/>
      <c r="D170" s="63"/>
      <c r="E170" s="40"/>
      <c r="F170" s="41">
        <v>137520</v>
      </c>
      <c r="G170" s="42"/>
      <c r="H170" s="42"/>
      <c r="I170" s="42"/>
      <c r="J170" s="43"/>
    </row>
    <row r="171" spans="1:10" ht="36" customHeight="1" x14ac:dyDescent="0.25">
      <c r="A171" s="7" t="s">
        <v>113</v>
      </c>
      <c r="B171" s="62" t="s">
        <v>325</v>
      </c>
      <c r="C171" s="63"/>
      <c r="D171" s="63"/>
      <c r="E171" s="40"/>
      <c r="F171" s="41">
        <v>43920</v>
      </c>
      <c r="G171" s="42"/>
      <c r="H171" s="42"/>
      <c r="I171" s="42"/>
      <c r="J171" s="43"/>
    </row>
    <row r="172" spans="1:10" ht="36" customHeight="1" x14ac:dyDescent="0.25">
      <c r="A172" s="7" t="s">
        <v>113</v>
      </c>
      <c r="B172" s="62" t="s">
        <v>326</v>
      </c>
      <c r="C172" s="63"/>
      <c r="D172" s="63"/>
      <c r="E172" s="40"/>
      <c r="F172" s="41">
        <v>46800</v>
      </c>
      <c r="G172" s="42"/>
      <c r="H172" s="42"/>
      <c r="I172" s="42"/>
      <c r="J172" s="43"/>
    </row>
    <row r="173" spans="1:10" ht="36" customHeight="1" x14ac:dyDescent="0.25">
      <c r="A173" s="7" t="s">
        <v>113</v>
      </c>
      <c r="B173" s="62" t="s">
        <v>225</v>
      </c>
      <c r="C173" s="63"/>
      <c r="D173" s="63"/>
      <c r="E173" s="40"/>
      <c r="F173" s="41">
        <v>507600</v>
      </c>
      <c r="G173" s="42"/>
      <c r="H173" s="42"/>
      <c r="I173" s="42"/>
      <c r="J173" s="43"/>
    </row>
    <row r="174" spans="1:10" ht="36" customHeight="1" x14ac:dyDescent="0.25">
      <c r="A174" s="7" t="s">
        <v>113</v>
      </c>
      <c r="B174" s="62" t="s">
        <v>226</v>
      </c>
      <c r="C174" s="63"/>
      <c r="D174" s="63"/>
      <c r="E174" s="40"/>
      <c r="F174" s="41">
        <v>112320</v>
      </c>
      <c r="G174" s="42"/>
      <c r="H174" s="42"/>
      <c r="I174" s="42"/>
      <c r="J174" s="43"/>
    </row>
    <row r="175" spans="1:10" ht="36" customHeight="1" x14ac:dyDescent="0.25">
      <c r="A175" s="7" t="s">
        <v>113</v>
      </c>
      <c r="B175" s="71" t="s">
        <v>227</v>
      </c>
      <c r="C175" s="72"/>
      <c r="D175" s="72"/>
      <c r="E175" s="73"/>
      <c r="F175" s="85">
        <v>134784</v>
      </c>
      <c r="G175" s="86"/>
      <c r="H175" s="86"/>
      <c r="I175" s="86"/>
      <c r="J175" s="87"/>
    </row>
    <row r="176" spans="1:10" ht="36" customHeight="1" x14ac:dyDescent="0.25">
      <c r="A176" s="7" t="s">
        <v>113</v>
      </c>
      <c r="B176" s="62" t="s">
        <v>228</v>
      </c>
      <c r="C176" s="63"/>
      <c r="D176" s="63"/>
      <c r="E176" s="40"/>
      <c r="F176" s="41">
        <v>152640</v>
      </c>
      <c r="G176" s="42"/>
      <c r="H176" s="42"/>
      <c r="I176" s="42"/>
      <c r="J176" s="43"/>
    </row>
    <row r="177" spans="1:10" ht="36" customHeight="1" x14ac:dyDescent="0.25">
      <c r="A177" s="7" t="s">
        <v>113</v>
      </c>
      <c r="B177" s="62" t="s">
        <v>229</v>
      </c>
      <c r="C177" s="63"/>
      <c r="D177" s="63"/>
      <c r="E177" s="40"/>
      <c r="F177" s="41">
        <v>198000</v>
      </c>
      <c r="G177" s="42"/>
      <c r="H177" s="42"/>
      <c r="I177" s="42"/>
      <c r="J177" s="43"/>
    </row>
    <row r="178" spans="1:10" ht="36" customHeight="1" x14ac:dyDescent="0.25">
      <c r="A178" s="7" t="s">
        <v>113</v>
      </c>
      <c r="B178" s="62" t="s">
        <v>230</v>
      </c>
      <c r="C178" s="63"/>
      <c r="D178" s="63"/>
      <c r="E178" s="40"/>
      <c r="F178" s="41">
        <v>586080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4" t="s">
        <v>231</v>
      </c>
      <c r="C179" s="65"/>
      <c r="D179" s="65"/>
      <c r="E179" s="66"/>
      <c r="F179" s="41">
        <v>5040</v>
      </c>
      <c r="G179" s="42"/>
      <c r="H179" s="42"/>
      <c r="I179" s="42"/>
      <c r="J179" s="43"/>
    </row>
    <row r="180" spans="1:10" ht="36" customHeight="1" thickBot="1" x14ac:dyDescent="0.3">
      <c r="A180" s="7" t="s">
        <v>113</v>
      </c>
      <c r="B180" s="62" t="s">
        <v>233</v>
      </c>
      <c r="C180" s="63"/>
      <c r="D180" s="63"/>
      <c r="E180" s="40"/>
      <c r="F180" s="41">
        <v>399600</v>
      </c>
      <c r="G180" s="42"/>
      <c r="H180" s="42"/>
      <c r="I180" s="42"/>
      <c r="J180" s="43"/>
    </row>
    <row r="181" spans="1:10" ht="22.5" customHeight="1" x14ac:dyDescent="0.25">
      <c r="A181" s="7" t="s">
        <v>111</v>
      </c>
      <c r="B181" s="100" t="s">
        <v>235</v>
      </c>
      <c r="C181" s="101"/>
      <c r="D181" s="101"/>
      <c r="E181" s="101"/>
      <c r="F181" s="101"/>
      <c r="G181" s="101"/>
      <c r="H181" s="101"/>
      <c r="I181" s="101"/>
      <c r="J181" s="102"/>
    </row>
    <row r="182" spans="1:10" ht="36" customHeight="1" thickBot="1" x14ac:dyDescent="0.3">
      <c r="A182" s="7"/>
      <c r="B182" s="34" t="s">
        <v>218</v>
      </c>
      <c r="C182" s="88"/>
      <c r="D182" s="88"/>
      <c r="E182" s="89"/>
      <c r="F182" s="41">
        <v>40</v>
      </c>
      <c r="G182" s="42"/>
      <c r="H182" s="42"/>
      <c r="I182" s="42"/>
      <c r="J182" s="43"/>
    </row>
    <row r="183" spans="1:10" ht="36" customHeight="1" thickBot="1" x14ac:dyDescent="0.3">
      <c r="A183" s="7"/>
      <c r="B183" s="94" t="s">
        <v>234</v>
      </c>
      <c r="C183" s="95"/>
      <c r="D183" s="95"/>
      <c r="E183" s="96"/>
      <c r="F183" s="97"/>
      <c r="G183" s="98"/>
      <c r="H183" s="98"/>
      <c r="I183" s="98"/>
      <c r="J183" s="99"/>
    </row>
    <row r="184" spans="1:10" ht="36" customHeight="1" thickBot="1" x14ac:dyDescent="0.3">
      <c r="A184" s="7"/>
      <c r="B184" s="173" t="s">
        <v>235</v>
      </c>
      <c r="C184" s="174"/>
      <c r="D184" s="174"/>
      <c r="E184" s="174"/>
      <c r="F184" s="174"/>
      <c r="G184" s="174"/>
      <c r="H184" s="174"/>
      <c r="I184" s="174"/>
      <c r="J184" s="175"/>
    </row>
    <row r="185" spans="1:10" ht="36" customHeight="1" x14ac:dyDescent="0.25">
      <c r="A185" s="7"/>
      <c r="B185" s="56" t="s">
        <v>236</v>
      </c>
      <c r="C185" s="103"/>
      <c r="D185" s="103"/>
      <c r="E185" s="104"/>
      <c r="F185" s="41">
        <v>72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237</v>
      </c>
      <c r="C186" s="63"/>
      <c r="D186" s="63"/>
      <c r="E186" s="40"/>
      <c r="F186" s="41">
        <v>118.8</v>
      </c>
      <c r="G186" s="42"/>
      <c r="H186" s="42"/>
      <c r="I186" s="42"/>
      <c r="J186" s="43"/>
    </row>
    <row r="187" spans="1:10" ht="36" customHeight="1" thickBot="1" x14ac:dyDescent="0.3">
      <c r="A187" s="7"/>
      <c r="B187" s="62" t="s">
        <v>238</v>
      </c>
      <c r="C187" s="63"/>
      <c r="D187" s="63"/>
      <c r="E187" s="40"/>
      <c r="F187" s="41">
        <v>180</v>
      </c>
      <c r="G187" s="42"/>
      <c r="H187" s="42"/>
      <c r="I187" s="42"/>
      <c r="J187" s="43"/>
    </row>
    <row r="188" spans="1:10" ht="54" customHeight="1" thickBot="1" x14ac:dyDescent="0.3">
      <c r="A188" s="7"/>
      <c r="B188" s="18" t="s">
        <v>239</v>
      </c>
      <c r="C188" s="19"/>
      <c r="D188" s="19"/>
      <c r="E188" s="20"/>
      <c r="F188" s="105"/>
      <c r="G188" s="106"/>
      <c r="H188" s="106"/>
      <c r="I188" s="106"/>
      <c r="J188" s="107"/>
    </row>
    <row r="189" spans="1:10" ht="36" customHeight="1" x14ac:dyDescent="0.25">
      <c r="A189" s="7"/>
      <c r="B189" s="64" t="s">
        <v>240</v>
      </c>
      <c r="C189" s="65"/>
      <c r="D189" s="65"/>
      <c r="E189" s="66"/>
      <c r="F189" s="67">
        <v>45540</v>
      </c>
      <c r="G189" s="68"/>
      <c r="H189" s="68"/>
      <c r="I189" s="68"/>
      <c r="J189" s="69"/>
    </row>
    <row r="190" spans="1:10" ht="36" customHeight="1" x14ac:dyDescent="0.25">
      <c r="A190" s="7"/>
      <c r="B190" s="62" t="s">
        <v>241</v>
      </c>
      <c r="C190" s="63"/>
      <c r="D190" s="63"/>
      <c r="E190" s="40"/>
      <c r="F190" s="41">
        <v>92340</v>
      </c>
      <c r="G190" s="42"/>
      <c r="H190" s="42"/>
      <c r="I190" s="42"/>
      <c r="J190" s="43"/>
    </row>
    <row r="191" spans="1:10" ht="36" customHeight="1" x14ac:dyDescent="0.25">
      <c r="A191" s="7"/>
      <c r="B191" s="62" t="s">
        <v>242</v>
      </c>
      <c r="C191" s="63"/>
      <c r="D191" s="63"/>
      <c r="E191" s="40"/>
      <c r="F191" s="41">
        <v>110340</v>
      </c>
      <c r="G191" s="42"/>
      <c r="H191" s="42"/>
      <c r="I191" s="42"/>
      <c r="J191" s="43"/>
    </row>
    <row r="192" spans="1:10" ht="36" customHeight="1" x14ac:dyDescent="0.25">
      <c r="A192" s="7"/>
      <c r="B192" s="62" t="s">
        <v>243</v>
      </c>
      <c r="C192" s="63"/>
      <c r="D192" s="63"/>
      <c r="E192" s="40"/>
      <c r="F192" s="41">
        <v>1080</v>
      </c>
      <c r="G192" s="42"/>
      <c r="H192" s="42"/>
      <c r="I192" s="42"/>
      <c r="J192" s="43"/>
    </row>
    <row r="193" spans="1:10" ht="36" customHeight="1" x14ac:dyDescent="0.25">
      <c r="A193" s="7"/>
      <c r="B193" s="62" t="s">
        <v>244</v>
      </c>
      <c r="C193" s="63"/>
      <c r="D193" s="63"/>
      <c r="E193" s="40"/>
      <c r="F193" s="41">
        <v>63540</v>
      </c>
      <c r="G193" s="42"/>
      <c r="H193" s="42"/>
      <c r="I193" s="42"/>
      <c r="J193" s="43"/>
    </row>
    <row r="194" spans="1:10" ht="36" customHeight="1" x14ac:dyDescent="0.25">
      <c r="A194" s="7"/>
      <c r="B194" s="62" t="s">
        <v>245</v>
      </c>
      <c r="C194" s="63"/>
      <c r="D194" s="63"/>
      <c r="E194" s="40"/>
      <c r="F194" s="41">
        <v>131940</v>
      </c>
      <c r="G194" s="42"/>
      <c r="H194" s="42"/>
      <c r="I194" s="42"/>
      <c r="J194" s="43"/>
    </row>
    <row r="195" spans="1:10" ht="36" customHeight="1" x14ac:dyDescent="0.25">
      <c r="A195" s="7"/>
      <c r="B195" s="62" t="s">
        <v>246</v>
      </c>
      <c r="C195" s="63"/>
      <c r="D195" s="63"/>
      <c r="E195" s="40"/>
      <c r="F195" s="41">
        <v>158940</v>
      </c>
      <c r="G195" s="42"/>
      <c r="H195" s="42"/>
      <c r="I195" s="42"/>
      <c r="J195" s="43"/>
    </row>
    <row r="196" spans="1:10" ht="36" customHeight="1" thickBot="1" x14ac:dyDescent="0.3">
      <c r="A196" s="7"/>
      <c r="B196" s="62" t="s">
        <v>247</v>
      </c>
      <c r="C196" s="63"/>
      <c r="D196" s="63"/>
      <c r="E196" s="40"/>
      <c r="F196" s="41">
        <v>1800</v>
      </c>
      <c r="G196" s="42"/>
      <c r="H196" s="42"/>
      <c r="I196" s="42"/>
      <c r="J196" s="43"/>
    </row>
    <row r="197" spans="1:10" ht="24" customHeight="1" thickBot="1" x14ac:dyDescent="0.3">
      <c r="A197" s="7"/>
      <c r="B197" s="27"/>
      <c r="C197" s="80"/>
      <c r="D197" s="80"/>
      <c r="E197" s="81"/>
      <c r="F197" s="82"/>
      <c r="G197" s="83"/>
      <c r="H197" s="83"/>
      <c r="I197" s="83"/>
      <c r="J197" s="84"/>
    </row>
    <row r="198" spans="1:10" ht="18" customHeight="1" x14ac:dyDescent="0.25">
      <c r="A198" s="7"/>
      <c r="B198" s="114"/>
      <c r="C198" s="115"/>
      <c r="D198" s="115"/>
      <c r="E198" s="115"/>
      <c r="F198" s="116"/>
      <c r="G198" s="116"/>
      <c r="H198" s="116"/>
      <c r="I198" s="116"/>
      <c r="J198" s="116"/>
    </row>
    <row r="199" spans="1:10" ht="67.5" customHeight="1" x14ac:dyDescent="0.25">
      <c r="A199" s="7"/>
      <c r="B199" s="117" t="s">
        <v>330</v>
      </c>
      <c r="C199" s="117"/>
      <c r="D199" s="117"/>
      <c r="E199" s="117"/>
      <c r="F199" s="117"/>
      <c r="G199" s="117"/>
      <c r="H199" s="117"/>
      <c r="I199" s="117"/>
      <c r="J199" s="117"/>
    </row>
    <row r="200" spans="1:10" ht="27" customHeight="1" x14ac:dyDescent="0.25">
      <c r="A200" s="7" t="s">
        <v>113</v>
      </c>
      <c r="B200" s="119" t="s">
        <v>250</v>
      </c>
      <c r="C200" s="119"/>
      <c r="D200" s="119"/>
      <c r="E200" s="119"/>
      <c r="F200" s="119"/>
      <c r="G200" s="119"/>
      <c r="H200" s="119"/>
      <c r="I200" s="119"/>
      <c r="J200" s="119"/>
    </row>
    <row r="201" spans="1:10" s="181" customFormat="1" ht="20.100000000000001" customHeight="1" x14ac:dyDescent="0.25">
      <c r="B201" s="344"/>
      <c r="F201" s="345"/>
      <c r="G201" s="345"/>
      <c r="H201" s="345"/>
      <c r="I201" s="345"/>
      <c r="J201" s="345"/>
    </row>
    <row r="202" spans="1:10" s="287" customFormat="1" ht="36" customHeight="1" thickBot="1" x14ac:dyDescent="0.3">
      <c r="B202" s="288" t="s">
        <v>331</v>
      </c>
      <c r="C202" s="288"/>
      <c r="D202" s="288"/>
      <c r="E202" s="288"/>
      <c r="F202" s="288"/>
      <c r="G202" s="288"/>
      <c r="H202" s="288"/>
      <c r="I202" s="288"/>
    </row>
    <row r="203" spans="1:10" s="122" customFormat="1" ht="36" customHeight="1" thickBot="1" x14ac:dyDescent="0.3">
      <c r="B203" s="289" t="s">
        <v>332</v>
      </c>
      <c r="C203" s="290"/>
      <c r="D203" s="290"/>
      <c r="E203" s="290"/>
      <c r="F203" s="290"/>
      <c r="G203" s="290"/>
      <c r="H203" s="290"/>
      <c r="I203" s="291"/>
    </row>
    <row r="204" spans="1:10" ht="54" customHeight="1" thickBot="1" x14ac:dyDescent="0.3">
      <c r="B204" s="292" t="s">
        <v>367</v>
      </c>
      <c r="C204" s="293"/>
      <c r="D204" s="294" t="s">
        <v>368</v>
      </c>
      <c r="E204" s="295"/>
      <c r="F204" s="296"/>
      <c r="G204" s="295" t="s">
        <v>369</v>
      </c>
      <c r="H204" s="295"/>
      <c r="I204" s="296"/>
      <c r="J204" s="9"/>
    </row>
    <row r="205" spans="1:10" ht="36" customHeight="1" x14ac:dyDescent="0.25">
      <c r="B205" s="297" t="s">
        <v>336</v>
      </c>
      <c r="C205" s="298"/>
      <c r="D205" s="299" t="s">
        <v>337</v>
      </c>
      <c r="E205" s="299"/>
      <c r="F205" s="299"/>
      <c r="G205" s="300">
        <v>2190</v>
      </c>
      <c r="H205" s="299"/>
      <c r="I205" s="301"/>
      <c r="J205" s="9"/>
    </row>
    <row r="206" spans="1:10" ht="36" customHeight="1" x14ac:dyDescent="0.25">
      <c r="B206" s="302" t="s">
        <v>338</v>
      </c>
      <c r="C206" s="303"/>
      <c r="D206" s="304"/>
      <c r="E206" s="304"/>
      <c r="F206" s="304"/>
      <c r="G206" s="305">
        <v>1590</v>
      </c>
      <c r="H206" s="304"/>
      <c r="I206" s="306"/>
      <c r="J206" s="9"/>
    </row>
    <row r="207" spans="1:10" ht="36" customHeight="1" x14ac:dyDescent="0.25">
      <c r="B207" s="302" t="s">
        <v>339</v>
      </c>
      <c r="C207" s="303"/>
      <c r="D207" s="304"/>
      <c r="E207" s="304"/>
      <c r="F207" s="304"/>
      <c r="G207" s="305">
        <v>1440</v>
      </c>
      <c r="H207" s="304"/>
      <c r="I207" s="306"/>
      <c r="J207" s="9"/>
    </row>
    <row r="208" spans="1:10" ht="54" customHeight="1" x14ac:dyDescent="0.25">
      <c r="B208" s="302" t="s">
        <v>340</v>
      </c>
      <c r="C208" s="303"/>
      <c r="D208" s="304"/>
      <c r="E208" s="304"/>
      <c r="F208" s="304"/>
      <c r="G208" s="305">
        <v>1290</v>
      </c>
      <c r="H208" s="304"/>
      <c r="I208" s="306"/>
      <c r="J208" s="9"/>
    </row>
    <row r="209" spans="1:10" ht="40.5" customHeight="1" x14ac:dyDescent="0.25">
      <c r="A209" s="7"/>
      <c r="B209" s="121" t="s">
        <v>251</v>
      </c>
      <c r="C209" s="121"/>
      <c r="D209" s="121"/>
      <c r="E209" s="121"/>
      <c r="F209" s="121"/>
      <c r="G209" s="121"/>
      <c r="H209" s="121"/>
      <c r="I209" s="121"/>
      <c r="J209" s="121"/>
    </row>
    <row r="210" spans="1:10" ht="18" customHeight="1" x14ac:dyDescent="0.25">
      <c r="A210" s="7"/>
    </row>
  </sheetData>
  <sheetProtection selectLockedCells="1" selectUnlockedCells="1"/>
  <mergeCells count="399">
    <mergeCell ref="B208:C208"/>
    <mergeCell ref="G208:I208"/>
    <mergeCell ref="B209:J209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207:C207"/>
    <mergeCell ref="G207:I207"/>
    <mergeCell ref="B197:E197"/>
    <mergeCell ref="F197:J197"/>
    <mergeCell ref="B199:J199"/>
    <mergeCell ref="B200:J200"/>
    <mergeCell ref="B202:I202"/>
    <mergeCell ref="B203:I203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4:J184"/>
    <mergeCell ref="B185:E185"/>
    <mergeCell ref="F185:J185"/>
    <mergeCell ref="B186:E186"/>
    <mergeCell ref="F186:J186"/>
    <mergeCell ref="B187:E187"/>
    <mergeCell ref="F187:J187"/>
    <mergeCell ref="B180:E180"/>
    <mergeCell ref="F180:J180"/>
    <mergeCell ref="B181:J181"/>
    <mergeCell ref="B182:E182"/>
    <mergeCell ref="F182:J182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6" sqref="A136:XFD140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86400</v>
      </c>
      <c r="G8" s="32">
        <f>H8*1.1</f>
        <v>79200</v>
      </c>
      <c r="H8" s="32">
        <v>72000</v>
      </c>
      <c r="I8" s="32">
        <f>H8*0.75</f>
        <v>54000</v>
      </c>
      <c r="J8" s="32">
        <f>H8*0.5</f>
        <v>36000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120960</v>
      </c>
      <c r="G9" s="36">
        <f>H9*1.1</f>
        <v>110880.00000000001</v>
      </c>
      <c r="H9" s="36">
        <v>100800</v>
      </c>
      <c r="I9" s="36">
        <f>H9*0.75</f>
        <v>75600</v>
      </c>
      <c r="J9" s="36">
        <f>H9*0.5</f>
        <v>50400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112320</v>
      </c>
      <c r="G10" s="36">
        <f>H10*1.1</f>
        <v>102960.00000000001</v>
      </c>
      <c r="H10" s="36">
        <v>93600</v>
      </c>
      <c r="I10" s="36">
        <f>H10*0.75</f>
        <v>70200</v>
      </c>
      <c r="J10" s="36">
        <f>H10*0.5</f>
        <v>46800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157248</v>
      </c>
      <c r="G11" s="38">
        <f>H11*1.1</f>
        <v>144144</v>
      </c>
      <c r="H11" s="38">
        <v>131040</v>
      </c>
      <c r="I11" s="38">
        <f>H11*0.75</f>
        <v>98280</v>
      </c>
      <c r="J11" s="38">
        <f>H11*0.5</f>
        <v>65520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16560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24480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2880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8064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18720 до 748800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18720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37440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56160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74880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93600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112320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131040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149760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168480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187200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205920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224640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243360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262080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299520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318240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336960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355680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374400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37440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74880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112320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149760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187200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224640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262080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299520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336960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374400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411840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449280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486720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524160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561600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599040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636480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673920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711360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748800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21600 до 402480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21600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30240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65520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84240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121680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140400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159120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177840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196560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215280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252720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271440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290160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308880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327600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346320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365040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383760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402480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57600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12960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23040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57600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15840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57600</v>
      </c>
      <c r="G96" s="86"/>
      <c r="H96" s="86"/>
      <c r="I96" s="86"/>
      <c r="J96" s="87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"&amp;MIN(F99,F103:J104,H105,F106:F120)&amp;" до "&amp;MAX(F99,F103:J104,H105,F106:F120)</f>
        <v>Цена от 6120 до 191520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50400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5040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61200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51840</v>
      </c>
      <c r="G105" s="227">
        <f>H105*1.1</f>
        <v>47520.000000000007</v>
      </c>
      <c r="H105" s="227">
        <v>43200</v>
      </c>
      <c r="I105" s="227">
        <f>H105*0.75</f>
        <v>32400</v>
      </c>
      <c r="J105" s="228">
        <f>H105*0.5</f>
        <v>21600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18720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323</v>
      </c>
      <c r="C107" s="63"/>
      <c r="D107" s="63"/>
      <c r="E107" s="40"/>
      <c r="F107" s="67">
        <v>60480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100800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64800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77760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57600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62640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129600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191520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6120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25920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115200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43200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86400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60480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226">
        <f>H123*1.2</f>
        <v>72576</v>
      </c>
      <c r="G123" s="227">
        <f>H123*1.1</f>
        <v>66528</v>
      </c>
      <c r="H123" s="227">
        <v>60480</v>
      </c>
      <c r="I123" s="227">
        <f>H123*0.75</f>
        <v>45360</v>
      </c>
      <c r="J123" s="228">
        <f>H123*0.5</f>
        <v>30240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27360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326</v>
      </c>
      <c r="C125" s="63"/>
      <c r="D125" s="63"/>
      <c r="E125" s="40"/>
      <c r="F125" s="41">
        <v>84960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80640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141120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90720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227</v>
      </c>
      <c r="C129" s="72"/>
      <c r="D129" s="72"/>
      <c r="E129" s="73"/>
      <c r="F129" s="85">
        <v>108864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80640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87840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181440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8640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202">
        <v>161280</v>
      </c>
      <c r="G134" s="252"/>
      <c r="H134" s="252"/>
      <c r="I134" s="252"/>
      <c r="J134" s="253"/>
    </row>
    <row r="135" spans="1:10" ht="36" customHeight="1" thickBot="1" x14ac:dyDescent="0.3">
      <c r="A135" s="7" t="s">
        <v>113</v>
      </c>
      <c r="B135" s="62" t="s">
        <v>233</v>
      </c>
      <c r="C135" s="63"/>
      <c r="D135" s="63"/>
      <c r="E135" s="40"/>
      <c r="F135" s="41">
        <v>60480</v>
      </c>
      <c r="G135" s="42"/>
      <c r="H135" s="42"/>
      <c r="I135" s="42"/>
      <c r="J135" s="43"/>
    </row>
    <row r="136" spans="1:10" ht="36" customHeight="1" thickBot="1" x14ac:dyDescent="0.3">
      <c r="A136" s="7"/>
      <c r="B136" s="229" t="s">
        <v>234</v>
      </c>
      <c r="C136" s="230"/>
      <c r="D136" s="230"/>
      <c r="E136" s="231"/>
      <c r="F136" s="223"/>
      <c r="G136" s="224"/>
      <c r="H136" s="224"/>
      <c r="I136" s="224"/>
      <c r="J136" s="225"/>
    </row>
    <row r="137" spans="1:10" ht="22.5" customHeight="1" thickBot="1" x14ac:dyDescent="0.3">
      <c r="A137" s="7" t="s">
        <v>111</v>
      </c>
      <c r="B137" s="173" t="s">
        <v>235</v>
      </c>
      <c r="C137" s="174"/>
      <c r="D137" s="174"/>
      <c r="E137" s="174"/>
      <c r="F137" s="174"/>
      <c r="G137" s="174"/>
      <c r="H137" s="174"/>
      <c r="I137" s="174"/>
      <c r="J137" s="175"/>
    </row>
    <row r="138" spans="1:10" ht="36" customHeight="1" x14ac:dyDescent="0.25">
      <c r="A138" s="7"/>
      <c r="B138" s="30" t="s">
        <v>236</v>
      </c>
      <c r="C138" s="176"/>
      <c r="D138" s="176"/>
      <c r="E138" s="177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238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239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102240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241</v>
      </c>
      <c r="C143" s="63"/>
      <c r="D143" s="63"/>
      <c r="E143" s="40"/>
      <c r="F143" s="41">
        <v>204480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242</v>
      </c>
      <c r="C144" s="63"/>
      <c r="D144" s="63"/>
      <c r="E144" s="40"/>
      <c r="F144" s="41">
        <v>255600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3600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153360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306720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383760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247</v>
      </c>
      <c r="C149" s="109"/>
      <c r="D149" s="109"/>
      <c r="E149" s="110"/>
      <c r="F149" s="111">
        <v>5040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18" customHeight="1" x14ac:dyDescent="0.25">
      <c r="A151" s="7"/>
      <c r="B151" s="114"/>
      <c r="C151" s="115"/>
      <c r="D151" s="115"/>
      <c r="E151" s="115"/>
      <c r="F151" s="116"/>
      <c r="G151" s="116"/>
      <c r="H151" s="116"/>
      <c r="I151" s="116"/>
      <c r="J151" s="116"/>
    </row>
    <row r="152" spans="1:10" ht="67.5" customHeight="1" x14ac:dyDescent="0.25">
      <c r="A152" s="7"/>
      <c r="B152" s="117" t="s">
        <v>297</v>
      </c>
      <c r="C152" s="117"/>
      <c r="D152" s="117"/>
      <c r="E152" s="117"/>
      <c r="F152" s="117"/>
      <c r="G152" s="117"/>
      <c r="H152" s="117"/>
      <c r="I152" s="117"/>
      <c r="J152" s="117"/>
    </row>
    <row r="153" spans="1:10" ht="40.5" customHeight="1" x14ac:dyDescent="0.25">
      <c r="A153" s="7"/>
      <c r="B153" s="117" t="s">
        <v>249</v>
      </c>
      <c r="C153" s="117"/>
      <c r="D153" s="117"/>
      <c r="E153" s="117"/>
      <c r="F153" s="117"/>
      <c r="G153" s="117"/>
      <c r="H153" s="117"/>
      <c r="I153" s="117"/>
      <c r="J153" s="117"/>
    </row>
    <row r="154" spans="1:10" ht="27" customHeight="1" x14ac:dyDescent="0.25">
      <c r="A154" s="7" t="s">
        <v>113</v>
      </c>
      <c r="B154" s="119" t="s">
        <v>250</v>
      </c>
      <c r="C154" s="119"/>
      <c r="D154" s="119"/>
      <c r="E154" s="119"/>
      <c r="F154" s="119"/>
      <c r="G154" s="119"/>
      <c r="H154" s="119"/>
      <c r="I154" s="119"/>
      <c r="J154" s="119"/>
    </row>
    <row r="155" spans="1:10" ht="40.5" customHeight="1" x14ac:dyDescent="0.25">
      <c r="A155" s="7"/>
      <c r="B155" s="121" t="s">
        <v>251</v>
      </c>
      <c r="C155" s="121"/>
      <c r="D155" s="121"/>
      <c r="E155" s="121"/>
      <c r="F155" s="121"/>
      <c r="G155" s="121"/>
      <c r="H155" s="121"/>
      <c r="I155" s="121"/>
      <c r="J155" s="121"/>
    </row>
    <row r="156" spans="1:10" ht="18" customHeight="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32443.199999999997</v>
      </c>
      <c r="G8" s="32">
        <f>H8*1.1</f>
        <v>29739.600000000002</v>
      </c>
      <c r="H8" s="32">
        <v>27036</v>
      </c>
      <c r="I8" s="32">
        <f>H8*0.75</f>
        <v>20277</v>
      </c>
      <c r="J8" s="32">
        <f>H8*0.5</f>
        <v>13518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45792</v>
      </c>
      <c r="G9" s="36">
        <f>H9*1.1</f>
        <v>41976</v>
      </c>
      <c r="H9" s="36">
        <v>38160</v>
      </c>
      <c r="I9" s="36">
        <f>H9*0.75</f>
        <v>28620</v>
      </c>
      <c r="J9" s="36">
        <f>H9*0.5</f>
        <v>19080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26784</v>
      </c>
      <c r="G10" s="36">
        <f>H10*1.1</f>
        <v>24552.000000000004</v>
      </c>
      <c r="H10" s="36">
        <v>22320</v>
      </c>
      <c r="I10" s="36">
        <f>H10*0.75</f>
        <v>16740</v>
      </c>
      <c r="J10" s="36">
        <f>H10*0.5</f>
        <v>11160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7200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10080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504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792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188784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9936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14904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19872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24840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29808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34776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44712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49680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54648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59616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69552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79488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84456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89424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94392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19872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29808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39744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49680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59616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69552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79488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89424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99360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109296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119232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129168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139104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158976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168912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178848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188784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7452 до 101844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10620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7452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12420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17388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22356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27324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32292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37260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42228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47196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52164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57132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62100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67068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72036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77004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81972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91908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96876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101844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900 до 17640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900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17640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16920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10800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3060 до 79848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1260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3150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19080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19872</v>
      </c>
      <c r="G105" s="227">
        <f>H105*1.1</f>
        <v>18216</v>
      </c>
      <c r="H105" s="227">
        <v>16560</v>
      </c>
      <c r="I105" s="227">
        <f>H105*0.75</f>
        <v>12420</v>
      </c>
      <c r="J105" s="228">
        <f>H105*0.5</f>
        <v>8280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19080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19080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10800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43164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51796.799999999996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10800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19080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30060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79848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10800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49680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27360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28512</v>
      </c>
      <c r="G122" s="227">
        <f>H122*1.1</f>
        <v>26136.000000000004</v>
      </c>
      <c r="H122" s="227">
        <v>23760</v>
      </c>
      <c r="I122" s="227">
        <f>H122*0.75</f>
        <v>17820</v>
      </c>
      <c r="J122" s="228">
        <f>H122*0.5</f>
        <v>11880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27360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27360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60480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72576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15120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27360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15120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112320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15120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25200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50400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63000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37800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75600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94680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B101" sqref="B101:E101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5040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7200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5760 до 77400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5760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8280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25200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4680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5760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21600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3060 до 54720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15120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13824</v>
      </c>
      <c r="G105" s="227">
        <f>H105*1.1</f>
        <v>12672.000000000002</v>
      </c>
      <c r="H105" s="227">
        <v>11520</v>
      </c>
      <c r="I105" s="227">
        <f>H105*0.75</f>
        <v>8640</v>
      </c>
      <c r="J105" s="228">
        <f>H105*0.5</f>
        <v>5760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18000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15840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19008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16560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11520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54720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19872</v>
      </c>
      <c r="G122" s="227">
        <f>H122*1.1</f>
        <v>18216</v>
      </c>
      <c r="H122" s="227">
        <v>16560</v>
      </c>
      <c r="I122" s="227">
        <f>H122*0.75</f>
        <v>12420</v>
      </c>
      <c r="J122" s="228">
        <f>H122*0.5</f>
        <v>8280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33120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22320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26784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25200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23760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34" t="s">
        <v>231</v>
      </c>
      <c r="C131" s="88"/>
      <c r="D131" s="88"/>
      <c r="E131" s="89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28080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77040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23760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47520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59400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35640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71280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89280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18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0.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7" customHeight="1" x14ac:dyDescent="0.25">
      <c r="A152" s="7" t="s">
        <v>113</v>
      </c>
      <c r="B152" s="119" t="s">
        <v>250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0.5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18" customHeight="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15033.599999999999</v>
      </c>
      <c r="G8" s="32">
        <f>H8*1.1</f>
        <v>13780.800000000001</v>
      </c>
      <c r="H8" s="32">
        <v>12528</v>
      </c>
      <c r="I8" s="32">
        <f>H8*0.75</f>
        <v>9396</v>
      </c>
      <c r="J8" s="32">
        <f>H8*0.5</f>
        <v>6264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21312</v>
      </c>
      <c r="G9" s="36">
        <f>H9*1.1</f>
        <v>19536</v>
      </c>
      <c r="H9" s="36">
        <v>17760</v>
      </c>
      <c r="I9" s="36">
        <f>H9*0.75</f>
        <v>13320</v>
      </c>
      <c r="J9" s="36">
        <f>H9*0.5</f>
        <v>8880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26899.200000000001</v>
      </c>
      <c r="G10" s="36">
        <f>H10*1.1</f>
        <v>24657.600000000002</v>
      </c>
      <c r="H10" s="36">
        <v>22416</v>
      </c>
      <c r="I10" s="36">
        <f>H10*0.75</f>
        <v>16812</v>
      </c>
      <c r="J10" s="36">
        <f>H10*0.5</f>
        <v>11208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4728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6720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1416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4032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5664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3792 до 151680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22752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26544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30336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41712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45504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49296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53088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60672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64464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68256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72048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22752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30336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45504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53088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60672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68256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83424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91008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98592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106176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121344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128928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136512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144096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81528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20856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24648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28440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32232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39816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43608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47400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51192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54984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58776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62568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66360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70152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73944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77736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81528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25008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3072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25008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4968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18168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2016 до 30240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19944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13224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12182.4</v>
      </c>
      <c r="G105" s="227">
        <f>H105*1.1</f>
        <v>11167.2</v>
      </c>
      <c r="H105" s="227">
        <v>10152</v>
      </c>
      <c r="I105" s="227">
        <f>H105*0.75</f>
        <v>7614</v>
      </c>
      <c r="J105" s="228">
        <f>H105*0.5</f>
        <v>5076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17952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29856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23616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28339.200000000001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11568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26904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29856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12840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7080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5208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30240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8280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28320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18720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17280</v>
      </c>
      <c r="G122" s="227">
        <f>H122*1.1</f>
        <v>15840.000000000002</v>
      </c>
      <c r="H122" s="227">
        <v>14400</v>
      </c>
      <c r="I122" s="227">
        <f>H122*0.75</f>
        <v>10800</v>
      </c>
      <c r="J122" s="228">
        <f>H122*0.5</f>
        <v>7200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25440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42240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33120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39744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16320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37920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42240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42720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12000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10392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20784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25968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240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15576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31152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39000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480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3.25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44841.599999999999</v>
      </c>
      <c r="G8" s="32">
        <f>H8*1.1</f>
        <v>41104.800000000003</v>
      </c>
      <c r="H8" s="32">
        <v>37368</v>
      </c>
      <c r="I8" s="32">
        <f>H8*0.75</f>
        <v>28026</v>
      </c>
      <c r="J8" s="32">
        <f>H8*0.5</f>
        <v>18684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63072</v>
      </c>
      <c r="G9" s="36">
        <f>H9*1.1</f>
        <v>57816.000000000007</v>
      </c>
      <c r="H9" s="36">
        <v>52560</v>
      </c>
      <c r="I9" s="36">
        <f>H9*0.75</f>
        <v>39420</v>
      </c>
      <c r="J9" s="36">
        <f>H9*0.5</f>
        <v>26280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57974.400000000001</v>
      </c>
      <c r="G10" s="36">
        <f>H10*1.1</f>
        <v>53143.200000000004</v>
      </c>
      <c r="H10" s="36">
        <v>48312</v>
      </c>
      <c r="I10" s="36">
        <f>H10*0.75</f>
        <v>36234</v>
      </c>
      <c r="J10" s="36">
        <f>H10*0.5</f>
        <v>24156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81216</v>
      </c>
      <c r="G11" s="38">
        <f>H11*1.1</f>
        <v>74448</v>
      </c>
      <c r="H11" s="38">
        <v>67680</v>
      </c>
      <c r="I11" s="38">
        <f>H11*0.75</f>
        <v>50760</v>
      </c>
      <c r="J11" s="38">
        <f>H11*0.5</f>
        <v>33840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6048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8640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1260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2520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7092 до 283680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7092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14184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21276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28368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35460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42552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49644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63828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70920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78012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85104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92196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99288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106380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113472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120564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127656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134748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14184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28368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42552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56736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70920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85104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99288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127656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141840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156024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170208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184392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198576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212760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226944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241128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255312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269496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283680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152478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17730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24822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31914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39006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46098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53190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60282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67374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74466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81558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88650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95742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102834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109926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117018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124110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131202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138294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145386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152478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12240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7380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6480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3600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12240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5688 до 113976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15984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1598.3999999999999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3996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33984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33134.400000000001</v>
      </c>
      <c r="G105" s="227">
        <f>H105*1.1</f>
        <v>30373.200000000001</v>
      </c>
      <c r="H105" s="227">
        <v>27612</v>
      </c>
      <c r="I105" s="227">
        <f>H105*0.75</f>
        <v>20709</v>
      </c>
      <c r="J105" s="228">
        <f>H105*0.5</f>
        <v>13806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15228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16380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28080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23400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43200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5688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27612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21240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113976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14400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48240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15120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46656</v>
      </c>
      <c r="G122" s="227">
        <f>H122*1.1</f>
        <v>42768</v>
      </c>
      <c r="H122" s="227">
        <v>38880</v>
      </c>
      <c r="I122" s="227">
        <f>H122*0.75</f>
        <v>29160</v>
      </c>
      <c r="J122" s="228">
        <f>H122*0.5</f>
        <v>19440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23040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33120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33120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39744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12960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8640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159840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20160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16992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34344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42840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25488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51336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64440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3.25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299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13716</v>
      </c>
      <c r="G8" s="32">
        <f>H8*1.1</f>
        <v>12573.000000000002</v>
      </c>
      <c r="H8" s="32">
        <v>11430</v>
      </c>
      <c r="I8" s="32">
        <f>H8*0.75</f>
        <v>8572.5</v>
      </c>
      <c r="J8" s="32">
        <f>H8*0.5</f>
        <v>5715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19872</v>
      </c>
      <c r="G9" s="36">
        <f>H9*1.1</f>
        <v>18216</v>
      </c>
      <c r="H9" s="36">
        <v>16560</v>
      </c>
      <c r="I9" s="36">
        <f>H9*0.75</f>
        <v>12420</v>
      </c>
      <c r="J9" s="36">
        <f>H9*0.5</f>
        <v>8280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16502.399999999998</v>
      </c>
      <c r="G10" s="36">
        <f>H10*1.1</f>
        <v>15127.2</v>
      </c>
      <c r="H10" s="36">
        <v>13752</v>
      </c>
      <c r="I10" s="36">
        <f>H10*0.75</f>
        <v>10314</v>
      </c>
      <c r="J10" s="36">
        <f>H10*0.5</f>
        <v>6876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23328</v>
      </c>
      <c r="G11" s="38">
        <f>H11*1.1</f>
        <v>21384</v>
      </c>
      <c r="H11" s="38">
        <v>19440</v>
      </c>
      <c r="I11" s="38">
        <f>H11*0.75</f>
        <v>14580</v>
      </c>
      <c r="J11" s="38">
        <f>H11*0.5</f>
        <v>9720</v>
      </c>
    </row>
    <row r="12" spans="1:10" ht="24" thickBot="1" x14ac:dyDescent="0.3"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2772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4320</v>
      </c>
      <c r="G14" s="179"/>
      <c r="H14" s="179"/>
      <c r="I14" s="179"/>
      <c r="J14" s="180"/>
    </row>
    <row r="15" spans="1:10" ht="24" thickBot="1" x14ac:dyDescent="0.3"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1116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1584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1350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1944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2628 до 105120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2628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5256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7884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10512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13140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15768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18396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21024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23652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26280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28908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31536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34164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36792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39420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42048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44676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47304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49932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52560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5256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10512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15768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21024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26280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31536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36792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42048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47304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52560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57816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63072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68328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73584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78840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84096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89352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94608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99864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105120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4788 до 56502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4788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7092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6570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9198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11826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14454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17082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19710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22338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24966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27594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30222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32850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35478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38106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40734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43362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45990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48618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51246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53874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56502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22500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1836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3672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22500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4428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14688</v>
      </c>
      <c r="G96" s="42"/>
      <c r="H96" s="42"/>
      <c r="I96" s="42"/>
      <c r="J96" s="43"/>
    </row>
    <row r="97" spans="1:10" ht="54" customHeight="1" thickBot="1" x14ac:dyDescent="0.3"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1512 до 38592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1260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13932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21780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8942.4</v>
      </c>
      <c r="G105" s="227">
        <f>H105*1.1</f>
        <v>8197.2000000000007</v>
      </c>
      <c r="H105" s="227">
        <v>7452</v>
      </c>
      <c r="I105" s="227">
        <f>H105*0.75</f>
        <v>5589</v>
      </c>
      <c r="J105" s="228">
        <f>H105*0.5</f>
        <v>3726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5688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11340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29916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17460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20952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21780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22500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37548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6750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1512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7812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6732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38592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19476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20160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30960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12960</v>
      </c>
      <c r="G122" s="227">
        <f>H122*1.1</f>
        <v>11880.000000000002</v>
      </c>
      <c r="H122" s="227">
        <v>10800</v>
      </c>
      <c r="I122" s="227">
        <f>H122*0.75</f>
        <v>8100</v>
      </c>
      <c r="J122" s="228">
        <f>H122*0.5</f>
        <v>5400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16560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42480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24480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29376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30960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31680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53280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2160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54720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27360</v>
      </c>
      <c r="G133" s="42"/>
      <c r="H133" s="42"/>
      <c r="I133" s="42"/>
      <c r="J133" s="43"/>
    </row>
    <row r="134" spans="1:10" ht="36" customHeight="1" thickBot="1" x14ac:dyDescent="0.3"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15588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31248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38952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540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23364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46728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58428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720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67.5" customHeight="1" x14ac:dyDescent="0.25">
      <c r="B149" s="117" t="s">
        <v>300</v>
      </c>
      <c r="C149" s="117"/>
      <c r="D149" s="117"/>
      <c r="E149" s="117"/>
      <c r="F149" s="117"/>
      <c r="G149" s="117"/>
      <c r="H149" s="117"/>
      <c r="I149" s="117"/>
      <c r="J149" s="117"/>
    </row>
    <row r="150" spans="1:10" ht="40.5" customHeight="1" x14ac:dyDescent="0.25">
      <c r="B150" s="117" t="s">
        <v>249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27" customHeight="1" x14ac:dyDescent="0.25">
      <c r="A151" s="7" t="s">
        <v>113</v>
      </c>
      <c r="B151" s="119" t="s">
        <v>250</v>
      </c>
      <c r="C151" s="119"/>
      <c r="D151" s="119"/>
      <c r="E151" s="119"/>
      <c r="F151" s="119"/>
      <c r="G151" s="119"/>
      <c r="H151" s="119"/>
      <c r="I151" s="119"/>
      <c r="J151" s="119"/>
    </row>
    <row r="152" spans="1:10" ht="40.5" customHeight="1" x14ac:dyDescent="0.25">
      <c r="B152" s="121" t="s">
        <v>251</v>
      </c>
      <c r="C152" s="121"/>
      <c r="D152" s="121"/>
      <c r="E152" s="121"/>
      <c r="F152" s="121"/>
      <c r="G152" s="121"/>
      <c r="H152" s="121"/>
      <c r="I152" s="121"/>
      <c r="J152" s="121"/>
    </row>
    <row r="153" spans="1:10" ht="18" customHeight="1" x14ac:dyDescent="0.25"/>
  </sheetData>
  <sheetProtection selectLockedCells="1" selectUnlockedCells="1"/>
  <mergeCells count="287">
    <mergeCell ref="B151:J151"/>
    <mergeCell ref="B152:J152"/>
    <mergeCell ref="B147:E147"/>
    <mergeCell ref="F147:J147"/>
    <mergeCell ref="B148:E148"/>
    <mergeCell ref="F148:J148"/>
    <mergeCell ref="B149:J149"/>
    <mergeCell ref="B150:J150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37540.799999999996</v>
      </c>
      <c r="G8" s="32">
        <f>H8*1.1</f>
        <v>34412.400000000001</v>
      </c>
      <c r="H8" s="32">
        <v>31284</v>
      </c>
      <c r="I8" s="32">
        <f>H8*0.75</f>
        <v>23463</v>
      </c>
      <c r="J8" s="32">
        <f>H8*0.5</f>
        <v>15642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37411.199999999997</v>
      </c>
      <c r="G10" s="36">
        <f>H10*1.1</f>
        <v>34293.600000000006</v>
      </c>
      <c r="H10" s="36">
        <v>31176</v>
      </c>
      <c r="I10" s="36">
        <f>H10*0.75</f>
        <v>23382</v>
      </c>
      <c r="J10" s="36">
        <f>H10*0.5</f>
        <v>15588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52704</v>
      </c>
      <c r="G11" s="38">
        <f>H11*1.1</f>
        <v>48312.000000000007</v>
      </c>
      <c r="H11" s="38">
        <v>43920</v>
      </c>
      <c r="I11" s="38">
        <f>H11*0.75</f>
        <v>32940</v>
      </c>
      <c r="J11" s="38">
        <f>H11*0.5</f>
        <v>21960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5508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7920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11520 до 92160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11520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15120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18720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22320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25920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29520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33120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36720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43920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47520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51120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54720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61920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65520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72720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76320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14400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23040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27360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31680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40320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44640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48960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53280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61920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66240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70560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74880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79200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83520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87840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92160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3204 до 88200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3204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6732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12960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16920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20880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24840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28800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32760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36720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40680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44640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48600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52560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56520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60480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64440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72360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76320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80280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84240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88200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936 до 22104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4536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13464</v>
      </c>
      <c r="G80" s="42"/>
      <c r="H80" s="42"/>
      <c r="I80" s="42"/>
      <c r="J80" s="43"/>
    </row>
    <row r="81" spans="1:10" ht="36" customHeight="1" x14ac:dyDescent="0.25">
      <c r="A81" s="7"/>
      <c r="B81" s="62" t="s">
        <v>257</v>
      </c>
      <c r="C81" s="63"/>
      <c r="D81" s="63"/>
      <c r="E81" s="40"/>
      <c r="F81" s="41">
        <v>936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22104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3348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22104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936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936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1872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2808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3348</v>
      </c>
      <c r="G89" s="42"/>
      <c r="H89" s="42"/>
      <c r="I89" s="42"/>
      <c r="J89" s="43"/>
    </row>
    <row r="90" spans="1:10" ht="54" customHeight="1" thickBot="1" x14ac:dyDescent="0.3">
      <c r="A90" s="7"/>
      <c r="B90" s="209" t="s">
        <v>258</v>
      </c>
      <c r="C90" s="210"/>
      <c r="D90" s="210"/>
      <c r="E90" s="211"/>
      <c r="F90" s="223" t="str">
        <f>"Цена от "&amp;MIN(F92,F96:J97,H98,F99:J112)&amp;" до "&amp;MAX(F92,F96:J97,H98,F99:J112)</f>
        <v>Цена от 3168 до 94680</v>
      </c>
      <c r="G90" s="224"/>
      <c r="H90" s="224"/>
      <c r="I90" s="224"/>
      <c r="J90" s="225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19872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1987.1999999999998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4968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27000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15840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226">
        <f>H98*1.2</f>
        <v>22896</v>
      </c>
      <c r="G98" s="227">
        <f>H98*1.1</f>
        <v>20988</v>
      </c>
      <c r="H98" s="227">
        <v>19080</v>
      </c>
      <c r="I98" s="227">
        <f>H98*0.75</f>
        <v>14310</v>
      </c>
      <c r="J98" s="228">
        <f>H98*0.5</f>
        <v>9540</v>
      </c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19080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19080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47160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63180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75816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31680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31320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213</v>
      </c>
      <c r="C106" s="63"/>
      <c r="D106" s="63"/>
      <c r="E106" s="40"/>
      <c r="F106" s="41">
        <v>47340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214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4" t="s">
        <v>215</v>
      </c>
      <c r="C108" s="65"/>
      <c r="D108" s="65"/>
      <c r="E108" s="66"/>
      <c r="F108" s="41">
        <v>3168</v>
      </c>
      <c r="G108" s="42"/>
      <c r="H108" s="42"/>
      <c r="I108" s="42"/>
      <c r="J108" s="43"/>
    </row>
    <row r="109" spans="1:10" ht="36" customHeight="1" x14ac:dyDescent="0.25">
      <c r="A109" s="7"/>
      <c r="B109" s="34" t="s">
        <v>216</v>
      </c>
      <c r="C109" s="88"/>
      <c r="D109" s="88"/>
      <c r="E109" s="89"/>
      <c r="F109" s="41">
        <v>19332</v>
      </c>
      <c r="G109" s="42"/>
      <c r="H109" s="42"/>
      <c r="I109" s="42"/>
      <c r="J109" s="43"/>
    </row>
    <row r="110" spans="1:10" ht="36" customHeight="1" x14ac:dyDescent="0.25">
      <c r="B110" s="34" t="s">
        <v>217</v>
      </c>
      <c r="C110" s="88"/>
      <c r="D110" s="88"/>
      <c r="E110" s="89"/>
      <c r="F110" s="41">
        <v>16380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34" t="s">
        <v>218</v>
      </c>
      <c r="C111" s="88"/>
      <c r="D111" s="88"/>
      <c r="E111" s="89"/>
      <c r="F111" s="41">
        <v>94680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219</v>
      </c>
      <c r="C112" s="63"/>
      <c r="D112" s="63"/>
      <c r="E112" s="40"/>
      <c r="F112" s="41">
        <v>21240</v>
      </c>
      <c r="G112" s="42"/>
      <c r="H112" s="42"/>
      <c r="I112" s="42"/>
      <c r="J112" s="43"/>
    </row>
    <row r="113" spans="1:10" ht="36" customHeight="1" x14ac:dyDescent="0.25">
      <c r="A113" s="7" t="s">
        <v>113</v>
      </c>
      <c r="B113" s="62" t="s">
        <v>220</v>
      </c>
      <c r="C113" s="63"/>
      <c r="D113" s="63"/>
      <c r="E113" s="40"/>
      <c r="F113" s="41">
        <v>38160</v>
      </c>
      <c r="G113" s="42"/>
      <c r="H113" s="42"/>
      <c r="I113" s="42"/>
      <c r="J113" s="43"/>
    </row>
    <row r="114" spans="1:10" ht="36" customHeight="1" x14ac:dyDescent="0.25">
      <c r="A114" s="7" t="s">
        <v>113</v>
      </c>
      <c r="B114" s="62" t="s">
        <v>221</v>
      </c>
      <c r="C114" s="63"/>
      <c r="D114" s="63"/>
      <c r="E114" s="40"/>
      <c r="F114" s="41">
        <v>22320</v>
      </c>
      <c r="G114" s="42"/>
      <c r="H114" s="42"/>
      <c r="I114" s="42"/>
      <c r="J114" s="43"/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226">
        <f>H115*1.2</f>
        <v>32832</v>
      </c>
      <c r="G115" s="227">
        <f>H115*1.1</f>
        <v>30096.000000000004</v>
      </c>
      <c r="H115" s="227">
        <v>27360</v>
      </c>
      <c r="I115" s="227">
        <f>H115*0.75</f>
        <v>20520</v>
      </c>
      <c r="J115" s="228">
        <f>H115*0.5</f>
        <v>13680</v>
      </c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27360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41">
        <v>27360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41">
        <v>66240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88560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71" t="s">
        <v>227</v>
      </c>
      <c r="C120" s="72"/>
      <c r="D120" s="72"/>
      <c r="E120" s="73"/>
      <c r="F120" s="85">
        <v>106272</v>
      </c>
      <c r="G120" s="86"/>
      <c r="H120" s="86"/>
      <c r="I120" s="86"/>
      <c r="J120" s="87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44640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229</v>
      </c>
      <c r="C122" s="63"/>
      <c r="D122" s="63"/>
      <c r="E122" s="40"/>
      <c r="F122" s="41">
        <v>43920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230</v>
      </c>
      <c r="C123" s="63"/>
      <c r="D123" s="63"/>
      <c r="E123" s="40"/>
      <c r="F123" s="41">
        <v>66960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231</v>
      </c>
      <c r="C124" s="63"/>
      <c r="D124" s="63"/>
      <c r="E124" s="40"/>
      <c r="F124" s="41">
        <v>5040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232</v>
      </c>
      <c r="C125" s="63"/>
      <c r="D125" s="63"/>
      <c r="E125" s="40"/>
      <c r="F125" s="41">
        <v>133200</v>
      </c>
      <c r="G125" s="42"/>
      <c r="H125" s="42"/>
      <c r="I125" s="42"/>
      <c r="J125" s="43"/>
    </row>
    <row r="126" spans="1:10" ht="36" customHeight="1" thickBot="1" x14ac:dyDescent="0.3">
      <c r="A126" s="7" t="s">
        <v>113</v>
      </c>
      <c r="B126" s="62" t="s">
        <v>233</v>
      </c>
      <c r="C126" s="63"/>
      <c r="D126" s="63"/>
      <c r="E126" s="40"/>
      <c r="F126" s="41">
        <v>30240</v>
      </c>
      <c r="G126" s="42"/>
      <c r="H126" s="42"/>
      <c r="I126" s="42"/>
      <c r="J126" s="43"/>
    </row>
    <row r="127" spans="1:10" ht="36" customHeight="1" thickBot="1" x14ac:dyDescent="0.3">
      <c r="A127" s="7"/>
      <c r="B127" s="229" t="s">
        <v>234</v>
      </c>
      <c r="C127" s="230"/>
      <c r="D127" s="230"/>
      <c r="E127" s="231"/>
      <c r="F127" s="223"/>
      <c r="G127" s="224"/>
      <c r="H127" s="224"/>
      <c r="I127" s="224"/>
      <c r="J127" s="225"/>
    </row>
    <row r="128" spans="1:10" ht="22.5" customHeight="1" thickBot="1" x14ac:dyDescent="0.3">
      <c r="A128" s="7" t="s">
        <v>111</v>
      </c>
      <c r="B128" s="173" t="s">
        <v>235</v>
      </c>
      <c r="C128" s="174"/>
      <c r="D128" s="174"/>
      <c r="E128" s="174"/>
      <c r="F128" s="174"/>
      <c r="G128" s="174"/>
      <c r="H128" s="174"/>
      <c r="I128" s="174"/>
      <c r="J128" s="175"/>
    </row>
    <row r="129" spans="1:10" ht="36" customHeight="1" x14ac:dyDescent="0.25">
      <c r="A129" s="7"/>
      <c r="B129" s="30" t="s">
        <v>236</v>
      </c>
      <c r="C129" s="176"/>
      <c r="D129" s="176"/>
      <c r="E129" s="177"/>
      <c r="F129" s="67">
        <v>60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237</v>
      </c>
      <c r="C130" s="63"/>
      <c r="D130" s="63"/>
      <c r="E130" s="40"/>
      <c r="F130" s="41">
        <v>60</v>
      </c>
      <c r="G130" s="42"/>
      <c r="H130" s="42"/>
      <c r="I130" s="42"/>
      <c r="J130" s="43"/>
    </row>
    <row r="131" spans="1:10" ht="36" customHeight="1" thickBot="1" x14ac:dyDescent="0.3">
      <c r="A131" s="7"/>
      <c r="B131" s="62" t="s">
        <v>238</v>
      </c>
      <c r="C131" s="63"/>
      <c r="D131" s="63"/>
      <c r="E131" s="40"/>
      <c r="F131" s="41">
        <v>120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239</v>
      </c>
      <c r="C132" s="19"/>
      <c r="D132" s="19"/>
      <c r="E132" s="20"/>
      <c r="F132" s="105"/>
      <c r="G132" s="106"/>
      <c r="H132" s="106"/>
      <c r="I132" s="106"/>
      <c r="J132" s="107"/>
    </row>
    <row r="133" spans="1:10" ht="36" customHeight="1" x14ac:dyDescent="0.25">
      <c r="A133" s="7"/>
      <c r="B133" s="64" t="s">
        <v>240</v>
      </c>
      <c r="C133" s="65"/>
      <c r="D133" s="65"/>
      <c r="E133" s="66"/>
      <c r="F133" s="67">
        <v>15840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241</v>
      </c>
      <c r="C134" s="63"/>
      <c r="D134" s="63"/>
      <c r="E134" s="40"/>
      <c r="F134" s="41">
        <v>31680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242</v>
      </c>
      <c r="C135" s="63"/>
      <c r="D135" s="63"/>
      <c r="E135" s="40"/>
      <c r="F135" s="41">
        <v>39600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243</v>
      </c>
      <c r="C136" s="63"/>
      <c r="D136" s="63"/>
      <c r="E136" s="40"/>
      <c r="F136" s="41">
        <v>1116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244</v>
      </c>
      <c r="C137" s="63"/>
      <c r="D137" s="63"/>
      <c r="E137" s="40"/>
      <c r="F137" s="41">
        <v>23760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245</v>
      </c>
      <c r="C138" s="63"/>
      <c r="D138" s="63"/>
      <c r="E138" s="40"/>
      <c r="F138" s="41">
        <v>47520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59400</v>
      </c>
      <c r="G139" s="42"/>
      <c r="H139" s="42"/>
      <c r="I139" s="42"/>
      <c r="J139" s="43"/>
    </row>
    <row r="140" spans="1:10" ht="36" customHeight="1" thickBot="1" x14ac:dyDescent="0.3">
      <c r="A140" s="7"/>
      <c r="B140" s="108" t="s">
        <v>247</v>
      </c>
      <c r="C140" s="109"/>
      <c r="D140" s="109"/>
      <c r="E140" s="110"/>
      <c r="F140" s="111">
        <v>1476</v>
      </c>
      <c r="G140" s="112"/>
      <c r="H140" s="112"/>
      <c r="I140" s="112"/>
      <c r="J140" s="113"/>
    </row>
    <row r="141" spans="1:10" ht="24" thickBot="1" x14ac:dyDescent="0.3">
      <c r="A141" s="7"/>
      <c r="B141" s="27"/>
      <c r="C141" s="28"/>
      <c r="D141" s="28"/>
      <c r="E141" s="29"/>
      <c r="F141" s="186"/>
      <c r="G141" s="245"/>
      <c r="H141" s="245"/>
      <c r="I141" s="245"/>
      <c r="J141" s="246"/>
    </row>
    <row r="142" spans="1:10" ht="23.25" x14ac:dyDescent="0.25">
      <c r="A142" s="7"/>
      <c r="B142" s="114"/>
      <c r="C142" s="115"/>
      <c r="D142" s="115"/>
      <c r="E142" s="115"/>
      <c r="F142" s="116"/>
      <c r="G142" s="116"/>
      <c r="H142" s="116"/>
      <c r="I142" s="116"/>
      <c r="J142" s="116"/>
    </row>
    <row r="143" spans="1:10" ht="56.25" customHeight="1" x14ac:dyDescent="0.25">
      <c r="A143" s="7"/>
      <c r="B143" s="117" t="s">
        <v>297</v>
      </c>
      <c r="C143" s="117"/>
      <c r="D143" s="117"/>
      <c r="E143" s="117"/>
      <c r="F143" s="117"/>
      <c r="G143" s="117"/>
      <c r="H143" s="117"/>
      <c r="I143" s="117"/>
      <c r="J143" s="117"/>
    </row>
    <row r="144" spans="1:10" ht="41.25" customHeight="1" x14ac:dyDescent="0.25">
      <c r="A144" s="7"/>
      <c r="B144" s="117" t="s">
        <v>249</v>
      </c>
      <c r="C144" s="117"/>
      <c r="D144" s="117"/>
      <c r="E144" s="117"/>
      <c r="F144" s="117"/>
      <c r="G144" s="117"/>
      <c r="H144" s="117"/>
      <c r="I144" s="117"/>
      <c r="J144" s="117"/>
    </row>
    <row r="145" spans="1:10" ht="21" x14ac:dyDescent="0.25">
      <c r="A145" s="7" t="s">
        <v>113</v>
      </c>
      <c r="B145" s="119" t="s">
        <v>301</v>
      </c>
      <c r="C145" s="119"/>
      <c r="D145" s="119"/>
      <c r="E145" s="119"/>
      <c r="F145" s="119"/>
      <c r="G145" s="119"/>
      <c r="H145" s="119"/>
      <c r="I145" s="119"/>
      <c r="J145" s="119"/>
    </row>
    <row r="146" spans="1:10" ht="42" customHeight="1" x14ac:dyDescent="0.25">
      <c r="A146" s="7"/>
      <c r="B146" s="121" t="s">
        <v>251</v>
      </c>
      <c r="C146" s="121"/>
      <c r="D146" s="121"/>
      <c r="E146" s="121"/>
      <c r="F146" s="121"/>
      <c r="G146" s="121"/>
      <c r="H146" s="121"/>
      <c r="I146" s="121"/>
      <c r="J146" s="121"/>
    </row>
    <row r="147" spans="1:10" ht="2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F127:J127"/>
    <mergeCell ref="B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6372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9360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1512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6210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12060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8856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79848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30960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11059.199999999999</v>
      </c>
      <c r="G105" s="227">
        <f>H105*1.1</f>
        <v>10137.6</v>
      </c>
      <c r="H105" s="227">
        <v>9216</v>
      </c>
      <c r="I105" s="227">
        <f>H105*0.75</f>
        <v>6912</v>
      </c>
      <c r="J105" s="228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6048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3024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43164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51796.799999999996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20700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32580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42480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14184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12060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79848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43920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20880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15552</v>
      </c>
      <c r="G122" s="227">
        <f>H122*1.1</f>
        <v>14256.000000000002</v>
      </c>
      <c r="H122" s="227">
        <v>12960</v>
      </c>
      <c r="I122" s="227">
        <f>H122*0.75</f>
        <v>9720</v>
      </c>
      <c r="J122" s="228">
        <f>H122*0.5</f>
        <v>6480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48960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60480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72576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29520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46080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59760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112320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54720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14580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29016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36468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360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21960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43560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54504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720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3.25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32" style="125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46"/>
    </row>
    <row r="2" spans="1:10" s="13" customFormat="1" ht="54" customHeight="1" x14ac:dyDescent="0.25">
      <c r="A2" s="126"/>
      <c r="B2" s="11"/>
      <c r="C2" s="11"/>
      <c r="D2" s="11"/>
      <c r="E2" s="11"/>
      <c r="F2" s="12" t="s">
        <v>45</v>
      </c>
      <c r="G2" s="12"/>
      <c r="H2" s="12"/>
      <c r="I2" s="12"/>
      <c r="J2" s="347"/>
    </row>
    <row r="3" spans="1:10" s="17" customFormat="1" ht="36" customHeight="1" x14ac:dyDescent="0.25">
      <c r="A3" s="125"/>
      <c r="B3" s="14" t="s">
        <v>299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25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348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B7" s="27"/>
      <c r="C7" s="80"/>
      <c r="D7" s="80"/>
      <c r="E7" s="81"/>
      <c r="F7" s="133"/>
      <c r="G7" s="134"/>
      <c r="H7" s="134"/>
      <c r="I7" s="134"/>
      <c r="J7" s="135"/>
    </row>
    <row r="8" spans="1:10" ht="36" customHeight="1" x14ac:dyDescent="0.25">
      <c r="A8" s="125" t="s">
        <v>111</v>
      </c>
      <c r="B8" s="187" t="s">
        <v>112</v>
      </c>
      <c r="C8" s="188"/>
      <c r="D8" s="188"/>
      <c r="E8" s="189"/>
      <c r="F8" s="32">
        <f>H8*1.2</f>
        <v>33264</v>
      </c>
      <c r="G8" s="32">
        <f>H8*1.1</f>
        <v>30492.000000000004</v>
      </c>
      <c r="H8" s="32">
        <v>27720</v>
      </c>
      <c r="I8" s="32">
        <f>H8*0.75</f>
        <v>20790</v>
      </c>
      <c r="J8" s="32">
        <f>H8*0.5</f>
        <v>13860</v>
      </c>
    </row>
    <row r="9" spans="1:10" ht="36" customHeight="1" x14ac:dyDescent="0.25">
      <c r="A9" s="125" t="s">
        <v>113</v>
      </c>
      <c r="B9" s="30" t="s">
        <v>252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125" t="s">
        <v>111</v>
      </c>
      <c r="B10" s="30" t="s">
        <v>115</v>
      </c>
      <c r="C10" s="31"/>
      <c r="D10" s="31"/>
      <c r="E10" s="66"/>
      <c r="F10" s="36">
        <f>H10*1.2</f>
        <v>42076.799999999996</v>
      </c>
      <c r="G10" s="36">
        <f>H10*1.1</f>
        <v>38570.400000000001</v>
      </c>
      <c r="H10" s="36">
        <v>35064</v>
      </c>
      <c r="I10" s="36">
        <f>H10*0.75</f>
        <v>26298</v>
      </c>
      <c r="J10" s="36">
        <f>H10*0.5</f>
        <v>17532</v>
      </c>
    </row>
    <row r="11" spans="1:10" ht="36" customHeight="1" thickBot="1" x14ac:dyDescent="0.3">
      <c r="A11" s="125" t="s">
        <v>113</v>
      </c>
      <c r="B11" s="194" t="s">
        <v>253</v>
      </c>
      <c r="C11" s="195"/>
      <c r="D11" s="195"/>
      <c r="E11" s="196"/>
      <c r="F11" s="38">
        <f>H11*1.2</f>
        <v>59616</v>
      </c>
      <c r="G11" s="38">
        <f>H11*1.1</f>
        <v>54648.000000000007</v>
      </c>
      <c r="H11" s="38">
        <v>49680</v>
      </c>
      <c r="I11" s="38">
        <f>H11*0.75</f>
        <v>37260</v>
      </c>
      <c r="J11" s="38">
        <f>H11*0.5</f>
        <v>24840</v>
      </c>
    </row>
    <row r="12" spans="1:10" ht="24" thickBot="1" x14ac:dyDescent="0.3">
      <c r="B12" s="27"/>
      <c r="C12" s="80"/>
      <c r="D12" s="80"/>
      <c r="E12" s="81"/>
      <c r="F12" s="164"/>
      <c r="G12" s="165"/>
      <c r="H12" s="165"/>
      <c r="I12" s="165"/>
      <c r="J12" s="166"/>
    </row>
    <row r="13" spans="1:10" ht="36" customHeight="1" x14ac:dyDescent="0.25">
      <c r="A13" s="125" t="s">
        <v>111</v>
      </c>
      <c r="B13" s="187" t="s">
        <v>117</v>
      </c>
      <c r="C13" s="188"/>
      <c r="D13" s="188"/>
      <c r="E13" s="189"/>
      <c r="F13" s="219">
        <v>6732</v>
      </c>
      <c r="G13" s="220"/>
      <c r="H13" s="220"/>
      <c r="I13" s="220"/>
      <c r="J13" s="221"/>
    </row>
    <row r="14" spans="1:10" ht="36" customHeight="1" thickBot="1" x14ac:dyDescent="0.3">
      <c r="A14" s="125" t="s">
        <v>113</v>
      </c>
      <c r="B14" s="194" t="s">
        <v>254</v>
      </c>
      <c r="C14" s="195"/>
      <c r="D14" s="195"/>
      <c r="E14" s="196"/>
      <c r="F14" s="222">
        <v>10080</v>
      </c>
      <c r="G14" s="179"/>
      <c r="H14" s="179"/>
      <c r="I14" s="179"/>
      <c r="J14" s="180"/>
    </row>
    <row r="15" spans="1:10" ht="24" thickBot="1" x14ac:dyDescent="0.3">
      <c r="B15" s="27"/>
      <c r="C15" s="80"/>
      <c r="D15" s="80"/>
      <c r="E15" s="81"/>
      <c r="F15" s="186"/>
      <c r="G15" s="245"/>
      <c r="H15" s="245"/>
      <c r="I15" s="245"/>
      <c r="J15" s="246"/>
    </row>
    <row r="16" spans="1:10" ht="36" customHeight="1" x14ac:dyDescent="0.25">
      <c r="A16" s="125" t="s">
        <v>111</v>
      </c>
      <c r="B16" s="34" t="s">
        <v>119</v>
      </c>
      <c r="C16" s="35"/>
      <c r="D16" s="35"/>
      <c r="E16" s="40"/>
      <c r="F16" s="219">
        <v>900</v>
      </c>
      <c r="G16" s="220"/>
      <c r="H16" s="220"/>
      <c r="I16" s="220"/>
      <c r="J16" s="221"/>
    </row>
    <row r="17" spans="1:10" ht="36" customHeight="1" x14ac:dyDescent="0.25">
      <c r="A17" s="125" t="s">
        <v>113</v>
      </c>
      <c r="B17" s="34" t="s">
        <v>255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125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125" t="s">
        <v>113</v>
      </c>
      <c r="B19" s="34" t="s">
        <v>256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92880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3744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2:10" ht="36" customHeight="1" x14ac:dyDescent="0.25">
      <c r="B88" s="62" t="s">
        <v>257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2:10" ht="36" customHeight="1" x14ac:dyDescent="0.25">
      <c r="B89" s="62" t="s">
        <v>191</v>
      </c>
      <c r="C89" s="63"/>
      <c r="D89" s="63"/>
      <c r="E89" s="40"/>
      <c r="F89" s="67">
        <v>36828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21960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167" t="s">
        <v>258</v>
      </c>
      <c r="C97" s="168"/>
      <c r="D97" s="168"/>
      <c r="E97" s="169"/>
      <c r="F97" s="223" t="str">
        <f>"Цена от "&amp;MIN(F99,F103:F119)&amp;" до "&amp;MAX(F99,F103:F119)</f>
        <v>Цена от 3024 до 62640</v>
      </c>
      <c r="G97" s="224"/>
      <c r="H97" s="224"/>
      <c r="I97" s="224"/>
      <c r="J97" s="225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21276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2127.6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5319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125" t="s">
        <v>111</v>
      </c>
      <c r="B103" s="62" t="s">
        <v>203</v>
      </c>
      <c r="C103" s="63"/>
      <c r="D103" s="63"/>
      <c r="E103" s="40"/>
      <c r="F103" s="67">
        <v>13824</v>
      </c>
      <c r="G103" s="68"/>
      <c r="H103" s="68"/>
      <c r="I103" s="68"/>
      <c r="J103" s="69"/>
    </row>
    <row r="104" spans="1:10" ht="36" customHeight="1" x14ac:dyDescent="0.25">
      <c r="A104" s="125" t="s">
        <v>111</v>
      </c>
      <c r="B104" s="34" t="s">
        <v>204</v>
      </c>
      <c r="C104" s="88"/>
      <c r="D104" s="88"/>
      <c r="E104" s="89"/>
      <c r="F104" s="41">
        <v>30456</v>
      </c>
      <c r="G104" s="42"/>
      <c r="H104" s="42"/>
      <c r="I104" s="42"/>
      <c r="J104" s="43"/>
    </row>
    <row r="105" spans="1:10" ht="36" customHeight="1" x14ac:dyDescent="0.25">
      <c r="A105" s="125" t="s">
        <v>111</v>
      </c>
      <c r="B105" s="62" t="s">
        <v>298</v>
      </c>
      <c r="C105" s="63"/>
      <c r="D105" s="63"/>
      <c r="E105" s="40"/>
      <c r="F105" s="226">
        <f>H105*1.2</f>
        <v>10260</v>
      </c>
      <c r="G105" s="227">
        <f>H105*1.1</f>
        <v>9405</v>
      </c>
      <c r="H105" s="227">
        <v>8550</v>
      </c>
      <c r="I105" s="227">
        <f>H105*0.75</f>
        <v>6412.5</v>
      </c>
      <c r="J105" s="228">
        <f>H105*0.5</f>
        <v>4275</v>
      </c>
    </row>
    <row r="106" spans="1:10" ht="36" customHeight="1" x14ac:dyDescent="0.25">
      <c r="A106" s="125" t="s">
        <v>111</v>
      </c>
      <c r="B106" s="62" t="s">
        <v>206</v>
      </c>
      <c r="C106" s="63"/>
      <c r="D106" s="63"/>
      <c r="E106" s="40"/>
      <c r="F106" s="41">
        <v>35064</v>
      </c>
      <c r="G106" s="42"/>
      <c r="H106" s="42"/>
      <c r="I106" s="42"/>
      <c r="J106" s="43"/>
    </row>
    <row r="107" spans="1:10" ht="36" customHeight="1" x14ac:dyDescent="0.25">
      <c r="A107" s="125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125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125" t="s">
        <v>111</v>
      </c>
      <c r="B109" s="62" t="s">
        <v>209</v>
      </c>
      <c r="C109" s="63"/>
      <c r="D109" s="63"/>
      <c r="E109" s="40"/>
      <c r="F109" s="41">
        <v>27252</v>
      </c>
      <c r="G109" s="42"/>
      <c r="H109" s="42"/>
      <c r="I109" s="42"/>
      <c r="J109" s="43"/>
    </row>
    <row r="110" spans="1:10" ht="36" customHeight="1" x14ac:dyDescent="0.25">
      <c r="A110" s="125" t="s">
        <v>111</v>
      </c>
      <c r="B110" s="62" t="s">
        <v>210</v>
      </c>
      <c r="C110" s="63"/>
      <c r="D110" s="63"/>
      <c r="E110" s="40"/>
      <c r="F110" s="41">
        <v>32702.399999999998</v>
      </c>
      <c r="G110" s="42"/>
      <c r="H110" s="42"/>
      <c r="I110" s="42"/>
      <c r="J110" s="43"/>
    </row>
    <row r="111" spans="1:10" ht="36" customHeight="1" x14ac:dyDescent="0.25">
      <c r="A111" s="125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125" t="s">
        <v>111</v>
      </c>
      <c r="B112" s="62" t="s">
        <v>212</v>
      </c>
      <c r="C112" s="63"/>
      <c r="D112" s="63"/>
      <c r="E112" s="40"/>
      <c r="F112" s="41">
        <v>62640</v>
      </c>
      <c r="G112" s="42"/>
      <c r="H112" s="42"/>
      <c r="I112" s="42"/>
      <c r="J112" s="43"/>
    </row>
    <row r="113" spans="1:10" ht="36" customHeight="1" x14ac:dyDescent="0.25">
      <c r="A113" s="125" t="s">
        <v>111</v>
      </c>
      <c r="B113" s="62" t="s">
        <v>213</v>
      </c>
      <c r="C113" s="63"/>
      <c r="D113" s="63"/>
      <c r="E113" s="40"/>
      <c r="F113" s="41">
        <v>8496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30600</v>
      </c>
      <c r="G114" s="42"/>
      <c r="H114" s="42"/>
      <c r="I114" s="42"/>
      <c r="J114" s="43"/>
    </row>
    <row r="115" spans="1:10" ht="36" customHeight="1" x14ac:dyDescent="0.25">
      <c r="A115" s="125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13104</v>
      </c>
      <c r="G116" s="42"/>
      <c r="H116" s="42"/>
      <c r="I116" s="42"/>
      <c r="J116" s="43"/>
    </row>
    <row r="117" spans="1:10" ht="36" customHeight="1" x14ac:dyDescent="0.25">
      <c r="A117" s="9"/>
      <c r="B117" s="34" t="s">
        <v>217</v>
      </c>
      <c r="C117" s="88"/>
      <c r="D117" s="88"/>
      <c r="E117" s="89"/>
      <c r="F117" s="41">
        <v>11340</v>
      </c>
      <c r="G117" s="42"/>
      <c r="H117" s="42"/>
      <c r="I117" s="42"/>
      <c r="J117" s="43"/>
    </row>
    <row r="118" spans="1:10" ht="36" customHeight="1" x14ac:dyDescent="0.25">
      <c r="A118" s="125" t="s">
        <v>111</v>
      </c>
      <c r="B118" s="34" t="s">
        <v>218</v>
      </c>
      <c r="C118" s="88"/>
      <c r="D118" s="88"/>
      <c r="E118" s="89"/>
      <c r="F118" s="41">
        <v>24120</v>
      </c>
      <c r="G118" s="42"/>
      <c r="H118" s="42"/>
      <c r="I118" s="42"/>
      <c r="J118" s="43"/>
    </row>
    <row r="119" spans="1:10" ht="36" customHeight="1" x14ac:dyDescent="0.25">
      <c r="A119" s="125" t="s">
        <v>111</v>
      </c>
      <c r="B119" s="62" t="s">
        <v>219</v>
      </c>
      <c r="C119" s="63"/>
      <c r="D119" s="63"/>
      <c r="E119" s="40"/>
      <c r="F119" s="41">
        <v>19836</v>
      </c>
      <c r="G119" s="42"/>
      <c r="H119" s="42"/>
      <c r="I119" s="42"/>
      <c r="J119" s="43"/>
    </row>
    <row r="120" spans="1:10" ht="36" customHeight="1" x14ac:dyDescent="0.25">
      <c r="A120" s="125" t="s">
        <v>113</v>
      </c>
      <c r="B120" s="62" t="s">
        <v>260</v>
      </c>
      <c r="C120" s="63"/>
      <c r="D120" s="63"/>
      <c r="E120" s="40"/>
      <c r="F120" s="41">
        <v>19440</v>
      </c>
      <c r="G120" s="42"/>
      <c r="H120" s="42"/>
      <c r="I120" s="42"/>
      <c r="J120" s="43"/>
    </row>
    <row r="121" spans="1:10" ht="36" customHeight="1" x14ac:dyDescent="0.25">
      <c r="A121" s="125" t="s">
        <v>113</v>
      </c>
      <c r="B121" s="62" t="s">
        <v>221</v>
      </c>
      <c r="C121" s="63"/>
      <c r="D121" s="63"/>
      <c r="E121" s="40"/>
      <c r="F121" s="41">
        <v>43200</v>
      </c>
      <c r="G121" s="42"/>
      <c r="H121" s="42"/>
      <c r="I121" s="42"/>
      <c r="J121" s="43"/>
    </row>
    <row r="122" spans="1:10" ht="36" customHeight="1" x14ac:dyDescent="0.25">
      <c r="A122" s="125" t="s">
        <v>113</v>
      </c>
      <c r="B122" s="62" t="s">
        <v>262</v>
      </c>
      <c r="C122" s="63"/>
      <c r="D122" s="63"/>
      <c r="E122" s="40"/>
      <c r="F122" s="226">
        <f>H122*1.2</f>
        <v>14688</v>
      </c>
      <c r="G122" s="227">
        <f>H122*1.1</f>
        <v>13464.000000000002</v>
      </c>
      <c r="H122" s="227">
        <v>12240</v>
      </c>
      <c r="I122" s="227">
        <f>H122*0.75</f>
        <v>9180</v>
      </c>
      <c r="J122" s="228">
        <f>H122*0.5</f>
        <v>6120</v>
      </c>
    </row>
    <row r="123" spans="1:10" ht="36" customHeight="1" x14ac:dyDescent="0.25">
      <c r="A123" s="125" t="s">
        <v>113</v>
      </c>
      <c r="B123" s="62" t="s">
        <v>263</v>
      </c>
      <c r="C123" s="63"/>
      <c r="D123" s="63"/>
      <c r="E123" s="40"/>
      <c r="F123" s="41">
        <v>49680</v>
      </c>
      <c r="G123" s="42"/>
      <c r="H123" s="42"/>
      <c r="I123" s="42"/>
      <c r="J123" s="43"/>
    </row>
    <row r="124" spans="1:10" ht="36" customHeight="1" x14ac:dyDescent="0.25">
      <c r="A124" s="125" t="s">
        <v>113</v>
      </c>
      <c r="B124" s="62" t="s">
        <v>264</v>
      </c>
      <c r="C124" s="63"/>
      <c r="D124" s="63"/>
      <c r="E124" s="40"/>
      <c r="F124" s="41">
        <v>9360</v>
      </c>
      <c r="G124" s="42"/>
      <c r="H124" s="42"/>
      <c r="I124" s="42"/>
      <c r="J124" s="43"/>
    </row>
    <row r="125" spans="1:10" ht="36" customHeight="1" x14ac:dyDescent="0.25">
      <c r="A125" s="125" t="s">
        <v>113</v>
      </c>
      <c r="B125" s="62" t="s">
        <v>265</v>
      </c>
      <c r="C125" s="63"/>
      <c r="D125" s="63"/>
      <c r="E125" s="40"/>
      <c r="F125" s="41">
        <v>6480</v>
      </c>
      <c r="G125" s="42"/>
      <c r="H125" s="42"/>
      <c r="I125" s="42"/>
      <c r="J125" s="43"/>
    </row>
    <row r="126" spans="1:10" ht="36" customHeight="1" x14ac:dyDescent="0.25">
      <c r="A126" s="125" t="s">
        <v>113</v>
      </c>
      <c r="B126" s="62" t="s">
        <v>266</v>
      </c>
      <c r="C126" s="63"/>
      <c r="D126" s="63"/>
      <c r="E126" s="40"/>
      <c r="F126" s="41">
        <v>38160</v>
      </c>
      <c r="G126" s="42"/>
      <c r="H126" s="42"/>
      <c r="I126" s="42"/>
      <c r="J126" s="43"/>
    </row>
    <row r="127" spans="1:10" ht="36" customHeight="1" x14ac:dyDescent="0.25">
      <c r="A127" s="125" t="s">
        <v>113</v>
      </c>
      <c r="B127" s="71" t="s">
        <v>267</v>
      </c>
      <c r="C127" s="72"/>
      <c r="D127" s="72"/>
      <c r="E127" s="73"/>
      <c r="F127" s="85">
        <v>45792</v>
      </c>
      <c r="G127" s="86"/>
      <c r="H127" s="86"/>
      <c r="I127" s="86"/>
      <c r="J127" s="87"/>
    </row>
    <row r="128" spans="1:10" ht="36" customHeight="1" x14ac:dyDescent="0.25">
      <c r="A128" s="125" t="s">
        <v>113</v>
      </c>
      <c r="B128" s="62" t="s">
        <v>268</v>
      </c>
      <c r="C128" s="63"/>
      <c r="D128" s="63"/>
      <c r="E128" s="40"/>
      <c r="F128" s="41">
        <v>6480</v>
      </c>
      <c r="G128" s="42"/>
      <c r="H128" s="42"/>
      <c r="I128" s="42"/>
      <c r="J128" s="43"/>
    </row>
    <row r="129" spans="1:10" ht="36" customHeight="1" x14ac:dyDescent="0.25">
      <c r="A129" s="125" t="s">
        <v>113</v>
      </c>
      <c r="B129" s="62" t="s">
        <v>269</v>
      </c>
      <c r="C129" s="63"/>
      <c r="D129" s="63"/>
      <c r="E129" s="40"/>
      <c r="F129" s="41">
        <v>87840</v>
      </c>
      <c r="G129" s="42"/>
      <c r="H129" s="42"/>
      <c r="I129" s="42"/>
      <c r="J129" s="43"/>
    </row>
    <row r="130" spans="1:10" ht="36" customHeight="1" x14ac:dyDescent="0.25">
      <c r="A130" s="125" t="s">
        <v>113</v>
      </c>
      <c r="B130" s="62" t="s">
        <v>270</v>
      </c>
      <c r="C130" s="63"/>
      <c r="D130" s="63"/>
      <c r="E130" s="40"/>
      <c r="F130" s="41">
        <v>12240</v>
      </c>
      <c r="G130" s="42"/>
      <c r="H130" s="42"/>
      <c r="I130" s="42"/>
      <c r="J130" s="43"/>
    </row>
    <row r="131" spans="1:10" ht="36" customHeight="1" x14ac:dyDescent="0.25">
      <c r="A131" s="125" t="s">
        <v>113</v>
      </c>
      <c r="B131" s="62" t="s">
        <v>271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125" t="s">
        <v>113</v>
      </c>
      <c r="B132" s="62" t="s">
        <v>272</v>
      </c>
      <c r="C132" s="63"/>
      <c r="D132" s="63"/>
      <c r="E132" s="40"/>
      <c r="F132" s="41">
        <v>33840</v>
      </c>
      <c r="G132" s="42"/>
      <c r="H132" s="42"/>
      <c r="I132" s="42"/>
      <c r="J132" s="43"/>
    </row>
    <row r="133" spans="1:10" ht="36" customHeight="1" thickBot="1" x14ac:dyDescent="0.3">
      <c r="A133" s="125" t="s">
        <v>113</v>
      </c>
      <c r="B133" s="62" t="s">
        <v>273</v>
      </c>
      <c r="C133" s="63"/>
      <c r="D133" s="63"/>
      <c r="E133" s="40"/>
      <c r="F133" s="41">
        <v>28080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B140" s="64" t="s">
        <v>240</v>
      </c>
      <c r="C140" s="65"/>
      <c r="D140" s="65"/>
      <c r="E140" s="66"/>
      <c r="F140" s="67">
        <v>35064</v>
      </c>
      <c r="G140" s="68"/>
      <c r="H140" s="68"/>
      <c r="I140" s="68"/>
      <c r="J140" s="69"/>
    </row>
    <row r="141" spans="1:10" ht="36" customHeight="1" x14ac:dyDescent="0.25">
      <c r="B141" s="62" t="s">
        <v>241</v>
      </c>
      <c r="C141" s="63"/>
      <c r="D141" s="63"/>
      <c r="E141" s="40"/>
      <c r="F141" s="41">
        <v>70092</v>
      </c>
      <c r="G141" s="42"/>
      <c r="H141" s="42"/>
      <c r="I141" s="42"/>
      <c r="J141" s="43"/>
    </row>
    <row r="142" spans="1:10" ht="36" customHeight="1" x14ac:dyDescent="0.25">
      <c r="B142" s="62" t="s">
        <v>242</v>
      </c>
      <c r="C142" s="63"/>
      <c r="D142" s="63"/>
      <c r="E142" s="40"/>
      <c r="F142" s="41">
        <v>87840</v>
      </c>
      <c r="G142" s="42"/>
      <c r="H142" s="42"/>
      <c r="I142" s="42"/>
      <c r="J142" s="43"/>
    </row>
    <row r="143" spans="1:10" ht="36" customHeight="1" x14ac:dyDescent="0.25"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52740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105120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131328</v>
      </c>
      <c r="G146" s="42"/>
      <c r="H146" s="42"/>
      <c r="I146" s="42"/>
      <c r="J146" s="43"/>
    </row>
    <row r="147" spans="1:10" ht="36" customHeight="1" thickBot="1" x14ac:dyDescent="0.3">
      <c r="B147" s="108" t="s">
        <v>247</v>
      </c>
      <c r="C147" s="109"/>
      <c r="D147" s="109"/>
      <c r="E147" s="110"/>
      <c r="F147" s="111">
        <v>1800</v>
      </c>
      <c r="G147" s="112"/>
      <c r="H147" s="112"/>
      <c r="I147" s="112"/>
      <c r="J147" s="113"/>
    </row>
    <row r="148" spans="1:10" ht="24" thickBot="1" x14ac:dyDescent="0.3"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3.25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x14ac:dyDescent="0.25">
      <c r="A150" s="7" t="s">
        <v>113</v>
      </c>
      <c r="B150" s="119" t="s">
        <v>346</v>
      </c>
      <c r="C150" s="119"/>
      <c r="D150" s="119"/>
      <c r="E150" s="119"/>
      <c r="F150" s="119"/>
      <c r="G150" s="119"/>
      <c r="H150" s="119"/>
      <c r="I150" s="119"/>
      <c r="J150" s="120"/>
    </row>
    <row r="151" spans="1:10" ht="42" customHeight="1" x14ac:dyDescent="0.25">
      <c r="A151" s="7"/>
      <c r="B151" s="121" t="s">
        <v>251</v>
      </c>
      <c r="C151" s="121"/>
      <c r="D151" s="121"/>
      <c r="E151" s="121"/>
      <c r="F151" s="121"/>
      <c r="G151" s="121"/>
      <c r="H151" s="121"/>
      <c r="I151" s="121"/>
      <c r="J151" s="349"/>
    </row>
    <row r="152" spans="1:10" x14ac:dyDescent="0.25">
      <c r="A152" s="7"/>
    </row>
  </sheetData>
  <sheetProtection selectLockedCells="1" selectUnlockedCells="1"/>
  <mergeCells count="285">
    <mergeCell ref="B147:E147"/>
    <mergeCell ref="F147:J147"/>
    <mergeCell ref="B148:E148"/>
    <mergeCell ref="F148:J148"/>
    <mergeCell ref="B150:I150"/>
    <mergeCell ref="B151:I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40780.799999999996</v>
      </c>
      <c r="G8" s="32">
        <f>H8*1.1</f>
        <v>37382.400000000001</v>
      </c>
      <c r="H8" s="32">
        <v>33984</v>
      </c>
      <c r="I8" s="32">
        <f>H8*0.75</f>
        <v>25488</v>
      </c>
      <c r="J8" s="32">
        <f>H8*0.5</f>
        <v>16992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51408</v>
      </c>
      <c r="G10" s="36">
        <f>H10*1.1</f>
        <v>47124.000000000007</v>
      </c>
      <c r="H10" s="36">
        <v>42840</v>
      </c>
      <c r="I10" s="36">
        <f>H10*0.75</f>
        <v>32130</v>
      </c>
      <c r="J10" s="36">
        <f>H10*0.5</f>
        <v>21420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12060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17280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1260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3528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12384 до 162540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12384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24768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37152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43344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49536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55728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61920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68112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74304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80496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86688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92880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99072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105264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111456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117648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130032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23220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38700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54180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61920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69660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85140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100620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108360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116100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123840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131580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139320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147060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162540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6372 до 136224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18576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24768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30960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37152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43344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49536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55728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68112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74304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80496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86688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92880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99072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105264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111456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117648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123840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130032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136224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2484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7092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20160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14184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12060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28332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2484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2484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4968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7452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42840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3204 до 90000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46728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28036.799999999999</v>
      </c>
      <c r="G105" s="227">
        <f>H105*1.1</f>
        <v>25700.400000000001</v>
      </c>
      <c r="H105" s="227">
        <v>23364</v>
      </c>
      <c r="I105" s="227">
        <f>H105*0.75</f>
        <v>17523</v>
      </c>
      <c r="J105" s="228">
        <f>H105*0.5</f>
        <v>11682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20160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14184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54504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65404.799999999996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3204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23364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19476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66204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79992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65520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17280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39744</v>
      </c>
      <c r="G122" s="227">
        <f>H122*1.1</f>
        <v>36432</v>
      </c>
      <c r="H122" s="227">
        <v>33120</v>
      </c>
      <c r="I122" s="227">
        <f>H122*0.75</f>
        <v>24840</v>
      </c>
      <c r="J122" s="228">
        <f>H122*0.5</f>
        <v>16560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28800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20160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50400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76320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91584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17280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92880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112320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26928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53820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67248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40356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80712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100872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3.25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5760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8640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4680 до 187200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9360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14040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18720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28080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37440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42120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51480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60840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65520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70200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74880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79560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88920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9360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18720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28080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37440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56160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74880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84240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93600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121680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131040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140400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159120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168480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177840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187200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7920 до 100620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11700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16380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21060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25740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30420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35100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39780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44460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49140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53820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58500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67860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86580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91260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95940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100620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24480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24480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3060 до 54000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8640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864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5760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14256</v>
      </c>
      <c r="G105" s="227">
        <f>H105*1.1</f>
        <v>13068.000000000002</v>
      </c>
      <c r="H105" s="227">
        <v>11880</v>
      </c>
      <c r="I105" s="227">
        <f>H105*0.75</f>
        <v>8910</v>
      </c>
      <c r="J105" s="228">
        <f>H105*0.5</f>
        <v>5940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7920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12240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36720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15120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15120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36000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18000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8640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20736</v>
      </c>
      <c r="G122" s="227">
        <f>H122*1.1</f>
        <v>19008</v>
      </c>
      <c r="H122" s="227">
        <v>17280</v>
      </c>
      <c r="I122" s="227">
        <f>H122*0.75</f>
        <v>12960</v>
      </c>
      <c r="J122" s="228">
        <f>H122*0.5</f>
        <v>8640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11520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17280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51840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21600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12960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21600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34" t="s">
        <v>231</v>
      </c>
      <c r="C131" s="88"/>
      <c r="D131" s="88"/>
      <c r="E131" s="89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28080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50400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26280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52560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65880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39600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78840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98640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3.25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6" sqref="A136:XFD140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76032</v>
      </c>
      <c r="G10" s="36">
        <f>H10*1.1</f>
        <v>69696</v>
      </c>
      <c r="H10" s="36">
        <v>63360</v>
      </c>
      <c r="I10" s="36">
        <f>H10*0.75</f>
        <v>47520</v>
      </c>
      <c r="J10" s="36">
        <f>H10*0.5</f>
        <v>31680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12240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17280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1800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5040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92160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8640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4680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18000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54720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39600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"&amp;MIN(F99,F103:J104,H105,F106:J120)&amp;" до "&amp;MAX(F99,F103:J104,H105,F106:J120)</f>
        <v>Цена от 3060 до 144000</v>
      </c>
      <c r="G97" s="224"/>
      <c r="H97" s="224"/>
      <c r="I97" s="224"/>
      <c r="J97" s="225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43200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4320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43200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32832</v>
      </c>
      <c r="G105" s="227">
        <f>H105*1.1</f>
        <v>30096.000000000004</v>
      </c>
      <c r="H105" s="227">
        <v>27360</v>
      </c>
      <c r="I105" s="227">
        <f>H105*0.75</f>
        <v>20520</v>
      </c>
      <c r="J105" s="228">
        <f>H105*0.5</f>
        <v>13680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18720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323</v>
      </c>
      <c r="C107" s="63"/>
      <c r="D107" s="63"/>
      <c r="E107" s="40"/>
      <c r="F107" s="41">
        <v>21240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18720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76320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61200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73440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48600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91800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99360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144000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20160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16560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79200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27360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60480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68400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226">
        <f>H123*1.2</f>
        <v>46656</v>
      </c>
      <c r="G123" s="227">
        <f>H123*1.1</f>
        <v>42768</v>
      </c>
      <c r="H123" s="227">
        <v>38880</v>
      </c>
      <c r="I123" s="227">
        <f>H123*0.75</f>
        <v>29160</v>
      </c>
      <c r="J123" s="228">
        <f>H123*0.5</f>
        <v>19440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26640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326</v>
      </c>
      <c r="C125" s="63"/>
      <c r="D125" s="63"/>
      <c r="E125" s="40"/>
      <c r="F125" s="41">
        <v>30240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26640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107280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85680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227</v>
      </c>
      <c r="C129" s="72"/>
      <c r="D129" s="72"/>
      <c r="E129" s="73"/>
      <c r="F129" s="85">
        <v>102816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68400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128880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139680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110880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233</v>
      </c>
      <c r="C135" s="63"/>
      <c r="D135" s="63"/>
      <c r="E135" s="40"/>
      <c r="F135" s="41">
        <v>38880</v>
      </c>
      <c r="G135" s="42"/>
      <c r="H135" s="42"/>
      <c r="I135" s="42"/>
      <c r="J135" s="43"/>
    </row>
    <row r="136" spans="1:10" ht="36" customHeight="1" thickBot="1" x14ac:dyDescent="0.3">
      <c r="A136" s="7"/>
      <c r="B136" s="229" t="s">
        <v>234</v>
      </c>
      <c r="C136" s="230"/>
      <c r="D136" s="230"/>
      <c r="E136" s="231"/>
      <c r="F136" s="223"/>
      <c r="G136" s="224"/>
      <c r="H136" s="224"/>
      <c r="I136" s="224"/>
      <c r="J136" s="225"/>
    </row>
    <row r="137" spans="1:10" ht="22.5" customHeight="1" thickBot="1" x14ac:dyDescent="0.3">
      <c r="A137" s="7" t="s">
        <v>111</v>
      </c>
      <c r="B137" s="173" t="s">
        <v>235</v>
      </c>
      <c r="C137" s="174"/>
      <c r="D137" s="174"/>
      <c r="E137" s="174"/>
      <c r="F137" s="174"/>
      <c r="G137" s="174"/>
      <c r="H137" s="174"/>
      <c r="I137" s="174"/>
      <c r="J137" s="175"/>
    </row>
    <row r="138" spans="1:10" ht="36" customHeight="1" x14ac:dyDescent="0.25">
      <c r="A138" s="7"/>
      <c r="B138" s="30" t="s">
        <v>236</v>
      </c>
      <c r="C138" s="176"/>
      <c r="D138" s="176"/>
      <c r="E138" s="177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238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239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60480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241</v>
      </c>
      <c r="C143" s="63"/>
      <c r="D143" s="63"/>
      <c r="E143" s="40"/>
      <c r="F143" s="41">
        <v>120960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242</v>
      </c>
      <c r="C144" s="63"/>
      <c r="D144" s="63"/>
      <c r="E144" s="40"/>
      <c r="F144" s="41">
        <v>151200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2160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90720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181440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226800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247</v>
      </c>
      <c r="C149" s="109"/>
      <c r="D149" s="109"/>
      <c r="E149" s="110"/>
      <c r="F149" s="111">
        <v>2880</v>
      </c>
      <c r="G149" s="112"/>
      <c r="H149" s="112"/>
      <c r="I149" s="112"/>
      <c r="J149" s="113"/>
    </row>
    <row r="150" spans="1:10" ht="24" customHeight="1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3.25" x14ac:dyDescent="0.25">
      <c r="A151" s="7"/>
      <c r="B151" s="114"/>
      <c r="C151" s="115"/>
      <c r="D151" s="115"/>
      <c r="E151" s="115"/>
      <c r="F151" s="116"/>
      <c r="G151" s="116"/>
      <c r="H151" s="116"/>
      <c r="I151" s="116"/>
      <c r="J151" s="116"/>
    </row>
    <row r="152" spans="1:10" ht="56.25" customHeight="1" x14ac:dyDescent="0.25">
      <c r="A152" s="7"/>
      <c r="B152" s="117" t="s">
        <v>297</v>
      </c>
      <c r="C152" s="117"/>
      <c r="D152" s="117"/>
      <c r="E152" s="117"/>
      <c r="F152" s="117"/>
      <c r="G152" s="117"/>
      <c r="H152" s="117"/>
      <c r="I152" s="117"/>
      <c r="J152" s="117"/>
    </row>
    <row r="153" spans="1:10" ht="41.25" customHeight="1" x14ac:dyDescent="0.25">
      <c r="A153" s="7"/>
      <c r="B153" s="117" t="s">
        <v>249</v>
      </c>
      <c r="C153" s="117"/>
      <c r="D153" s="117"/>
      <c r="E153" s="117"/>
      <c r="F153" s="117"/>
      <c r="G153" s="117"/>
      <c r="H153" s="117"/>
      <c r="I153" s="117"/>
      <c r="J153" s="117"/>
    </row>
    <row r="154" spans="1:10" ht="21" x14ac:dyDescent="0.25">
      <c r="A154" s="7" t="s">
        <v>113</v>
      </c>
      <c r="B154" s="119" t="s">
        <v>301</v>
      </c>
      <c r="C154" s="119"/>
      <c r="D154" s="119"/>
      <c r="E154" s="119"/>
      <c r="F154" s="119"/>
      <c r="G154" s="119"/>
      <c r="H154" s="119"/>
      <c r="I154" s="119"/>
      <c r="J154" s="119"/>
    </row>
    <row r="155" spans="1:10" ht="42" customHeight="1" x14ac:dyDescent="0.25">
      <c r="A155" s="7"/>
      <c r="B155" s="121" t="s">
        <v>251</v>
      </c>
      <c r="C155" s="121"/>
      <c r="D155" s="121"/>
      <c r="E155" s="121"/>
      <c r="F155" s="121"/>
      <c r="G155" s="121"/>
      <c r="H155" s="121"/>
      <c r="I155" s="121"/>
      <c r="J155" s="121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98" activePane="bottomLeft" state="frozen"/>
      <selection activeCell="A198" sqref="A198:XFD198"/>
      <selection pane="bottomLeft" activeCell="F115" sqref="F115:J115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50" t="s">
        <v>371</v>
      </c>
      <c r="C8" s="351"/>
      <c r="D8" s="351"/>
      <c r="E8" s="352"/>
      <c r="F8" s="32">
        <f>H8*1.2</f>
        <v>63936</v>
      </c>
      <c r="G8" s="32">
        <f>H8*1.1</f>
        <v>58608.000000000007</v>
      </c>
      <c r="H8" s="32">
        <v>53280</v>
      </c>
      <c r="I8" s="32">
        <f>H8*0.75</f>
        <v>39960</v>
      </c>
      <c r="J8" s="32">
        <f>H8*0.5</f>
        <v>26640</v>
      </c>
    </row>
    <row r="9" spans="1:10" ht="36" customHeight="1" x14ac:dyDescent="0.25">
      <c r="A9" s="7" t="s">
        <v>113</v>
      </c>
      <c r="B9" s="240" t="s">
        <v>372</v>
      </c>
      <c r="C9" s="241"/>
      <c r="D9" s="241"/>
      <c r="E9" s="242"/>
      <c r="F9" s="36">
        <f>H9*1.2</f>
        <v>105494.39999999999</v>
      </c>
      <c r="G9" s="36">
        <f>H9*1.1</f>
        <v>96703.200000000012</v>
      </c>
      <c r="H9" s="36">
        <v>87912</v>
      </c>
      <c r="I9" s="36">
        <f>H9*0.75</f>
        <v>65934</v>
      </c>
      <c r="J9" s="36">
        <f>H9*0.5</f>
        <v>43956</v>
      </c>
    </row>
    <row r="10" spans="1:10" ht="36" customHeight="1" x14ac:dyDescent="0.25">
      <c r="A10" s="7" t="s">
        <v>111</v>
      </c>
      <c r="B10" s="240" t="s">
        <v>373</v>
      </c>
      <c r="C10" s="241"/>
      <c r="D10" s="241"/>
      <c r="E10" s="242"/>
      <c r="F10" s="36">
        <f>H10*1.2</f>
        <v>81864</v>
      </c>
      <c r="G10" s="36">
        <f>H10*1.1</f>
        <v>75042</v>
      </c>
      <c r="H10" s="36">
        <v>68220</v>
      </c>
      <c r="I10" s="36">
        <f>H10*0.75</f>
        <v>51165</v>
      </c>
      <c r="J10" s="36">
        <f>H10*0.5</f>
        <v>34110</v>
      </c>
    </row>
    <row r="11" spans="1:10" ht="36" customHeight="1" thickBot="1" x14ac:dyDescent="0.3">
      <c r="A11" s="7" t="s">
        <v>113</v>
      </c>
      <c r="B11" s="353" t="s">
        <v>374</v>
      </c>
      <c r="C11" s="354"/>
      <c r="D11" s="354"/>
      <c r="E11" s="355"/>
      <c r="F11" s="38">
        <f>H11*1.2</f>
        <v>135129.60000000001</v>
      </c>
      <c r="G11" s="38">
        <f>H11*1.1</f>
        <v>123868.8</v>
      </c>
      <c r="H11" s="38">
        <v>112608</v>
      </c>
      <c r="I11" s="38">
        <f>H11*0.75</f>
        <v>84456</v>
      </c>
      <c r="J11" s="38">
        <f>H11*0.5</f>
        <v>56304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13140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22320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375</v>
      </c>
      <c r="C16" s="35"/>
      <c r="D16" s="35"/>
      <c r="E16" s="40"/>
      <c r="F16" s="219">
        <v>1080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376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377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378</v>
      </c>
      <c r="C19" s="35"/>
      <c r="D19" s="35"/>
      <c r="E19" s="40"/>
      <c r="F19" s="222">
        <v>3024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"&amp;MIN(F22:F67)&amp;" до "&amp;MAX(F22:F67)</f>
        <v>Цена от 12600 до 579600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264600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277200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289800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144</v>
      </c>
      <c r="C45" s="35"/>
      <c r="D45" s="35"/>
      <c r="E45" s="40"/>
      <c r="F45" s="41">
        <v>25200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145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146</v>
      </c>
      <c r="C47" s="35"/>
      <c r="D47" s="35"/>
      <c r="E47" s="40"/>
      <c r="F47" s="41">
        <v>75600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147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148</v>
      </c>
      <c r="C49" s="35"/>
      <c r="D49" s="35"/>
      <c r="E49" s="40"/>
      <c r="F49" s="41">
        <v>126000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149</v>
      </c>
      <c r="C50" s="35"/>
      <c r="D50" s="35"/>
      <c r="E50" s="40"/>
      <c r="F50" s="41">
        <v>151200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150</v>
      </c>
      <c r="C51" s="35"/>
      <c r="D51" s="35"/>
      <c r="E51" s="40"/>
      <c r="F51" s="41">
        <v>176400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151</v>
      </c>
      <c r="C52" s="35"/>
      <c r="D52" s="35"/>
      <c r="E52" s="40"/>
      <c r="F52" s="41">
        <v>201600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152</v>
      </c>
      <c r="C53" s="35"/>
      <c r="D53" s="35"/>
      <c r="E53" s="40"/>
      <c r="F53" s="41">
        <v>226800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153</v>
      </c>
      <c r="C54" s="35"/>
      <c r="D54" s="35"/>
      <c r="E54" s="40"/>
      <c r="F54" s="41">
        <v>252000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154</v>
      </c>
      <c r="C55" s="35"/>
      <c r="D55" s="35"/>
      <c r="E55" s="40"/>
      <c r="F55" s="41">
        <v>277200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155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156</v>
      </c>
      <c r="C57" s="35"/>
      <c r="D57" s="35"/>
      <c r="E57" s="40"/>
      <c r="F57" s="41">
        <v>327600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157</v>
      </c>
      <c r="C58" s="35"/>
      <c r="D58" s="35"/>
      <c r="E58" s="40"/>
      <c r="F58" s="41">
        <v>352800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158</v>
      </c>
      <c r="C59" s="35"/>
      <c r="D59" s="35"/>
      <c r="E59" s="40"/>
      <c r="F59" s="41">
        <v>378000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159</v>
      </c>
      <c r="C60" s="35"/>
      <c r="D60" s="35"/>
      <c r="E60" s="40"/>
      <c r="F60" s="41">
        <v>403200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160</v>
      </c>
      <c r="C61" s="35"/>
      <c r="D61" s="35"/>
      <c r="E61" s="40"/>
      <c r="F61" s="41">
        <v>428400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161</v>
      </c>
      <c r="C62" s="35"/>
      <c r="D62" s="35"/>
      <c r="E62" s="40"/>
      <c r="F62" s="41">
        <v>453600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162</v>
      </c>
      <c r="C63" s="35"/>
      <c r="D63" s="35"/>
      <c r="E63" s="40"/>
      <c r="F63" s="41">
        <v>478800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163</v>
      </c>
      <c r="C64" s="35"/>
      <c r="D64" s="35"/>
      <c r="E64" s="40"/>
      <c r="F64" s="41">
        <v>504000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287</v>
      </c>
      <c r="C65" s="35"/>
      <c r="D65" s="35"/>
      <c r="E65" s="40"/>
      <c r="F65" s="41">
        <v>529200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288</v>
      </c>
      <c r="C66" s="35"/>
      <c r="D66" s="35"/>
      <c r="E66" s="40"/>
      <c r="F66" s="41">
        <v>554400</v>
      </c>
      <c r="G66" s="42"/>
      <c r="H66" s="42"/>
      <c r="I66" s="42"/>
      <c r="J66" s="43"/>
    </row>
    <row r="67" spans="1:10" ht="36" customHeight="1" outlineLevel="1" thickBot="1" x14ac:dyDescent="0.3">
      <c r="A67" s="7"/>
      <c r="B67" s="34" t="s">
        <v>289</v>
      </c>
      <c r="C67" s="35"/>
      <c r="D67" s="35"/>
      <c r="E67" s="40"/>
      <c r="F67" s="41">
        <v>579600</v>
      </c>
      <c r="G67" s="42"/>
      <c r="H67" s="42"/>
      <c r="I67" s="42"/>
      <c r="J67" s="43"/>
    </row>
    <row r="68" spans="1:10" ht="36" customHeight="1" thickBot="1" x14ac:dyDescent="0.3">
      <c r="A68" s="7"/>
      <c r="B68" s="50" t="s">
        <v>164</v>
      </c>
      <c r="C68" s="51"/>
      <c r="D68" s="51"/>
      <c r="E68" s="52"/>
      <c r="F68" s="53" t="str">
        <f>"Цена от "&amp;MIN(F69:F90)&amp;" до "&amp;MAX(F69:F90)</f>
        <v>Цена от 14940 до 270900</v>
      </c>
      <c r="G68" s="54"/>
      <c r="H68" s="54"/>
      <c r="I68" s="54"/>
      <c r="J68" s="55"/>
    </row>
    <row r="69" spans="1:10" ht="36" customHeight="1" outlineLevel="1" x14ac:dyDescent="0.25">
      <c r="A69" s="7"/>
      <c r="B69" s="56" t="s">
        <v>165</v>
      </c>
      <c r="C69" s="57"/>
      <c r="D69" s="57"/>
      <c r="E69" s="58"/>
      <c r="F69" s="59">
        <v>14940</v>
      </c>
      <c r="G69" s="60"/>
      <c r="H69" s="60"/>
      <c r="I69" s="60"/>
      <c r="J69" s="61"/>
    </row>
    <row r="70" spans="1:10" ht="36" customHeight="1" outlineLevel="1" x14ac:dyDescent="0.25">
      <c r="A70" s="7"/>
      <c r="B70" s="34" t="s">
        <v>166</v>
      </c>
      <c r="C70" s="35"/>
      <c r="D70" s="35"/>
      <c r="E70" s="40"/>
      <c r="F70" s="41">
        <v>22140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167</v>
      </c>
      <c r="C71" s="35"/>
      <c r="D71" s="35"/>
      <c r="E71" s="40"/>
      <c r="F71" s="41">
        <v>31500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168</v>
      </c>
      <c r="C72" s="35"/>
      <c r="D72" s="35"/>
      <c r="E72" s="40"/>
      <c r="F72" s="41">
        <v>44100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169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170</v>
      </c>
      <c r="C74" s="35"/>
      <c r="D74" s="35"/>
      <c r="E74" s="40"/>
      <c r="F74" s="41">
        <v>69300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171</v>
      </c>
      <c r="C75" s="35"/>
      <c r="D75" s="35"/>
      <c r="E75" s="40"/>
      <c r="F75" s="41">
        <v>81900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172</v>
      </c>
      <c r="C76" s="35"/>
      <c r="D76" s="35"/>
      <c r="E76" s="40"/>
      <c r="F76" s="41">
        <v>94500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173</v>
      </c>
      <c r="C77" s="35"/>
      <c r="D77" s="35"/>
      <c r="E77" s="40"/>
      <c r="F77" s="41">
        <v>107100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174</v>
      </c>
      <c r="C78" s="35"/>
      <c r="D78" s="35"/>
      <c r="E78" s="40"/>
      <c r="F78" s="41">
        <v>119700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175</v>
      </c>
      <c r="C79" s="35"/>
      <c r="D79" s="35"/>
      <c r="E79" s="40"/>
      <c r="F79" s="41">
        <v>132300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176</v>
      </c>
      <c r="C80" s="35"/>
      <c r="D80" s="35"/>
      <c r="E80" s="40"/>
      <c r="F80" s="41">
        <v>144900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177</v>
      </c>
      <c r="C81" s="35"/>
      <c r="D81" s="35"/>
      <c r="E81" s="40"/>
      <c r="F81" s="41">
        <v>157500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178</v>
      </c>
      <c r="C82" s="35"/>
      <c r="D82" s="35"/>
      <c r="E82" s="40"/>
      <c r="F82" s="41">
        <v>170100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179</v>
      </c>
      <c r="C83" s="35"/>
      <c r="D83" s="35"/>
      <c r="E83" s="40"/>
      <c r="F83" s="41">
        <v>182700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180</v>
      </c>
      <c r="C84" s="35"/>
      <c r="D84" s="35"/>
      <c r="E84" s="40"/>
      <c r="F84" s="41">
        <v>195300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181</v>
      </c>
      <c r="C85" s="35"/>
      <c r="D85" s="35"/>
      <c r="E85" s="40"/>
      <c r="F85" s="41">
        <v>207900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182</v>
      </c>
      <c r="C86" s="35"/>
      <c r="D86" s="35"/>
      <c r="E86" s="40"/>
      <c r="F86" s="41">
        <v>220500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183</v>
      </c>
      <c r="C87" s="35"/>
      <c r="D87" s="35"/>
      <c r="E87" s="40"/>
      <c r="F87" s="41">
        <v>233100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184</v>
      </c>
      <c r="C88" s="35"/>
      <c r="D88" s="35"/>
      <c r="E88" s="40"/>
      <c r="F88" s="41">
        <v>245700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185</v>
      </c>
      <c r="C89" s="35"/>
      <c r="D89" s="35"/>
      <c r="E89" s="40"/>
      <c r="F89" s="41">
        <v>258300</v>
      </c>
      <c r="G89" s="42"/>
      <c r="H89" s="42"/>
      <c r="I89" s="42"/>
      <c r="J89" s="43"/>
    </row>
    <row r="90" spans="1:10" ht="36" customHeight="1" outlineLevel="1" thickBot="1" x14ac:dyDescent="0.3">
      <c r="A90" s="7"/>
      <c r="B90" s="34" t="s">
        <v>186</v>
      </c>
      <c r="C90" s="35"/>
      <c r="D90" s="35"/>
      <c r="E90" s="40"/>
      <c r="F90" s="41">
        <v>270900</v>
      </c>
      <c r="G90" s="42"/>
      <c r="H90" s="42"/>
      <c r="I90" s="42"/>
      <c r="J90" s="43"/>
    </row>
    <row r="91" spans="1:10" ht="36" customHeight="1" thickBot="1" x14ac:dyDescent="0.3">
      <c r="A91" s="7"/>
      <c r="B91" s="50" t="s">
        <v>187</v>
      </c>
      <c r="C91" s="51"/>
      <c r="D91" s="51"/>
      <c r="E91" s="52"/>
      <c r="F91" s="53" t="str">
        <f>"Цена от "&amp;MIN(F92:F102)&amp;" до "&amp;MAX(F92:F102)</f>
        <v>Цена от 2340 до 63540</v>
      </c>
      <c r="G91" s="54"/>
      <c r="H91" s="54"/>
      <c r="I91" s="54"/>
      <c r="J91" s="55"/>
    </row>
    <row r="92" spans="1:10" ht="36" customHeight="1" x14ac:dyDescent="0.25">
      <c r="A92" s="7"/>
      <c r="B92" s="62" t="s">
        <v>188</v>
      </c>
      <c r="C92" s="63"/>
      <c r="D92" s="63"/>
      <c r="E92" s="40"/>
      <c r="F92" s="41">
        <v>8280</v>
      </c>
      <c r="G92" s="42"/>
      <c r="H92" s="42"/>
      <c r="I92" s="42"/>
      <c r="J92" s="43"/>
    </row>
    <row r="93" spans="1:10" ht="36" customHeight="1" x14ac:dyDescent="0.25">
      <c r="A93" s="7"/>
      <c r="B93" s="62" t="s">
        <v>189</v>
      </c>
      <c r="C93" s="63"/>
      <c r="D93" s="63"/>
      <c r="E93" s="40"/>
      <c r="F93" s="41">
        <v>63540</v>
      </c>
      <c r="G93" s="42"/>
      <c r="H93" s="42"/>
      <c r="I93" s="42"/>
      <c r="J93" s="43"/>
    </row>
    <row r="94" spans="1:10" ht="36" customHeight="1" x14ac:dyDescent="0.25">
      <c r="A94" s="7"/>
      <c r="B94" s="62" t="s">
        <v>257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1:10" ht="36" customHeight="1" x14ac:dyDescent="0.25">
      <c r="A95" s="7"/>
      <c r="B95" s="64" t="s">
        <v>191</v>
      </c>
      <c r="C95" s="65"/>
      <c r="D95" s="65"/>
      <c r="E95" s="66"/>
      <c r="F95" s="67">
        <v>56340</v>
      </c>
      <c r="G95" s="68"/>
      <c r="H95" s="68"/>
      <c r="I95" s="68"/>
      <c r="J95" s="69"/>
    </row>
    <row r="96" spans="1:10" ht="36" customHeight="1" x14ac:dyDescent="0.25">
      <c r="A96" s="7"/>
      <c r="B96" s="62" t="s">
        <v>192</v>
      </c>
      <c r="C96" s="63"/>
      <c r="D96" s="63"/>
      <c r="E96" s="40"/>
      <c r="F96" s="41">
        <v>13140</v>
      </c>
      <c r="G96" s="42"/>
      <c r="H96" s="42"/>
      <c r="I96" s="42"/>
      <c r="J96" s="43"/>
    </row>
    <row r="97" spans="1:10" ht="36" customHeight="1" x14ac:dyDescent="0.25">
      <c r="A97" s="7"/>
      <c r="B97" s="62" t="s">
        <v>193</v>
      </c>
      <c r="C97" s="63"/>
      <c r="D97" s="63"/>
      <c r="E97" s="40"/>
      <c r="F97" s="41">
        <v>34740</v>
      </c>
      <c r="G97" s="42"/>
      <c r="H97" s="42"/>
      <c r="I97" s="42"/>
      <c r="J97" s="43"/>
    </row>
    <row r="98" spans="1:10" ht="36" customHeight="1" x14ac:dyDescent="0.25">
      <c r="A98" s="7"/>
      <c r="B98" s="62" t="s">
        <v>194</v>
      </c>
      <c r="C98" s="63"/>
      <c r="D98" s="63"/>
      <c r="E98" s="40"/>
      <c r="F98" s="41">
        <v>2340</v>
      </c>
      <c r="G98" s="42"/>
      <c r="H98" s="42"/>
      <c r="I98" s="42"/>
      <c r="J98" s="43"/>
    </row>
    <row r="99" spans="1:10" ht="36" customHeight="1" x14ac:dyDescent="0.25">
      <c r="A99" s="7"/>
      <c r="B99" s="62" t="s">
        <v>195</v>
      </c>
      <c r="C99" s="63"/>
      <c r="D99" s="63"/>
      <c r="E99" s="40"/>
      <c r="F99" s="41">
        <v>2340</v>
      </c>
      <c r="G99" s="42"/>
      <c r="H99" s="42"/>
      <c r="I99" s="42"/>
      <c r="J99" s="43"/>
    </row>
    <row r="100" spans="1:10" ht="36" customHeight="1" x14ac:dyDescent="0.25">
      <c r="A100" s="7"/>
      <c r="B100" s="62" t="s">
        <v>196</v>
      </c>
      <c r="C100" s="63"/>
      <c r="D100" s="63"/>
      <c r="E100" s="40"/>
      <c r="F100" s="41">
        <v>4680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197</v>
      </c>
      <c r="C101" s="63"/>
      <c r="D101" s="63"/>
      <c r="E101" s="40"/>
      <c r="F101" s="41">
        <v>7020</v>
      </c>
      <c r="G101" s="42"/>
      <c r="H101" s="42"/>
      <c r="I101" s="42"/>
      <c r="J101" s="43"/>
    </row>
    <row r="102" spans="1:10" ht="36" customHeight="1" thickBot="1" x14ac:dyDescent="0.3">
      <c r="A102" s="7"/>
      <c r="B102" s="62" t="s">
        <v>198</v>
      </c>
      <c r="C102" s="63"/>
      <c r="D102" s="63"/>
      <c r="E102" s="40"/>
      <c r="F102" s="41">
        <v>41940</v>
      </c>
      <c r="G102" s="42"/>
      <c r="H102" s="42"/>
      <c r="I102" s="42"/>
      <c r="J102" s="43"/>
    </row>
    <row r="103" spans="1:10" ht="54" customHeight="1" thickBot="1" x14ac:dyDescent="0.3">
      <c r="A103" s="7"/>
      <c r="B103" s="167" t="s">
        <v>258</v>
      </c>
      <c r="C103" s="168"/>
      <c r="D103" s="168"/>
      <c r="E103" s="169"/>
      <c r="F103" s="97" t="str">
        <f>"Цена от "&amp;MIN(F105,F109:F124)&amp;" до "&amp;MAX(F105,F109:F124)</f>
        <v>Цена от 3240 до 787140</v>
      </c>
      <c r="G103" s="98"/>
      <c r="H103" s="98"/>
      <c r="I103" s="98"/>
      <c r="J103" s="99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/>
      <c r="B105" s="62" t="s">
        <v>200</v>
      </c>
      <c r="C105" s="63"/>
      <c r="D105" s="63"/>
      <c r="E105" s="40"/>
      <c r="F105" s="41">
        <v>75600</v>
      </c>
      <c r="G105" s="42"/>
      <c r="H105" s="42"/>
      <c r="I105" s="42"/>
      <c r="J105" s="43"/>
    </row>
    <row r="106" spans="1:10" ht="36" customHeight="1" x14ac:dyDescent="0.25">
      <c r="A106" s="7"/>
      <c r="B106" s="71" t="s">
        <v>201</v>
      </c>
      <c r="C106" s="72"/>
      <c r="D106" s="72"/>
      <c r="E106" s="73"/>
      <c r="F106" s="41">
        <v>7560</v>
      </c>
      <c r="G106" s="42"/>
      <c r="H106" s="42"/>
      <c r="I106" s="42"/>
      <c r="J106" s="43"/>
    </row>
    <row r="107" spans="1:10" ht="36" customHeight="1" thickBot="1" x14ac:dyDescent="0.3">
      <c r="A107" s="7"/>
      <c r="B107" s="71" t="s">
        <v>202</v>
      </c>
      <c r="C107" s="72"/>
      <c r="D107" s="72"/>
      <c r="E107" s="73"/>
      <c r="F107" s="41">
        <v>18900</v>
      </c>
      <c r="G107" s="42"/>
      <c r="H107" s="42"/>
      <c r="I107" s="42"/>
      <c r="J107" s="43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 t="s">
        <v>111</v>
      </c>
      <c r="B109" s="62" t="s">
        <v>203</v>
      </c>
      <c r="C109" s="63"/>
      <c r="D109" s="63"/>
      <c r="E109" s="40"/>
      <c r="F109" s="41">
        <v>81540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34" t="s">
        <v>204</v>
      </c>
      <c r="C110" s="88"/>
      <c r="D110" s="88"/>
      <c r="E110" s="89"/>
      <c r="F110" s="41">
        <v>31140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298</v>
      </c>
      <c r="C111" s="63"/>
      <c r="D111" s="63"/>
      <c r="E111" s="40"/>
      <c r="F111" s="41">
        <v>36540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323</v>
      </c>
      <c r="C112" s="63"/>
      <c r="D112" s="63"/>
      <c r="E112" s="40"/>
      <c r="F112" s="41">
        <v>36540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324</v>
      </c>
      <c r="C113" s="63"/>
      <c r="D113" s="63"/>
      <c r="E113" s="40"/>
      <c r="F113" s="41">
        <v>787140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208</v>
      </c>
      <c r="C114" s="63"/>
      <c r="D114" s="63"/>
      <c r="E114" s="40"/>
      <c r="F114" s="41">
        <v>124740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2" t="s">
        <v>209</v>
      </c>
      <c r="C115" s="63"/>
      <c r="D115" s="63"/>
      <c r="E115" s="40"/>
      <c r="F115" s="41">
        <v>52740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210</v>
      </c>
      <c r="C116" s="63"/>
      <c r="D116" s="63"/>
      <c r="E116" s="40"/>
      <c r="F116" s="41">
        <v>63288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211</v>
      </c>
      <c r="C117" s="63"/>
      <c r="D117" s="63"/>
      <c r="E117" s="40"/>
      <c r="F117" s="41">
        <v>43740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212</v>
      </c>
      <c r="C118" s="63"/>
      <c r="D118" s="63"/>
      <c r="E118" s="40"/>
      <c r="F118" s="41">
        <v>47340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213</v>
      </c>
      <c r="C119" s="63"/>
      <c r="D119" s="63"/>
      <c r="E119" s="40"/>
      <c r="F119" s="41">
        <v>151740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214</v>
      </c>
      <c r="C120" s="63"/>
      <c r="D120" s="63"/>
      <c r="E120" s="40"/>
      <c r="F120" s="41">
        <v>58680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4" t="s">
        <v>215</v>
      </c>
      <c r="C121" s="65"/>
      <c r="D121" s="65"/>
      <c r="E121" s="66"/>
      <c r="F121" s="41">
        <v>3240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216</v>
      </c>
      <c r="C122" s="63"/>
      <c r="D122" s="63"/>
      <c r="E122" s="40"/>
      <c r="F122" s="41">
        <v>47340</v>
      </c>
      <c r="G122" s="42"/>
      <c r="H122" s="42"/>
      <c r="I122" s="42"/>
      <c r="J122" s="43"/>
    </row>
    <row r="123" spans="1:10" ht="36" customHeight="1" x14ac:dyDescent="0.25">
      <c r="B123" s="62" t="s">
        <v>217</v>
      </c>
      <c r="C123" s="63"/>
      <c r="D123" s="63"/>
      <c r="E123" s="40"/>
      <c r="F123" s="41">
        <v>40140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219</v>
      </c>
      <c r="C124" s="63"/>
      <c r="D124" s="63"/>
      <c r="E124" s="40"/>
      <c r="F124" s="41">
        <v>59940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220</v>
      </c>
      <c r="C125" s="63"/>
      <c r="D125" s="63"/>
      <c r="E125" s="40"/>
      <c r="F125" s="41">
        <v>134640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221</v>
      </c>
      <c r="C126" s="63"/>
      <c r="D126" s="63"/>
      <c r="E126" s="40"/>
      <c r="F126" s="41">
        <v>51840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222</v>
      </c>
      <c r="C127" s="63"/>
      <c r="D127" s="63"/>
      <c r="E127" s="40"/>
      <c r="F127" s="41">
        <v>60480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326</v>
      </c>
      <c r="C128" s="63"/>
      <c r="D128" s="63"/>
      <c r="E128" s="40"/>
      <c r="F128" s="41">
        <v>60480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225</v>
      </c>
      <c r="C129" s="63"/>
      <c r="D129" s="63"/>
      <c r="E129" s="40"/>
      <c r="F129" s="41">
        <v>205920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226</v>
      </c>
      <c r="C130" s="63"/>
      <c r="D130" s="63"/>
      <c r="E130" s="40"/>
      <c r="F130" s="41">
        <v>87120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227</v>
      </c>
      <c r="C131" s="72"/>
      <c r="D131" s="72"/>
      <c r="E131" s="73"/>
      <c r="F131" s="41">
        <v>104544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228</v>
      </c>
      <c r="C132" s="63"/>
      <c r="D132" s="63"/>
      <c r="E132" s="40"/>
      <c r="F132" s="41">
        <v>72720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229</v>
      </c>
      <c r="C133" s="63"/>
      <c r="D133" s="63"/>
      <c r="E133" s="40"/>
      <c r="F133" s="41">
        <v>78480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230</v>
      </c>
      <c r="C134" s="63"/>
      <c r="D134" s="63"/>
      <c r="E134" s="40"/>
      <c r="F134" s="41">
        <v>250560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4" t="s">
        <v>231</v>
      </c>
      <c r="C135" s="65"/>
      <c r="D135" s="65"/>
      <c r="E135" s="66"/>
      <c r="F135" s="41">
        <v>5760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233</v>
      </c>
      <c r="C136" s="63"/>
      <c r="D136" s="63"/>
      <c r="E136" s="40"/>
      <c r="F136" s="41">
        <v>99360</v>
      </c>
      <c r="G136" s="42"/>
      <c r="H136" s="42"/>
      <c r="I136" s="42"/>
      <c r="J136" s="43"/>
    </row>
    <row r="137" spans="1:10" ht="22.5" customHeight="1" x14ac:dyDescent="0.25">
      <c r="A137" s="7" t="s">
        <v>111</v>
      </c>
      <c r="B137" s="100" t="s">
        <v>235</v>
      </c>
      <c r="C137" s="101"/>
      <c r="D137" s="101"/>
      <c r="E137" s="101"/>
      <c r="F137" s="101"/>
      <c r="G137" s="101"/>
      <c r="H137" s="101"/>
      <c r="I137" s="101"/>
      <c r="J137" s="102"/>
    </row>
    <row r="138" spans="1:10" ht="36" customHeight="1" thickBot="1" x14ac:dyDescent="0.3">
      <c r="A138" s="7"/>
      <c r="B138" s="34" t="s">
        <v>218</v>
      </c>
      <c r="C138" s="88"/>
      <c r="D138" s="88"/>
      <c r="E138" s="89"/>
      <c r="F138" s="41">
        <v>40</v>
      </c>
      <c r="G138" s="42"/>
      <c r="H138" s="42"/>
      <c r="I138" s="42"/>
      <c r="J138" s="43"/>
    </row>
    <row r="139" spans="1:10" ht="36" customHeight="1" thickBot="1" x14ac:dyDescent="0.3">
      <c r="A139" s="7"/>
      <c r="B139" s="94" t="s">
        <v>234</v>
      </c>
      <c r="C139" s="95"/>
      <c r="D139" s="95"/>
      <c r="E139" s="96"/>
      <c r="F139" s="97"/>
      <c r="G139" s="98"/>
      <c r="H139" s="98"/>
      <c r="I139" s="98"/>
      <c r="J139" s="99"/>
    </row>
    <row r="140" spans="1:10" ht="36" customHeight="1" thickBot="1" x14ac:dyDescent="0.3">
      <c r="A140" s="7"/>
      <c r="B140" s="173" t="s">
        <v>235</v>
      </c>
      <c r="C140" s="174"/>
      <c r="D140" s="174"/>
      <c r="E140" s="174"/>
      <c r="F140" s="174"/>
      <c r="G140" s="174"/>
      <c r="H140" s="174"/>
      <c r="I140" s="174"/>
      <c r="J140" s="175"/>
    </row>
    <row r="141" spans="1:10" ht="36" customHeight="1" x14ac:dyDescent="0.25">
      <c r="A141" s="7"/>
      <c r="B141" s="56" t="s">
        <v>236</v>
      </c>
      <c r="C141" s="103"/>
      <c r="D141" s="103"/>
      <c r="E141" s="104"/>
      <c r="F141" s="41">
        <v>72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237</v>
      </c>
      <c r="C142" s="63"/>
      <c r="D142" s="63"/>
      <c r="E142" s="40"/>
      <c r="F142" s="41">
        <v>118.8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238</v>
      </c>
      <c r="C143" s="63"/>
      <c r="D143" s="63"/>
      <c r="E143" s="40"/>
      <c r="F143" s="41">
        <v>180</v>
      </c>
      <c r="G143" s="42"/>
      <c r="H143" s="42"/>
      <c r="I143" s="42"/>
      <c r="J143" s="43"/>
    </row>
    <row r="144" spans="1:10" ht="54" customHeight="1" thickBot="1" x14ac:dyDescent="0.3">
      <c r="A144" s="7"/>
      <c r="B144" s="167" t="s">
        <v>239</v>
      </c>
      <c r="C144" s="168"/>
      <c r="D144" s="168"/>
      <c r="E144" s="169"/>
      <c r="F144" s="97"/>
      <c r="G144" s="98"/>
      <c r="H144" s="98"/>
      <c r="I144" s="98"/>
      <c r="J144" s="99"/>
    </row>
    <row r="145" spans="1:10" ht="36" customHeight="1" x14ac:dyDescent="0.25">
      <c r="A145" s="7"/>
      <c r="B145" s="62" t="s">
        <v>240</v>
      </c>
      <c r="C145" s="63"/>
      <c r="D145" s="63"/>
      <c r="E145" s="40"/>
      <c r="F145" s="41">
        <v>45540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241</v>
      </c>
      <c r="C146" s="63"/>
      <c r="D146" s="63"/>
      <c r="E146" s="40"/>
      <c r="F146" s="41">
        <v>92340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242</v>
      </c>
      <c r="C147" s="63"/>
      <c r="D147" s="63"/>
      <c r="E147" s="40"/>
      <c r="F147" s="41">
        <v>110340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243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244</v>
      </c>
      <c r="C149" s="63"/>
      <c r="D149" s="63"/>
      <c r="E149" s="40"/>
      <c r="F149" s="41">
        <v>63540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245</v>
      </c>
      <c r="C150" s="63"/>
      <c r="D150" s="63"/>
      <c r="E150" s="40"/>
      <c r="F150" s="41">
        <v>131940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246</v>
      </c>
      <c r="C151" s="63"/>
      <c r="D151" s="63"/>
      <c r="E151" s="40"/>
      <c r="F151" s="41">
        <v>158940</v>
      </c>
      <c r="G151" s="42"/>
      <c r="H151" s="42"/>
      <c r="I151" s="42"/>
      <c r="J151" s="43"/>
    </row>
    <row r="152" spans="1:10" ht="36" customHeight="1" thickBot="1" x14ac:dyDescent="0.3">
      <c r="A152" s="7"/>
      <c r="B152" s="62" t="s">
        <v>247</v>
      </c>
      <c r="C152" s="63"/>
      <c r="D152" s="63"/>
      <c r="E152" s="40"/>
      <c r="F152" s="41">
        <v>1800</v>
      </c>
      <c r="G152" s="42"/>
      <c r="H152" s="42"/>
      <c r="I152" s="42"/>
      <c r="J152" s="43"/>
    </row>
    <row r="153" spans="1:10" ht="24" customHeight="1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A154" s="7"/>
      <c r="B154" s="114"/>
      <c r="C154" s="115"/>
      <c r="D154" s="115"/>
      <c r="E154" s="115"/>
      <c r="F154" s="116"/>
      <c r="G154" s="116"/>
      <c r="H154" s="116"/>
      <c r="I154" s="116"/>
      <c r="J154" s="116"/>
    </row>
    <row r="155" spans="1:10" ht="67.5" customHeight="1" x14ac:dyDescent="0.25">
      <c r="A155" s="7"/>
      <c r="B155" s="117" t="s">
        <v>379</v>
      </c>
      <c r="C155" s="117"/>
      <c r="D155" s="117"/>
      <c r="E155" s="117"/>
      <c r="F155" s="117"/>
      <c r="G155" s="117"/>
      <c r="H155" s="117"/>
      <c r="I155" s="117"/>
      <c r="J155" s="117"/>
    </row>
    <row r="156" spans="1:10" ht="27" customHeight="1" x14ac:dyDescent="0.25">
      <c r="A156" s="7" t="s">
        <v>113</v>
      </c>
      <c r="B156" s="119" t="s">
        <v>250</v>
      </c>
      <c r="C156" s="119"/>
      <c r="D156" s="119"/>
      <c r="E156" s="119"/>
      <c r="F156" s="119"/>
      <c r="G156" s="119"/>
      <c r="H156" s="119"/>
      <c r="I156" s="119"/>
      <c r="J156" s="119"/>
    </row>
    <row r="157" spans="1:10" s="181" customFormat="1" ht="20.100000000000001" customHeight="1" x14ac:dyDescent="0.25">
      <c r="B157" s="344"/>
      <c r="F157" s="345"/>
      <c r="G157" s="345"/>
      <c r="H157" s="345"/>
      <c r="I157" s="345"/>
      <c r="J157" s="345"/>
    </row>
    <row r="158" spans="1:10" s="287" customFormat="1" ht="36" customHeight="1" thickBot="1" x14ac:dyDescent="0.3">
      <c r="B158" s="288" t="s">
        <v>331</v>
      </c>
      <c r="C158" s="288"/>
      <c r="D158" s="288"/>
      <c r="E158" s="288"/>
      <c r="F158" s="288"/>
      <c r="G158" s="288"/>
      <c r="H158" s="288"/>
      <c r="I158" s="288"/>
    </row>
    <row r="159" spans="1:10" s="122" customFormat="1" ht="36" customHeight="1" thickBot="1" x14ac:dyDescent="0.3">
      <c r="B159" s="289" t="s">
        <v>332</v>
      </c>
      <c r="C159" s="290"/>
      <c r="D159" s="290"/>
      <c r="E159" s="290"/>
      <c r="F159" s="290"/>
      <c r="G159" s="290"/>
      <c r="H159" s="290"/>
      <c r="I159" s="291"/>
    </row>
    <row r="160" spans="1:10" ht="87" customHeight="1" thickBot="1" x14ac:dyDescent="0.3">
      <c r="B160" s="292" t="s">
        <v>333</v>
      </c>
      <c r="C160" s="293"/>
      <c r="D160" s="294" t="s">
        <v>334</v>
      </c>
      <c r="E160" s="295"/>
      <c r="F160" s="296"/>
      <c r="G160" s="295" t="s">
        <v>335</v>
      </c>
      <c r="H160" s="295"/>
      <c r="I160" s="296"/>
      <c r="J160" s="9"/>
    </row>
    <row r="161" spans="1:10" ht="36" customHeight="1" x14ac:dyDescent="0.25">
      <c r="B161" s="297" t="s">
        <v>336</v>
      </c>
      <c r="C161" s="298"/>
      <c r="D161" s="299" t="s">
        <v>337</v>
      </c>
      <c r="E161" s="299"/>
      <c r="F161" s="299"/>
      <c r="G161" s="300">
        <v>2190</v>
      </c>
      <c r="H161" s="299"/>
      <c r="I161" s="301"/>
      <c r="J161" s="9"/>
    </row>
    <row r="162" spans="1:10" ht="36" customHeight="1" x14ac:dyDescent="0.25">
      <c r="B162" s="302" t="s">
        <v>338</v>
      </c>
      <c r="C162" s="303"/>
      <c r="D162" s="304"/>
      <c r="E162" s="304"/>
      <c r="F162" s="304"/>
      <c r="G162" s="305">
        <v>1590</v>
      </c>
      <c r="H162" s="304"/>
      <c r="I162" s="306"/>
      <c r="J162" s="9"/>
    </row>
    <row r="163" spans="1:10" ht="36" customHeight="1" x14ac:dyDescent="0.25">
      <c r="B163" s="302" t="s">
        <v>339</v>
      </c>
      <c r="C163" s="303"/>
      <c r="D163" s="304"/>
      <c r="E163" s="304"/>
      <c r="F163" s="304"/>
      <c r="G163" s="305">
        <v>1440</v>
      </c>
      <c r="H163" s="304"/>
      <c r="I163" s="306"/>
      <c r="J163" s="9"/>
    </row>
    <row r="164" spans="1:10" ht="54" customHeight="1" x14ac:dyDescent="0.25">
      <c r="B164" s="302" t="s">
        <v>340</v>
      </c>
      <c r="C164" s="303"/>
      <c r="D164" s="304"/>
      <c r="E164" s="304"/>
      <c r="F164" s="304"/>
      <c r="G164" s="305">
        <v>1290</v>
      </c>
      <c r="H164" s="304"/>
      <c r="I164" s="306"/>
      <c r="J164" s="9"/>
    </row>
    <row r="165" spans="1:10" ht="40.5" customHeight="1" x14ac:dyDescent="0.25">
      <c r="A165" s="7"/>
      <c r="B165" s="121" t="s">
        <v>251</v>
      </c>
      <c r="C165" s="121"/>
      <c r="D165" s="121"/>
      <c r="E165" s="121"/>
      <c r="F165" s="121"/>
      <c r="G165" s="121"/>
      <c r="H165" s="121"/>
      <c r="I165" s="121"/>
      <c r="J165" s="121"/>
    </row>
    <row r="166" spans="1:10" ht="18" customHeight="1" x14ac:dyDescent="0.25">
      <c r="A166" s="7"/>
    </row>
  </sheetData>
  <sheetProtection selectLockedCells="1" selectUnlockedCells="1"/>
  <mergeCells count="311">
    <mergeCell ref="B163:C163"/>
    <mergeCell ref="G163:I163"/>
    <mergeCell ref="B164:C164"/>
    <mergeCell ref="G164:I164"/>
    <mergeCell ref="B165:J165"/>
    <mergeCell ref="B158:I158"/>
    <mergeCell ref="B159:I159"/>
    <mergeCell ref="B160:C160"/>
    <mergeCell ref="D160:F160"/>
    <mergeCell ref="G160:I160"/>
    <mergeCell ref="B161:C161"/>
    <mergeCell ref="D161:F164"/>
    <mergeCell ref="G161:I161"/>
    <mergeCell ref="B162:C162"/>
    <mergeCell ref="G162:I162"/>
    <mergeCell ref="B152:E152"/>
    <mergeCell ref="F152:J152"/>
    <mergeCell ref="B153:E153"/>
    <mergeCell ref="F153:J153"/>
    <mergeCell ref="B155:J155"/>
    <mergeCell ref="B156:J156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F139:J139"/>
    <mergeCell ref="B140:J140"/>
    <mergeCell ref="B141:E141"/>
    <mergeCell ref="F141:J141"/>
    <mergeCell ref="B142:E142"/>
    <mergeCell ref="F142:J142"/>
    <mergeCell ref="B135:E135"/>
    <mergeCell ref="F135:J135"/>
    <mergeCell ref="B136:E136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5328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7920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1512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2844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2844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14868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14868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2844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12060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48168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20772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38952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12744</v>
      </c>
      <c r="G105" s="227">
        <f>H105*1.1</f>
        <v>11682.000000000002</v>
      </c>
      <c r="H105" s="227">
        <v>10620</v>
      </c>
      <c r="I105" s="227">
        <f>H105*0.75</f>
        <v>7965</v>
      </c>
      <c r="J105" s="228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9216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3204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30960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37152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24120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31500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48168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36252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40356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29520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54720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18144</v>
      </c>
      <c r="G122" s="227">
        <f>H122*1.1</f>
        <v>16632</v>
      </c>
      <c r="H122" s="227">
        <v>15120</v>
      </c>
      <c r="I122" s="227">
        <f>H122*0.75</f>
        <v>11340</v>
      </c>
      <c r="J122" s="228">
        <f>H122*0.5</f>
        <v>7560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12960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5040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59040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52704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44640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67680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51120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56880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17712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35424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44244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26568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53100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66600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3.25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42768</v>
      </c>
      <c r="G8" s="32">
        <f>H8*1.1</f>
        <v>39204</v>
      </c>
      <c r="H8" s="32">
        <v>35640</v>
      </c>
      <c r="I8" s="32">
        <f>H8*0.75</f>
        <v>26730</v>
      </c>
      <c r="J8" s="32">
        <f>H8*0.5</f>
        <v>17820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59616</v>
      </c>
      <c r="G10" s="36">
        <f>H10*1.1</f>
        <v>54648.000000000007</v>
      </c>
      <c r="H10" s="36">
        <v>49680</v>
      </c>
      <c r="I10" s="36">
        <f>H10*0.75</f>
        <v>37260</v>
      </c>
      <c r="J10" s="36">
        <f>H10*0.5</f>
        <v>24840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83808</v>
      </c>
      <c r="G11" s="38">
        <f>H11*1.1</f>
        <v>76824</v>
      </c>
      <c r="H11" s="38">
        <v>69840</v>
      </c>
      <c r="I11" s="38">
        <f>H11*0.75</f>
        <v>52380</v>
      </c>
      <c r="J11" s="38">
        <f>H11*0.5</f>
        <v>34920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10620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15120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3024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9216 до 213624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13824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44964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6660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44964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9936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12060 до 90000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23400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2340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5850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65844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33264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28944</v>
      </c>
      <c r="G105" s="227">
        <f>H105*1.1</f>
        <v>26532.000000000004</v>
      </c>
      <c r="H105" s="227">
        <v>24120</v>
      </c>
      <c r="I105" s="227">
        <f>H105*0.75</f>
        <v>18090</v>
      </c>
      <c r="J105" s="228">
        <f>H105*0.5</f>
        <v>12060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16632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65844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65844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79012.799999999988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33264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37512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65844</v>
      </c>
      <c r="G113" s="42"/>
      <c r="H113" s="42"/>
      <c r="I113" s="42"/>
      <c r="J113" s="43"/>
    </row>
    <row r="114" spans="1:10" ht="36" customHeight="1" x14ac:dyDescent="0.25">
      <c r="A114" s="7"/>
      <c r="B114" s="240" t="s">
        <v>214</v>
      </c>
      <c r="C114" s="241"/>
      <c r="D114" s="241"/>
      <c r="E114" s="242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12060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22680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19116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67248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89928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92880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46800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40608</v>
      </c>
      <c r="G122" s="227">
        <f>H122*1.1</f>
        <v>37224</v>
      </c>
      <c r="H122" s="227">
        <v>33840</v>
      </c>
      <c r="I122" s="227">
        <f>H122*0.75</f>
        <v>25380</v>
      </c>
      <c r="J122" s="228">
        <f>H122*0.5</f>
        <v>16920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23760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92880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92880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111456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46800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52560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92880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94320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126000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28332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56664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70920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42480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84960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106200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36" customHeight="1" thickBot="1" x14ac:dyDescent="0.3">
      <c r="A149" s="7"/>
      <c r="B149" s="173" t="s">
        <v>380</v>
      </c>
      <c r="C149" s="174"/>
      <c r="D149" s="174"/>
      <c r="E149" s="174"/>
      <c r="F149" s="174"/>
      <c r="G149" s="174"/>
      <c r="H149" s="174"/>
      <c r="I149" s="174"/>
      <c r="J149" s="175"/>
    </row>
    <row r="150" spans="1:10" ht="36" customHeight="1" thickBot="1" x14ac:dyDescent="0.3">
      <c r="A150" s="7"/>
      <c r="B150" s="62" t="s">
        <v>381</v>
      </c>
      <c r="C150" s="63"/>
      <c r="D150" s="63"/>
      <c r="E150" s="40"/>
      <c r="F150" s="111">
        <v>30096</v>
      </c>
      <c r="G150" s="112"/>
      <c r="H150" s="112"/>
      <c r="I150" s="112"/>
      <c r="J150" s="113"/>
    </row>
    <row r="151" spans="1:10" ht="24" thickBot="1" x14ac:dyDescent="0.3">
      <c r="A151" s="7"/>
      <c r="B151" s="27"/>
      <c r="C151" s="80"/>
      <c r="D151" s="80"/>
      <c r="E151" s="81"/>
      <c r="F151" s="82"/>
      <c r="G151" s="83"/>
      <c r="H151" s="83"/>
      <c r="I151" s="83"/>
      <c r="J151" s="84"/>
    </row>
    <row r="152" spans="1:10" ht="23.25" x14ac:dyDescent="0.25">
      <c r="A152" s="7"/>
      <c r="B152" s="114"/>
      <c r="C152" s="115"/>
      <c r="D152" s="115"/>
      <c r="E152" s="115"/>
      <c r="F152" s="116"/>
      <c r="G152" s="116"/>
      <c r="H152" s="116"/>
      <c r="I152" s="116"/>
      <c r="J152" s="116"/>
    </row>
    <row r="153" spans="1:10" ht="56.25" customHeight="1" x14ac:dyDescent="0.25">
      <c r="A153" s="7"/>
      <c r="B153" s="117" t="s">
        <v>297</v>
      </c>
      <c r="C153" s="117"/>
      <c r="D153" s="117"/>
      <c r="E153" s="117"/>
      <c r="F153" s="117"/>
      <c r="G153" s="117"/>
      <c r="H153" s="117"/>
      <c r="I153" s="117"/>
      <c r="J153" s="117"/>
    </row>
    <row r="154" spans="1:10" ht="41.25" customHeight="1" x14ac:dyDescent="0.25">
      <c r="A154" s="7"/>
      <c r="B154" s="117" t="s">
        <v>249</v>
      </c>
      <c r="C154" s="117"/>
      <c r="D154" s="117"/>
      <c r="E154" s="117"/>
      <c r="F154" s="117"/>
      <c r="G154" s="117"/>
      <c r="H154" s="117"/>
      <c r="I154" s="117"/>
      <c r="J154" s="117"/>
    </row>
    <row r="155" spans="1:10" ht="21" x14ac:dyDescent="0.25">
      <c r="A155" s="7" t="s">
        <v>113</v>
      </c>
      <c r="B155" s="119" t="s">
        <v>301</v>
      </c>
      <c r="C155" s="119"/>
      <c r="D155" s="119"/>
      <c r="E155" s="119"/>
      <c r="F155" s="119"/>
      <c r="G155" s="119"/>
      <c r="H155" s="119"/>
      <c r="I155" s="119"/>
      <c r="J155" s="119"/>
    </row>
    <row r="156" spans="1:10" ht="42" customHeight="1" x14ac:dyDescent="0.25">
      <c r="A156" s="7"/>
      <c r="B156" s="121" t="s">
        <v>251</v>
      </c>
      <c r="C156" s="121"/>
      <c r="D156" s="121"/>
      <c r="E156" s="121"/>
      <c r="F156" s="121"/>
      <c r="G156" s="121"/>
      <c r="H156" s="121"/>
      <c r="I156" s="121"/>
      <c r="J156" s="121"/>
    </row>
    <row r="157" spans="1:10" ht="21" x14ac:dyDescent="0.25">
      <c r="A157" s="7"/>
    </row>
  </sheetData>
  <sheetProtection selectLockedCells="1" selectUnlockedCells="1"/>
  <mergeCells count="292">
    <mergeCell ref="B151:E151"/>
    <mergeCell ref="F151:J151"/>
    <mergeCell ref="B153:J153"/>
    <mergeCell ref="B154:J154"/>
    <mergeCell ref="B155:J155"/>
    <mergeCell ref="B156:J156"/>
    <mergeCell ref="B147:E147"/>
    <mergeCell ref="F147:J147"/>
    <mergeCell ref="B148:E148"/>
    <mergeCell ref="F148:J148"/>
    <mergeCell ref="B149:J149"/>
    <mergeCell ref="B150:E150"/>
    <mergeCell ref="F150:J150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9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34905.599999999999</v>
      </c>
      <c r="G8" s="32">
        <f>H8*1.1</f>
        <v>31996.800000000003</v>
      </c>
      <c r="H8" s="32">
        <v>29088</v>
      </c>
      <c r="I8" s="32">
        <f>H8*0.75</f>
        <v>21816</v>
      </c>
      <c r="J8" s="32">
        <f>H8*0.5</f>
        <v>14544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49248</v>
      </c>
      <c r="G9" s="36">
        <f>H9*1.1</f>
        <v>45144.000000000007</v>
      </c>
      <c r="H9" s="36">
        <v>41040</v>
      </c>
      <c r="I9" s="36">
        <f>H9*0.75</f>
        <v>30780</v>
      </c>
      <c r="J9" s="36">
        <f>H9*0.5</f>
        <v>20520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37843.199999999997</v>
      </c>
      <c r="G10" s="36">
        <f>H10*1.1</f>
        <v>34689.600000000006</v>
      </c>
      <c r="H10" s="36">
        <v>31536</v>
      </c>
      <c r="I10" s="36">
        <f>H10*0.75</f>
        <v>23652</v>
      </c>
      <c r="J10" s="36">
        <f>H10*0.5</f>
        <v>15768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53568</v>
      </c>
      <c r="G11" s="38">
        <f>H11*1.1</f>
        <v>49104.000000000007</v>
      </c>
      <c r="H11" s="38">
        <v>44640</v>
      </c>
      <c r="I11" s="38">
        <f>H11*0.75</f>
        <v>33480</v>
      </c>
      <c r="J11" s="38">
        <f>H11*0.5</f>
        <v>22320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1656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2880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1224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1512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2160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8460 до 304560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8460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16920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25380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33840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42300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50760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59220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67680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76140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84600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93060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101520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109980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118440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126900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135360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143820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152280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160740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169200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177660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186120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194580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203040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211500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219960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228420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236880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245340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253800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10152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20304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30456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40608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50760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60912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71064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81216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91368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101520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111672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121824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131976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142128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152280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162432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172584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182736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192888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203040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213192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223344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233496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243648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253800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263952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274104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284256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294408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304560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11376 до 181890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11376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17136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21150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29610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38070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46530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54990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63450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71910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80370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88830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97290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105750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114210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122670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131130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139590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148050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156510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164970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173430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181890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1008 до 7459,2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2736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1511.9999999999995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2664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1008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1008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2016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3024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7459.2000000000007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"&amp;MIN(F119,F123:J124,H125,F126:J139)&amp;" до "&amp;MAX(F119,F123:J124,H125,F126:J139)</f>
        <v>Цена от 2880 до 48060</v>
      </c>
      <c r="G117" s="224"/>
      <c r="H117" s="224"/>
      <c r="I117" s="224"/>
      <c r="J117" s="225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9360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936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2340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35136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5400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26">
        <f>H125*1.2</f>
        <v>17971.2</v>
      </c>
      <c r="G125" s="227">
        <f>H125*1.1</f>
        <v>16473.600000000002</v>
      </c>
      <c r="H125" s="227">
        <v>14976</v>
      </c>
      <c r="I125" s="227">
        <f>H125*0.75</f>
        <v>11232</v>
      </c>
      <c r="J125" s="228">
        <f>H125*0.5</f>
        <v>7488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15264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3600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3600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38700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46440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3600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3600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6480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42120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3024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12024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7776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48060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2880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49680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7920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26">
        <f>H142*1.2</f>
        <v>25920</v>
      </c>
      <c r="G142" s="227">
        <f>H142*1.1</f>
        <v>23760.000000000004</v>
      </c>
      <c r="H142" s="227">
        <v>21600</v>
      </c>
      <c r="I142" s="227">
        <f>H142*0.75</f>
        <v>16200</v>
      </c>
      <c r="J142" s="228">
        <f>H142*0.5</f>
        <v>10800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21600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5040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5040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54720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71" t="s">
        <v>227</v>
      </c>
      <c r="C147" s="72"/>
      <c r="D147" s="72"/>
      <c r="E147" s="73"/>
      <c r="F147" s="85">
        <v>65664</v>
      </c>
      <c r="G147" s="86"/>
      <c r="H147" s="86"/>
      <c r="I147" s="86"/>
      <c r="J147" s="87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5040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5040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9360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4320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67680</v>
      </c>
      <c r="G152" s="42"/>
      <c r="H152" s="42"/>
      <c r="I152" s="42"/>
      <c r="J152" s="43"/>
    </row>
    <row r="153" spans="1:10" ht="36" customHeight="1" thickBot="1" x14ac:dyDescent="0.3">
      <c r="A153" s="7" t="s">
        <v>113</v>
      </c>
      <c r="B153" s="62" t="s">
        <v>233</v>
      </c>
      <c r="C153" s="63"/>
      <c r="D153" s="63"/>
      <c r="E153" s="40"/>
      <c r="F153" s="41">
        <v>4320</v>
      </c>
      <c r="G153" s="42"/>
      <c r="H153" s="42"/>
      <c r="I153" s="42"/>
      <c r="J153" s="4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thickBot="1" x14ac:dyDescent="0.3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A159" s="7"/>
      <c r="B159" s="18" t="s">
        <v>239</v>
      </c>
      <c r="C159" s="19"/>
      <c r="D159" s="19"/>
      <c r="E159" s="20"/>
      <c r="F159" s="105"/>
      <c r="G159" s="106"/>
      <c r="H159" s="106"/>
      <c r="I159" s="106"/>
      <c r="J159" s="107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12096</v>
      </c>
      <c r="G160" s="68"/>
      <c r="H160" s="68"/>
      <c r="I160" s="68"/>
      <c r="J160" s="69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24120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242</v>
      </c>
      <c r="C162" s="63"/>
      <c r="D162" s="63"/>
      <c r="E162" s="40"/>
      <c r="F162" s="41">
        <v>30096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360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18072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36144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45360</v>
      </c>
      <c r="G166" s="42"/>
      <c r="H166" s="42"/>
      <c r="I166" s="42"/>
      <c r="J166" s="43"/>
    </row>
    <row r="167" spans="1:10" ht="36" customHeight="1" thickBot="1" x14ac:dyDescent="0.3">
      <c r="A167" s="7"/>
      <c r="B167" s="108" t="s">
        <v>247</v>
      </c>
      <c r="C167" s="109"/>
      <c r="D167" s="109"/>
      <c r="E167" s="110"/>
      <c r="F167" s="111">
        <v>720</v>
      </c>
      <c r="G167" s="112"/>
      <c r="H167" s="112"/>
      <c r="I167" s="112"/>
      <c r="J167" s="113"/>
    </row>
    <row r="168" spans="1:10" ht="24" thickBot="1" x14ac:dyDescent="0.3">
      <c r="A168" s="7"/>
      <c r="B168" s="27"/>
      <c r="C168" s="80"/>
      <c r="D168" s="80"/>
      <c r="E168" s="81"/>
      <c r="F168" s="82"/>
      <c r="G168" s="83"/>
      <c r="H168" s="83"/>
      <c r="I168" s="83"/>
      <c r="J168" s="84"/>
    </row>
    <row r="169" spans="1:10" ht="23.25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ht="56.2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ht="41.2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1" x14ac:dyDescent="0.25">
      <c r="A172" s="7" t="s">
        <v>113</v>
      </c>
      <c r="B172" s="119" t="s">
        <v>301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ht="42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21" x14ac:dyDescent="0.25">
      <c r="A174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2"/>
  <sheetViews>
    <sheetView view="pageBreakPreview" topLeftCell="B1" zoomScale="50" zoomScaleNormal="60" zoomScaleSheetLayoutView="50" workbookViewId="0">
      <pane ySplit="4" topLeftCell="A147" activePane="bottomLeft" state="frozen"/>
      <selection activeCell="A198" sqref="A198:XFD198"/>
      <selection pane="bottomLeft" activeCell="D166" sqref="D166:F166"/>
    </sheetView>
  </sheetViews>
  <sheetFormatPr defaultColWidth="9.140625" defaultRowHeight="15.75" outlineLevelRow="1" x14ac:dyDescent="0.25"/>
  <cols>
    <col min="1" max="1" width="40.28515625" style="400" hidden="1" customWidth="1"/>
    <col min="2" max="2" width="30.7109375" style="123" customWidth="1"/>
    <col min="3" max="4" width="30.7109375" style="9" customWidth="1"/>
    <col min="5" max="5" width="19.570312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56"/>
      <c r="G5" s="356"/>
      <c r="H5" s="356"/>
      <c r="I5" s="356"/>
      <c r="J5" s="357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358" t="s">
        <v>106</v>
      </c>
      <c r="G6" s="358" t="s">
        <v>107</v>
      </c>
      <c r="H6" s="358" t="s">
        <v>108</v>
      </c>
      <c r="I6" s="358" t="s">
        <v>109</v>
      </c>
      <c r="J6" s="359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/>
      <c r="B8" s="350" t="s">
        <v>371</v>
      </c>
      <c r="C8" s="351"/>
      <c r="D8" s="351"/>
      <c r="E8" s="352"/>
      <c r="F8" s="360">
        <f>H8*1.2</f>
        <v>81216</v>
      </c>
      <c r="G8" s="91">
        <f>H8*1.1</f>
        <v>74448</v>
      </c>
      <c r="H8" s="91">
        <v>67680</v>
      </c>
      <c r="I8" s="91">
        <f>H8*0.75</f>
        <v>50760</v>
      </c>
      <c r="J8" s="91">
        <f>H8*0.5</f>
        <v>33840</v>
      </c>
    </row>
    <row r="9" spans="1:10" ht="36" customHeight="1" x14ac:dyDescent="0.25">
      <c r="A9" s="7"/>
      <c r="B9" s="240" t="s">
        <v>372</v>
      </c>
      <c r="C9" s="241"/>
      <c r="D9" s="241"/>
      <c r="E9" s="242"/>
      <c r="F9" s="360">
        <f t="shared" ref="F9" si="0">H9*1.2</f>
        <v>113702.39999999999</v>
      </c>
      <c r="G9" s="91">
        <f t="shared" ref="G9:G11" si="1">H9*1.1</f>
        <v>104227.20000000001</v>
      </c>
      <c r="H9" s="361">
        <v>94752</v>
      </c>
      <c r="I9" s="91">
        <f t="shared" ref="I9:I11" si="2">H9*0.75</f>
        <v>71064</v>
      </c>
      <c r="J9" s="91">
        <f>H9*0.5</f>
        <v>47376</v>
      </c>
    </row>
    <row r="10" spans="1:10" ht="36" customHeight="1" x14ac:dyDescent="0.25">
      <c r="A10" s="7"/>
      <c r="B10" s="240" t="s">
        <v>373</v>
      </c>
      <c r="C10" s="241"/>
      <c r="D10" s="241"/>
      <c r="E10" s="242"/>
      <c r="F10" s="360">
        <f>H10*1.2</f>
        <v>102168</v>
      </c>
      <c r="G10" s="91">
        <f t="shared" si="1"/>
        <v>93654.000000000015</v>
      </c>
      <c r="H10" s="361">
        <v>85140</v>
      </c>
      <c r="I10" s="91">
        <f t="shared" si="2"/>
        <v>63855</v>
      </c>
      <c r="J10" s="91">
        <f t="shared" ref="J10" si="3">H10*0.5</f>
        <v>42570</v>
      </c>
    </row>
    <row r="11" spans="1:10" ht="36" customHeight="1" thickBot="1" x14ac:dyDescent="0.3">
      <c r="A11" s="7"/>
      <c r="B11" s="353" t="s">
        <v>374</v>
      </c>
      <c r="C11" s="354"/>
      <c r="D11" s="354"/>
      <c r="E11" s="355"/>
      <c r="F11" s="360">
        <f>H11*1.2</f>
        <v>143078.39999999999</v>
      </c>
      <c r="G11" s="91">
        <f t="shared" si="1"/>
        <v>131155.20000000001</v>
      </c>
      <c r="H11" s="362">
        <v>119232</v>
      </c>
      <c r="I11" s="91">
        <f t="shared" si="2"/>
        <v>89424</v>
      </c>
      <c r="J11" s="91">
        <f>H11*0.5</f>
        <v>59616</v>
      </c>
    </row>
    <row r="12" spans="1:10" ht="24" customHeight="1" thickBot="1" x14ac:dyDescent="0.3">
      <c r="A12" s="7"/>
      <c r="B12" s="27"/>
      <c r="C12" s="28"/>
      <c r="D12" s="28"/>
      <c r="E12" s="29"/>
      <c r="F12" s="186"/>
      <c r="G12" s="245"/>
      <c r="H12" s="245"/>
      <c r="I12" s="245"/>
      <c r="J12" s="24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14940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21600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375</v>
      </c>
      <c r="C16" s="35"/>
      <c r="D16" s="35"/>
      <c r="E16" s="40"/>
      <c r="F16" s="219">
        <v>1620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376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377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378</v>
      </c>
      <c r="C19" s="35"/>
      <c r="D19" s="35"/>
      <c r="E19" s="40"/>
      <c r="F19" s="222">
        <v>4032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14400 до 2764800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259200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518400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604800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864000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950400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1123200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1238400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1324800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1411200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28800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57600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115200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172800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230400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518400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864000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1036800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1209600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1382400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1728000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1900800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2246400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2419200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2592000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2764800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18540 до 1396800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18540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27540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43200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158400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187200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532800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619200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705600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792000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878400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964800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1051200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1137600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1224000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1310400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1396800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"&amp;MIN(F86:F94)&amp;" до "&amp;MAX(F86:F94)</f>
        <v>Цена от 2340 до 113940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257</v>
      </c>
      <c r="C86" s="63"/>
      <c r="D86" s="63"/>
      <c r="E86" s="40"/>
      <c r="F86" s="41">
        <v>5940</v>
      </c>
      <c r="G86" s="42"/>
      <c r="H86" s="42"/>
      <c r="I86" s="42"/>
      <c r="J86" s="43"/>
    </row>
    <row r="87" spans="1:10" ht="36" customHeight="1" x14ac:dyDescent="0.25">
      <c r="A87" s="7"/>
      <c r="B87" s="64" t="s">
        <v>191</v>
      </c>
      <c r="C87" s="65"/>
      <c r="D87" s="65"/>
      <c r="E87" s="66"/>
      <c r="F87" s="67">
        <v>113940</v>
      </c>
      <c r="G87" s="68"/>
      <c r="H87" s="68"/>
      <c r="I87" s="68"/>
      <c r="J87" s="69"/>
    </row>
    <row r="88" spans="1:10" ht="36" customHeight="1" x14ac:dyDescent="0.25">
      <c r="A88" s="7"/>
      <c r="B88" s="62" t="s">
        <v>192</v>
      </c>
      <c r="C88" s="63"/>
      <c r="D88" s="63"/>
      <c r="E88" s="40"/>
      <c r="F88" s="41">
        <v>22140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193</v>
      </c>
      <c r="C89" s="63"/>
      <c r="D89" s="63"/>
      <c r="E89" s="40"/>
      <c r="F89" s="41">
        <v>68940</v>
      </c>
      <c r="G89" s="42"/>
      <c r="H89" s="42"/>
      <c r="I89" s="42"/>
      <c r="J89" s="43"/>
    </row>
    <row r="90" spans="1:10" ht="36" customHeight="1" x14ac:dyDescent="0.25">
      <c r="A90" s="7"/>
      <c r="B90" s="62" t="s">
        <v>194</v>
      </c>
      <c r="C90" s="63"/>
      <c r="D90" s="63"/>
      <c r="E90" s="40"/>
      <c r="F90" s="41">
        <v>2340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195</v>
      </c>
      <c r="C91" s="63"/>
      <c r="D91" s="63"/>
      <c r="E91" s="40"/>
      <c r="F91" s="41">
        <v>2340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196</v>
      </c>
      <c r="C92" s="63"/>
      <c r="D92" s="63"/>
      <c r="E92" s="40"/>
      <c r="F92" s="41">
        <v>4680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197</v>
      </c>
      <c r="C93" s="63"/>
      <c r="D93" s="63"/>
      <c r="E93" s="40"/>
      <c r="F93" s="41">
        <v>7020</v>
      </c>
      <c r="G93" s="42"/>
      <c r="H93" s="42"/>
      <c r="I93" s="42"/>
      <c r="J93" s="43"/>
    </row>
    <row r="94" spans="1:10" ht="36" customHeight="1" thickBot="1" x14ac:dyDescent="0.3">
      <c r="A94" s="7"/>
      <c r="B94" s="62" t="s">
        <v>198</v>
      </c>
      <c r="C94" s="63"/>
      <c r="D94" s="63"/>
      <c r="E94" s="40"/>
      <c r="F94" s="41">
        <v>52740</v>
      </c>
      <c r="G94" s="42"/>
      <c r="H94" s="42"/>
      <c r="I94" s="42"/>
      <c r="J94" s="43"/>
    </row>
    <row r="95" spans="1:10" ht="54" customHeight="1" thickBot="1" x14ac:dyDescent="0.3">
      <c r="A95" s="7"/>
      <c r="B95" s="209" t="s">
        <v>258</v>
      </c>
      <c r="C95" s="210"/>
      <c r="D95" s="210"/>
      <c r="E95" s="211"/>
      <c r="F95" s="223" t="str">
        <f>"Цена от "&amp;MIN(F97,F101:J117)&amp;" до "&amp;MAX(F97,F101:J117)</f>
        <v>Цена от 3240 до 787140</v>
      </c>
      <c r="G95" s="224"/>
      <c r="H95" s="224"/>
      <c r="I95" s="224"/>
      <c r="J95" s="225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/>
      <c r="B97" s="62" t="s">
        <v>322</v>
      </c>
      <c r="C97" s="63"/>
      <c r="D97" s="63"/>
      <c r="E97" s="40"/>
      <c r="F97" s="41">
        <v>75600</v>
      </c>
      <c r="G97" s="42"/>
      <c r="H97" s="42"/>
      <c r="I97" s="42"/>
      <c r="J97" s="43"/>
    </row>
    <row r="98" spans="1:10" ht="36" customHeight="1" x14ac:dyDescent="0.25">
      <c r="A98" s="7"/>
      <c r="B98" s="62" t="s">
        <v>201</v>
      </c>
      <c r="C98" s="63"/>
      <c r="D98" s="63"/>
      <c r="E98" s="40"/>
      <c r="F98" s="41">
        <v>7560</v>
      </c>
      <c r="G98" s="42"/>
      <c r="H98" s="42"/>
      <c r="I98" s="42"/>
      <c r="J98" s="43"/>
    </row>
    <row r="99" spans="1:10" ht="36" customHeight="1" thickBot="1" x14ac:dyDescent="0.3">
      <c r="A99" s="7"/>
      <c r="B99" s="62" t="s">
        <v>202</v>
      </c>
      <c r="C99" s="63"/>
      <c r="D99" s="63"/>
      <c r="E99" s="40"/>
      <c r="F99" s="41">
        <v>18900</v>
      </c>
      <c r="G99" s="42"/>
      <c r="H99" s="42"/>
      <c r="I99" s="42"/>
      <c r="J99" s="43"/>
    </row>
    <row r="100" spans="1:10" ht="24" customHeight="1" thickBot="1" x14ac:dyDescent="0.3">
      <c r="A100" s="7"/>
      <c r="B100" s="27"/>
      <c r="C100" s="80"/>
      <c r="D100" s="80"/>
      <c r="E100" s="81"/>
      <c r="F100" s="82"/>
      <c r="G100" s="83"/>
      <c r="H100" s="83"/>
      <c r="I100" s="83"/>
      <c r="J100" s="84"/>
    </row>
    <row r="101" spans="1:10" ht="36" customHeight="1" x14ac:dyDescent="0.25">
      <c r="A101" s="7" t="s">
        <v>111</v>
      </c>
      <c r="B101" s="62" t="s">
        <v>203</v>
      </c>
      <c r="C101" s="63"/>
      <c r="D101" s="63"/>
      <c r="E101" s="40"/>
      <c r="F101" s="41">
        <v>265140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34" t="s">
        <v>204</v>
      </c>
      <c r="C102" s="88"/>
      <c r="D102" s="88"/>
      <c r="E102" s="89"/>
      <c r="F102" s="41">
        <v>187740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298</v>
      </c>
      <c r="C103" s="63"/>
      <c r="D103" s="63"/>
      <c r="E103" s="40"/>
      <c r="F103" s="41">
        <v>56340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206</v>
      </c>
      <c r="C104" s="63"/>
      <c r="D104" s="63"/>
      <c r="E104" s="40"/>
      <c r="F104" s="41">
        <v>43740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207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324</v>
      </c>
      <c r="C106" s="63"/>
      <c r="D106" s="63"/>
      <c r="E106" s="40"/>
      <c r="F106" s="41">
        <v>787140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208</v>
      </c>
      <c r="C107" s="63"/>
      <c r="D107" s="63"/>
      <c r="E107" s="40"/>
      <c r="F107" s="41">
        <v>479340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209</v>
      </c>
      <c r="C108" s="63"/>
      <c r="D108" s="63"/>
      <c r="E108" s="40"/>
      <c r="F108" s="41">
        <v>122940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210</v>
      </c>
      <c r="C109" s="63"/>
      <c r="D109" s="63"/>
      <c r="E109" s="40"/>
      <c r="F109" s="41">
        <v>147528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211</v>
      </c>
      <c r="C110" s="63"/>
      <c r="D110" s="63"/>
      <c r="E110" s="40"/>
      <c r="F110" s="41">
        <v>185940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212</v>
      </c>
      <c r="C111" s="63"/>
      <c r="D111" s="63"/>
      <c r="E111" s="40"/>
      <c r="F111" s="41">
        <v>259740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213</v>
      </c>
      <c r="C112" s="63"/>
      <c r="D112" s="63"/>
      <c r="E112" s="40"/>
      <c r="F112" s="41">
        <v>574740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214</v>
      </c>
      <c r="C113" s="63"/>
      <c r="D113" s="63"/>
      <c r="E113" s="40"/>
      <c r="F113" s="41">
        <v>184680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215</v>
      </c>
      <c r="C114" s="65"/>
      <c r="D114" s="65"/>
      <c r="E114" s="66"/>
      <c r="F114" s="41">
        <v>3240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216</v>
      </c>
      <c r="C115" s="63"/>
      <c r="D115" s="63"/>
      <c r="E115" s="40"/>
      <c r="F115" s="41">
        <v>117540</v>
      </c>
      <c r="G115" s="42"/>
      <c r="H115" s="42"/>
      <c r="I115" s="42"/>
      <c r="J115" s="43"/>
    </row>
    <row r="116" spans="1:10" ht="36" customHeight="1" x14ac:dyDescent="0.25">
      <c r="A116" s="9"/>
      <c r="B116" s="62" t="s">
        <v>217</v>
      </c>
      <c r="C116" s="63"/>
      <c r="D116" s="63"/>
      <c r="E116" s="40"/>
      <c r="F116" s="41">
        <v>99540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219</v>
      </c>
      <c r="C117" s="63"/>
      <c r="D117" s="63"/>
      <c r="E117" s="40"/>
      <c r="F117" s="41">
        <v>367740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220</v>
      </c>
      <c r="C118" s="63"/>
      <c r="D118" s="63"/>
      <c r="E118" s="40"/>
      <c r="F118" s="41">
        <v>371520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221</v>
      </c>
      <c r="C119" s="63"/>
      <c r="D119" s="63"/>
      <c r="E119" s="40"/>
      <c r="F119" s="41">
        <v>263520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222</v>
      </c>
      <c r="C120" s="63"/>
      <c r="D120" s="63"/>
      <c r="E120" s="40"/>
      <c r="F120" s="41">
        <v>79200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223</v>
      </c>
      <c r="C121" s="63"/>
      <c r="D121" s="63"/>
      <c r="E121" s="40"/>
      <c r="F121" s="41">
        <v>61920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224</v>
      </c>
      <c r="C122" s="63"/>
      <c r="D122" s="63"/>
      <c r="E122" s="40"/>
      <c r="F122" s="41">
        <v>79200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225</v>
      </c>
      <c r="C123" s="63"/>
      <c r="D123" s="63"/>
      <c r="E123" s="40"/>
      <c r="F123" s="41">
        <v>671760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226</v>
      </c>
      <c r="C124" s="63"/>
      <c r="D124" s="63"/>
      <c r="E124" s="40"/>
      <c r="F124" s="41">
        <v>172800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227</v>
      </c>
      <c r="C125" s="72"/>
      <c r="D125" s="72"/>
      <c r="E125" s="73"/>
      <c r="F125" s="41">
        <v>207360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228</v>
      </c>
      <c r="C126" s="63"/>
      <c r="D126" s="63"/>
      <c r="E126" s="40"/>
      <c r="F126" s="41">
        <v>260640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229</v>
      </c>
      <c r="C127" s="63"/>
      <c r="D127" s="63"/>
      <c r="E127" s="40"/>
      <c r="F127" s="41">
        <v>364320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230</v>
      </c>
      <c r="C128" s="63"/>
      <c r="D128" s="63"/>
      <c r="E128" s="40"/>
      <c r="F128" s="41">
        <v>804960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4" t="s">
        <v>231</v>
      </c>
      <c r="C129" s="65"/>
      <c r="D129" s="65"/>
      <c r="E129" s="66"/>
      <c r="F129" s="41">
        <v>5040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233</v>
      </c>
      <c r="C130" s="63"/>
      <c r="D130" s="63"/>
      <c r="E130" s="40"/>
      <c r="F130" s="41">
        <v>515520</v>
      </c>
      <c r="G130" s="42"/>
      <c r="H130" s="42"/>
      <c r="I130" s="42"/>
      <c r="J130" s="43"/>
    </row>
    <row r="131" spans="1:10" ht="36" customHeight="1" thickBot="1" x14ac:dyDescent="0.3">
      <c r="A131" s="9"/>
      <c r="B131" s="173" t="s">
        <v>235</v>
      </c>
      <c r="C131" s="174"/>
      <c r="D131" s="174"/>
      <c r="E131" s="174"/>
      <c r="F131" s="174"/>
      <c r="G131" s="174"/>
      <c r="H131" s="174"/>
      <c r="I131" s="174"/>
      <c r="J131" s="175"/>
    </row>
    <row r="132" spans="1:10" ht="36" customHeight="1" x14ac:dyDescent="0.25">
      <c r="A132" s="9"/>
      <c r="B132" s="363" t="s">
        <v>382</v>
      </c>
      <c r="C132" s="364"/>
      <c r="D132" s="364"/>
      <c r="E132" s="365"/>
      <c r="F132" s="366">
        <v>300</v>
      </c>
      <c r="G132" s="367"/>
      <c r="H132" s="367"/>
      <c r="I132" s="367"/>
      <c r="J132" s="368"/>
    </row>
    <row r="133" spans="1:10" ht="54" customHeight="1" thickBot="1" x14ac:dyDescent="0.3">
      <c r="A133" s="9"/>
      <c r="B133" s="148" t="s">
        <v>383</v>
      </c>
      <c r="C133" s="149"/>
      <c r="D133" s="149"/>
      <c r="E133" s="159"/>
      <c r="F133" s="369"/>
      <c r="G133" s="370"/>
      <c r="H133" s="370"/>
      <c r="I133" s="370"/>
      <c r="J133" s="371"/>
    </row>
    <row r="134" spans="1:10" ht="36" customHeight="1" x14ac:dyDescent="0.25">
      <c r="A134" s="9"/>
      <c r="B134" s="363" t="s">
        <v>384</v>
      </c>
      <c r="C134" s="364"/>
      <c r="D134" s="364"/>
      <c r="E134" s="365"/>
      <c r="F134" s="366">
        <v>240</v>
      </c>
      <c r="G134" s="367"/>
      <c r="H134" s="367"/>
      <c r="I134" s="367"/>
      <c r="J134" s="368"/>
    </row>
    <row r="135" spans="1:10" ht="54" customHeight="1" thickBot="1" x14ac:dyDescent="0.3">
      <c r="A135" s="9"/>
      <c r="B135" s="148" t="s">
        <v>383</v>
      </c>
      <c r="C135" s="149"/>
      <c r="D135" s="149"/>
      <c r="E135" s="159"/>
      <c r="F135" s="369"/>
      <c r="G135" s="370"/>
      <c r="H135" s="370"/>
      <c r="I135" s="370"/>
      <c r="J135" s="371"/>
    </row>
    <row r="136" spans="1:10" ht="36" customHeight="1" x14ac:dyDescent="0.25">
      <c r="A136" s="9"/>
      <c r="B136" s="363" t="s">
        <v>385</v>
      </c>
      <c r="C136" s="364"/>
      <c r="D136" s="364"/>
      <c r="E136" s="365"/>
      <c r="F136" s="366">
        <v>120</v>
      </c>
      <c r="G136" s="367"/>
      <c r="H136" s="367"/>
      <c r="I136" s="367"/>
      <c r="J136" s="368"/>
    </row>
    <row r="137" spans="1:10" ht="54" customHeight="1" thickBot="1" x14ac:dyDescent="0.3">
      <c r="A137" s="9"/>
      <c r="B137" s="148" t="s">
        <v>386</v>
      </c>
      <c r="C137" s="149"/>
      <c r="D137" s="149"/>
      <c r="E137" s="159"/>
      <c r="F137" s="369"/>
      <c r="G137" s="370"/>
      <c r="H137" s="370"/>
      <c r="I137" s="370"/>
      <c r="J137" s="371"/>
    </row>
    <row r="138" spans="1:10" ht="36" customHeight="1" x14ac:dyDescent="0.25">
      <c r="A138" s="9"/>
      <c r="B138" s="363" t="s">
        <v>387</v>
      </c>
      <c r="C138" s="364"/>
      <c r="D138" s="364"/>
      <c r="E138" s="365"/>
      <c r="F138" s="366">
        <v>360</v>
      </c>
      <c r="G138" s="367"/>
      <c r="H138" s="367"/>
      <c r="I138" s="367"/>
      <c r="J138" s="368"/>
    </row>
    <row r="139" spans="1:10" ht="54" customHeight="1" thickBot="1" x14ac:dyDescent="0.3">
      <c r="A139" s="9"/>
      <c r="B139" s="148" t="s">
        <v>383</v>
      </c>
      <c r="C139" s="149"/>
      <c r="D139" s="149"/>
      <c r="E139" s="159"/>
      <c r="F139" s="369"/>
      <c r="G139" s="370"/>
      <c r="H139" s="370"/>
      <c r="I139" s="370"/>
      <c r="J139" s="371"/>
    </row>
    <row r="140" spans="1:10" ht="36" customHeight="1" x14ac:dyDescent="0.25">
      <c r="A140" s="9"/>
      <c r="B140" s="363" t="s">
        <v>388</v>
      </c>
      <c r="C140" s="364"/>
      <c r="D140" s="364"/>
      <c r="E140" s="365"/>
      <c r="F140" s="366">
        <v>300</v>
      </c>
      <c r="G140" s="367"/>
      <c r="H140" s="367"/>
      <c r="I140" s="367"/>
      <c r="J140" s="368"/>
    </row>
    <row r="141" spans="1:10" ht="54" customHeight="1" thickBot="1" x14ac:dyDescent="0.3">
      <c r="A141" s="9"/>
      <c r="B141" s="148" t="s">
        <v>383</v>
      </c>
      <c r="C141" s="149"/>
      <c r="D141" s="149"/>
      <c r="E141" s="159"/>
      <c r="F141" s="369"/>
      <c r="G141" s="370"/>
      <c r="H141" s="370"/>
      <c r="I141" s="370"/>
      <c r="J141" s="371"/>
    </row>
    <row r="142" spans="1:10" ht="36" customHeight="1" x14ac:dyDescent="0.25">
      <c r="A142" s="9"/>
      <c r="B142" s="363" t="s">
        <v>389</v>
      </c>
      <c r="C142" s="364"/>
      <c r="D142" s="364"/>
      <c r="E142" s="365"/>
      <c r="F142" s="366">
        <v>150</v>
      </c>
      <c r="G142" s="367"/>
      <c r="H142" s="367"/>
      <c r="I142" s="367"/>
      <c r="J142" s="368"/>
    </row>
    <row r="143" spans="1:10" ht="54" customHeight="1" thickBot="1" x14ac:dyDescent="0.3">
      <c r="A143" s="9"/>
      <c r="B143" s="148" t="s">
        <v>386</v>
      </c>
      <c r="C143" s="149"/>
      <c r="D143" s="149"/>
      <c r="E143" s="159"/>
      <c r="F143" s="369"/>
      <c r="G143" s="370"/>
      <c r="H143" s="370"/>
      <c r="I143" s="370"/>
      <c r="J143" s="371"/>
    </row>
    <row r="144" spans="1:10" ht="54" customHeight="1" thickBot="1" x14ac:dyDescent="0.3">
      <c r="A144" s="9"/>
      <c r="B144" s="148" t="s">
        <v>236</v>
      </c>
      <c r="C144" s="149"/>
      <c r="D144" s="149"/>
      <c r="E144" s="159"/>
      <c r="F144" s="372">
        <v>72</v>
      </c>
      <c r="G144" s="373"/>
      <c r="H144" s="373"/>
      <c r="I144" s="373"/>
      <c r="J144" s="374"/>
    </row>
    <row r="145" spans="1:10" ht="54" customHeight="1" thickBot="1" x14ac:dyDescent="0.3">
      <c r="A145" s="9"/>
      <c r="B145" s="148" t="s">
        <v>237</v>
      </c>
      <c r="C145" s="149"/>
      <c r="D145" s="149"/>
      <c r="E145" s="159"/>
      <c r="F145" s="372">
        <v>118.8</v>
      </c>
      <c r="G145" s="373"/>
      <c r="H145" s="373"/>
      <c r="I145" s="373"/>
      <c r="J145" s="374"/>
    </row>
    <row r="146" spans="1:10" ht="54" customHeight="1" thickBot="1" x14ac:dyDescent="0.3">
      <c r="A146" s="9"/>
      <c r="B146" s="148" t="s">
        <v>238</v>
      </c>
      <c r="C146" s="149"/>
      <c r="D146" s="149"/>
      <c r="E146" s="159"/>
      <c r="F146" s="372">
        <v>180</v>
      </c>
      <c r="G146" s="373"/>
      <c r="H146" s="373"/>
      <c r="I146" s="373"/>
      <c r="J146" s="374"/>
    </row>
    <row r="147" spans="1:10" ht="54" customHeight="1" thickBot="1" x14ac:dyDescent="0.3">
      <c r="A147" s="9"/>
      <c r="B147" s="148" t="s">
        <v>218</v>
      </c>
      <c r="C147" s="149"/>
      <c r="D147" s="149"/>
      <c r="E147" s="159"/>
      <c r="F147" s="372">
        <v>40</v>
      </c>
      <c r="G147" s="373"/>
      <c r="H147" s="373"/>
      <c r="I147" s="373"/>
      <c r="J147" s="374"/>
    </row>
    <row r="148" spans="1:10" ht="54" customHeight="1" thickBot="1" x14ac:dyDescent="0.3">
      <c r="A148" s="7"/>
      <c r="B148" s="167" t="s">
        <v>239</v>
      </c>
      <c r="C148" s="168"/>
      <c r="D148" s="168"/>
      <c r="E148" s="169"/>
      <c r="F148" s="97"/>
      <c r="G148" s="98"/>
      <c r="H148" s="98"/>
      <c r="I148" s="98"/>
      <c r="J148" s="99"/>
    </row>
    <row r="149" spans="1:10" ht="36" customHeight="1" x14ac:dyDescent="0.25">
      <c r="A149" s="7"/>
      <c r="B149" s="62" t="s">
        <v>240</v>
      </c>
      <c r="C149" s="63"/>
      <c r="D149" s="63"/>
      <c r="E149" s="40"/>
      <c r="F149" s="41">
        <v>54540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241</v>
      </c>
      <c r="C150" s="63"/>
      <c r="D150" s="63"/>
      <c r="E150" s="40"/>
      <c r="F150" s="41">
        <v>106740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242</v>
      </c>
      <c r="C151" s="63"/>
      <c r="D151" s="63"/>
      <c r="E151" s="40"/>
      <c r="F151" s="41">
        <v>133740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243</v>
      </c>
      <c r="C152" s="63"/>
      <c r="D152" s="63"/>
      <c r="E152" s="40"/>
      <c r="F152" s="41">
        <v>1440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244</v>
      </c>
      <c r="C153" s="63"/>
      <c r="D153" s="63"/>
      <c r="E153" s="40"/>
      <c r="F153" s="41">
        <v>76140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245</v>
      </c>
      <c r="C154" s="63"/>
      <c r="D154" s="63"/>
      <c r="E154" s="40"/>
      <c r="F154" s="41">
        <v>153540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246</v>
      </c>
      <c r="C155" s="63"/>
      <c r="D155" s="63"/>
      <c r="E155" s="40"/>
      <c r="F155" s="41">
        <v>191340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247</v>
      </c>
      <c r="C156" s="63"/>
      <c r="D156" s="63"/>
      <c r="E156" s="40"/>
      <c r="F156" s="41">
        <v>2340</v>
      </c>
      <c r="G156" s="42"/>
      <c r="H156" s="42"/>
      <c r="I156" s="42"/>
      <c r="J156" s="43"/>
    </row>
    <row r="157" spans="1:10" ht="24" customHeight="1" thickBot="1" x14ac:dyDescent="0.3">
      <c r="A157" s="7"/>
      <c r="B157" s="27"/>
      <c r="C157" s="80"/>
      <c r="D157" s="80"/>
      <c r="E157" s="81"/>
      <c r="F157" s="82"/>
      <c r="G157" s="83"/>
      <c r="H157" s="83"/>
      <c r="I157" s="83"/>
      <c r="J157" s="84"/>
    </row>
    <row r="158" spans="1:10" ht="54" customHeight="1" thickBot="1" x14ac:dyDescent="0.3">
      <c r="A158" s="7" t="s">
        <v>111</v>
      </c>
      <c r="B158" s="167" t="s">
        <v>327</v>
      </c>
      <c r="C158" s="168"/>
      <c r="D158" s="168"/>
      <c r="E158" s="169"/>
      <c r="F158" s="97"/>
      <c r="G158" s="98"/>
      <c r="H158" s="98"/>
      <c r="I158" s="98"/>
      <c r="J158" s="99"/>
    </row>
    <row r="159" spans="1:10" ht="36" customHeight="1" thickBot="1" x14ac:dyDescent="0.3">
      <c r="A159" s="7" t="s">
        <v>111</v>
      </c>
      <c r="B159" s="375" t="s">
        <v>328</v>
      </c>
      <c r="C159" s="376"/>
      <c r="D159" s="376"/>
      <c r="E159" s="377"/>
      <c r="F159" s="285"/>
      <c r="G159" s="285"/>
      <c r="H159" s="285"/>
      <c r="I159" s="285"/>
      <c r="J159" s="286"/>
    </row>
    <row r="160" spans="1:10" ht="18" customHeight="1" x14ac:dyDescent="0.25">
      <c r="A160" s="7"/>
      <c r="B160" s="114"/>
      <c r="C160" s="115"/>
      <c r="D160" s="115"/>
      <c r="E160" s="115"/>
      <c r="F160" s="116"/>
      <c r="G160" s="116"/>
      <c r="H160" s="116"/>
      <c r="I160" s="116"/>
      <c r="J160" s="116"/>
    </row>
    <row r="161" spans="1:10" ht="67.5" customHeight="1" x14ac:dyDescent="0.25">
      <c r="A161" s="7"/>
      <c r="B161" s="117" t="s">
        <v>379</v>
      </c>
      <c r="C161" s="117"/>
      <c r="D161" s="117"/>
      <c r="E161" s="117"/>
      <c r="F161" s="117"/>
      <c r="G161" s="117"/>
      <c r="H161" s="117"/>
      <c r="I161" s="117"/>
      <c r="J161" s="117"/>
    </row>
    <row r="162" spans="1:10" ht="27" customHeight="1" x14ac:dyDescent="0.25">
      <c r="A162" s="7" t="s">
        <v>113</v>
      </c>
      <c r="B162" s="119" t="s">
        <v>250</v>
      </c>
      <c r="C162" s="119"/>
      <c r="D162" s="119"/>
      <c r="E162" s="119"/>
      <c r="F162" s="119"/>
      <c r="G162" s="119"/>
      <c r="H162" s="119"/>
      <c r="I162" s="119"/>
      <c r="J162" s="119"/>
    </row>
    <row r="163" spans="1:10" s="181" customFormat="1" ht="20.100000000000001" customHeight="1" x14ac:dyDescent="0.25">
      <c r="B163" s="344"/>
      <c r="F163" s="345"/>
      <c r="G163" s="345"/>
      <c r="H163" s="345"/>
      <c r="I163" s="345"/>
      <c r="J163" s="345"/>
    </row>
    <row r="164" spans="1:10" s="287" customFormat="1" ht="36" customHeight="1" thickBot="1" x14ac:dyDescent="0.3">
      <c r="B164" s="288" t="s">
        <v>331</v>
      </c>
      <c r="C164" s="288"/>
      <c r="D164" s="288"/>
      <c r="E164" s="288"/>
      <c r="F164" s="288"/>
      <c r="G164" s="288"/>
      <c r="H164" s="288"/>
      <c r="I164" s="288"/>
    </row>
    <row r="165" spans="1:10" s="122" customFormat="1" ht="36" customHeight="1" thickBot="1" x14ac:dyDescent="0.3">
      <c r="B165" s="289" t="s">
        <v>332</v>
      </c>
      <c r="C165" s="290"/>
      <c r="D165" s="290"/>
      <c r="E165" s="290"/>
      <c r="F165" s="290"/>
      <c r="G165" s="290"/>
      <c r="H165" s="290"/>
      <c r="I165" s="291"/>
    </row>
    <row r="166" spans="1:10" ht="83.25" customHeight="1" thickBot="1" x14ac:dyDescent="0.3">
      <c r="A166" s="9"/>
      <c r="B166" s="378" t="s">
        <v>333</v>
      </c>
      <c r="C166" s="379"/>
      <c r="D166" s="380" t="s">
        <v>334</v>
      </c>
      <c r="E166" s="381"/>
      <c r="F166" s="382"/>
      <c r="G166" s="295" t="s">
        <v>335</v>
      </c>
      <c r="H166" s="295"/>
      <c r="I166" s="296"/>
      <c r="J166" s="9"/>
    </row>
    <row r="167" spans="1:10" ht="36" customHeight="1" x14ac:dyDescent="0.25">
      <c r="A167" s="9"/>
      <c r="B167" s="383" t="s">
        <v>336</v>
      </c>
      <c r="C167" s="384"/>
      <c r="D167" s="385" t="s">
        <v>337</v>
      </c>
      <c r="E167" s="386"/>
      <c r="F167" s="386"/>
      <c r="G167" s="387">
        <v>2190</v>
      </c>
      <c r="H167" s="299"/>
      <c r="I167" s="301"/>
      <c r="J167" s="9"/>
    </row>
    <row r="168" spans="1:10" ht="36" customHeight="1" x14ac:dyDescent="0.25">
      <c r="A168" s="9"/>
      <c r="B168" s="388" t="s">
        <v>338</v>
      </c>
      <c r="C168" s="389"/>
      <c r="D168" s="390"/>
      <c r="E168" s="391"/>
      <c r="F168" s="391"/>
      <c r="G168" s="392">
        <v>1590</v>
      </c>
      <c r="H168" s="304"/>
      <c r="I168" s="306"/>
      <c r="J168" s="9"/>
    </row>
    <row r="169" spans="1:10" ht="36" customHeight="1" x14ac:dyDescent="0.25">
      <c r="A169" s="9"/>
      <c r="B169" s="388" t="s">
        <v>339</v>
      </c>
      <c r="C169" s="389"/>
      <c r="D169" s="390"/>
      <c r="E169" s="391"/>
      <c r="F169" s="391"/>
      <c r="G169" s="392">
        <v>1440</v>
      </c>
      <c r="H169" s="304"/>
      <c r="I169" s="306"/>
      <c r="J169" s="9"/>
    </row>
    <row r="170" spans="1:10" ht="54" customHeight="1" thickBot="1" x14ac:dyDescent="0.3">
      <c r="A170" s="9"/>
      <c r="B170" s="393" t="s">
        <v>340</v>
      </c>
      <c r="C170" s="394"/>
      <c r="D170" s="395"/>
      <c r="E170" s="396"/>
      <c r="F170" s="396"/>
      <c r="G170" s="397">
        <v>1290</v>
      </c>
      <c r="H170" s="398"/>
      <c r="I170" s="399"/>
      <c r="J170" s="9"/>
    </row>
    <row r="171" spans="1:10" ht="40.5" customHeight="1" x14ac:dyDescent="0.25">
      <c r="A171" s="7"/>
      <c r="B171" s="121" t="s">
        <v>251</v>
      </c>
      <c r="C171" s="121"/>
      <c r="D171" s="121"/>
      <c r="E171" s="121"/>
      <c r="F171" s="121"/>
      <c r="G171" s="121"/>
      <c r="H171" s="121"/>
      <c r="I171" s="121"/>
      <c r="J171" s="121"/>
    </row>
    <row r="172" spans="1:10" ht="18" customHeight="1" x14ac:dyDescent="0.25">
      <c r="A172" s="7"/>
    </row>
  </sheetData>
  <sheetProtection selectLockedCells="1" selectUnlockedCells="1"/>
  <mergeCells count="318">
    <mergeCell ref="G169:I169"/>
    <mergeCell ref="B170:C170"/>
    <mergeCell ref="G170:I170"/>
    <mergeCell ref="B171:J171"/>
    <mergeCell ref="B165:I165"/>
    <mergeCell ref="B166:C166"/>
    <mergeCell ref="D166:F166"/>
    <mergeCell ref="G166:I166"/>
    <mergeCell ref="B167:C167"/>
    <mergeCell ref="D167:F170"/>
    <mergeCell ref="G167:I167"/>
    <mergeCell ref="B168:C168"/>
    <mergeCell ref="G168:I168"/>
    <mergeCell ref="B169:C169"/>
    <mergeCell ref="B158:E158"/>
    <mergeCell ref="F158:J158"/>
    <mergeCell ref="B159:E159"/>
    <mergeCell ref="B161:J161"/>
    <mergeCell ref="B162:J162"/>
    <mergeCell ref="B164:I164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4"/>
    <mergeCell ref="B145:E145"/>
    <mergeCell ref="F145:J145"/>
    <mergeCell ref="B138:E138"/>
    <mergeCell ref="F138:J139"/>
    <mergeCell ref="B139:E139"/>
    <mergeCell ref="B140:E140"/>
    <mergeCell ref="F140:J141"/>
    <mergeCell ref="B141:E141"/>
    <mergeCell ref="B134:E134"/>
    <mergeCell ref="F134:J135"/>
    <mergeCell ref="B135:E135"/>
    <mergeCell ref="B136:E136"/>
    <mergeCell ref="F136:J137"/>
    <mergeCell ref="B137:E137"/>
    <mergeCell ref="B129:E129"/>
    <mergeCell ref="F129:J129"/>
    <mergeCell ref="B130:E130"/>
    <mergeCell ref="F130:J130"/>
    <mergeCell ref="B131:J131"/>
    <mergeCell ref="B132:E132"/>
    <mergeCell ref="F132:J133"/>
    <mergeCell ref="B133:E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10080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14400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4032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162000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24300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40500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48600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56700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72900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81000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89100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105300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113400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121500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137700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145800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153900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15588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15588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11700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6228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8856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32580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7812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12744</v>
      </c>
      <c r="G105" s="227">
        <f>H105*1.1</f>
        <v>11682.000000000002</v>
      </c>
      <c r="H105" s="227">
        <v>10620</v>
      </c>
      <c r="I105" s="227">
        <f>H105*0.75</f>
        <v>7965</v>
      </c>
      <c r="J105" s="228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9432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10620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26568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17712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21254.400000000001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18792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17352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32580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8460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13104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11340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32580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4608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8640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11520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18144</v>
      </c>
      <c r="G122" s="227">
        <f>H122*1.1</f>
        <v>16632</v>
      </c>
      <c r="H122" s="227">
        <v>15120</v>
      </c>
      <c r="I122" s="227">
        <f>H122*0.75</f>
        <v>11340</v>
      </c>
      <c r="J122" s="228">
        <f>H122*0.5</f>
        <v>7560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13680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15120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37440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30240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26640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24480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46080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46080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6480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44244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88488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110808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1440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66600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132768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166032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2124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3.25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B94" sqref="B94:E9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55728</v>
      </c>
      <c r="G8" s="32">
        <f>H8*1.1</f>
        <v>51084.000000000007</v>
      </c>
      <c r="H8" s="32">
        <v>46440</v>
      </c>
      <c r="I8" s="32">
        <f>H8*0.75</f>
        <v>34830</v>
      </c>
      <c r="J8" s="32">
        <f>H8*0.5</f>
        <v>23220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10080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14400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1728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4032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"&amp;MIN($F$22:F71)&amp;" до "&amp;MAX($F$22:F71)</f>
        <v>Цена от 8640 до 133920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34560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38880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47520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51840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64800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77760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82080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86400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90720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95040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99360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103680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108000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112320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116640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125280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129600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133920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16200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21600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27000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37800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43200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59400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64800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70200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81000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91800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97200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108000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113400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1198800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124200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129600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135000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140400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145800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151200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156600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162000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167400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9576 до 95040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9576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14184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17280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21600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25920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30240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38880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47520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51840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56160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60480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64800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69120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73440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77760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82080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86400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90720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95040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15588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5976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15588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11700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5868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6228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8856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"&amp;MIN(F119,F123:J124,H125,F126:J139)&amp;" до "&amp;MAX(F119,F123:J124,H125,F126:J139)</f>
        <v>Цена от 3024 до 57600</v>
      </c>
      <c r="G117" s="224"/>
      <c r="H117" s="224"/>
      <c r="I117" s="224"/>
      <c r="J117" s="225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26604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2660.3999999999996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6651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5688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7812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26">
        <f>H125*1.2</f>
        <v>19224</v>
      </c>
      <c r="G125" s="227">
        <f>H125*1.1</f>
        <v>17622</v>
      </c>
      <c r="H125" s="227">
        <v>16020</v>
      </c>
      <c r="I125" s="227">
        <f>H125*0.75</f>
        <v>12015</v>
      </c>
      <c r="J125" s="228">
        <f>H125*0.5</f>
        <v>8010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9432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10620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26568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17640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21168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18792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17352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32580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57600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3024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13104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11340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32580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4608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8640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11520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26">
        <f>H142*1.2</f>
        <v>27648</v>
      </c>
      <c r="G142" s="227">
        <f>H142*1.1</f>
        <v>25344.000000000004</v>
      </c>
      <c r="H142" s="227">
        <v>23040</v>
      </c>
      <c r="I142" s="227">
        <f>H142*0.75</f>
        <v>17280</v>
      </c>
      <c r="J142" s="228">
        <f>H142*0.5</f>
        <v>11520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13680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15120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37440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25200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71" t="s">
        <v>227</v>
      </c>
      <c r="C147" s="72"/>
      <c r="D147" s="72"/>
      <c r="E147" s="73"/>
      <c r="F147" s="85">
        <v>30240</v>
      </c>
      <c r="G147" s="86"/>
      <c r="H147" s="86"/>
      <c r="I147" s="86"/>
      <c r="J147" s="87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26640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24480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46080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4320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46080</v>
      </c>
      <c r="G152" s="42"/>
      <c r="H152" s="42"/>
      <c r="I152" s="42"/>
      <c r="J152" s="43"/>
    </row>
    <row r="153" spans="1:10" ht="36" customHeight="1" thickBot="1" x14ac:dyDescent="0.3">
      <c r="A153" s="7" t="s">
        <v>113</v>
      </c>
      <c r="B153" s="62" t="s">
        <v>233</v>
      </c>
      <c r="C153" s="63"/>
      <c r="D153" s="63"/>
      <c r="E153" s="40"/>
      <c r="F153" s="41">
        <v>6480</v>
      </c>
      <c r="G153" s="42"/>
      <c r="H153" s="42"/>
      <c r="I153" s="42"/>
      <c r="J153" s="4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thickBot="1" x14ac:dyDescent="0.3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A159" s="7"/>
      <c r="B159" s="18" t="s">
        <v>239</v>
      </c>
      <c r="C159" s="19"/>
      <c r="D159" s="19"/>
      <c r="E159" s="20"/>
      <c r="F159" s="105"/>
      <c r="G159" s="106"/>
      <c r="H159" s="106"/>
      <c r="I159" s="106"/>
      <c r="J159" s="107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44244</v>
      </c>
      <c r="G160" s="68"/>
      <c r="H160" s="68"/>
      <c r="I160" s="68"/>
      <c r="J160" s="69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88488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242</v>
      </c>
      <c r="C162" s="63"/>
      <c r="D162" s="63"/>
      <c r="E162" s="40"/>
      <c r="F162" s="41">
        <v>110808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1440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66600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132768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166032</v>
      </c>
      <c r="G166" s="42"/>
      <c r="H166" s="42"/>
      <c r="I166" s="42"/>
      <c r="J166" s="43"/>
    </row>
    <row r="167" spans="1:10" ht="36" customHeight="1" thickBot="1" x14ac:dyDescent="0.3">
      <c r="A167" s="7"/>
      <c r="B167" s="108" t="s">
        <v>247</v>
      </c>
      <c r="C167" s="109"/>
      <c r="D167" s="109"/>
      <c r="E167" s="110"/>
      <c r="F167" s="111">
        <v>2124</v>
      </c>
      <c r="G167" s="112"/>
      <c r="H167" s="112"/>
      <c r="I167" s="112"/>
      <c r="J167" s="113"/>
    </row>
    <row r="168" spans="1:10" ht="24" thickBot="1" x14ac:dyDescent="0.3">
      <c r="A168" s="7"/>
      <c r="B168" s="27"/>
      <c r="C168" s="80"/>
      <c r="D168" s="80"/>
      <c r="E168" s="81"/>
      <c r="F168" s="82"/>
      <c r="G168" s="83"/>
      <c r="H168" s="83"/>
      <c r="I168" s="83"/>
      <c r="J168" s="84"/>
    </row>
    <row r="169" spans="1:10" ht="23.25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ht="56.2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ht="41.2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1" x14ac:dyDescent="0.25">
      <c r="A172" s="7" t="s">
        <v>113</v>
      </c>
      <c r="B172" s="119" t="s">
        <v>301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ht="42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21" x14ac:dyDescent="0.25">
      <c r="A174" s="7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48859.199999999997</v>
      </c>
      <c r="G10" s="36">
        <f>H10*1.1</f>
        <v>44787.600000000006</v>
      </c>
      <c r="H10" s="36">
        <v>40716</v>
      </c>
      <c r="I10" s="36">
        <f>H10*0.75</f>
        <v>30537</v>
      </c>
      <c r="J10" s="36">
        <f>H10*0.5</f>
        <v>20358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69120</v>
      </c>
      <c r="G11" s="38">
        <f>H11*1.1</f>
        <v>63360.000000000007</v>
      </c>
      <c r="H11" s="38">
        <v>57600</v>
      </c>
      <c r="I11" s="38">
        <f>H11*0.75</f>
        <v>43200</v>
      </c>
      <c r="J11" s="38">
        <f>H11*0.5</f>
        <v>28800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6372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9360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900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86400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9216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4248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6048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5688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30600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8856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4968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11059.199999999999</v>
      </c>
      <c r="G105" s="227">
        <f>H105*1.1</f>
        <v>10137.6</v>
      </c>
      <c r="H105" s="227">
        <v>9216</v>
      </c>
      <c r="I105" s="227">
        <f>H105*0.75</f>
        <v>6912</v>
      </c>
      <c r="J105" s="228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7812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21240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25488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4248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4248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10080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30600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3564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12960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7200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15552</v>
      </c>
      <c r="G122" s="227">
        <f>H122*1.1</f>
        <v>14256.000000000002</v>
      </c>
      <c r="H122" s="227">
        <v>12960</v>
      </c>
      <c r="I122" s="227">
        <f>H122*0.75</f>
        <v>9720</v>
      </c>
      <c r="J122" s="228">
        <f>H122*0.5</f>
        <v>6480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9360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30240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36288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6480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43200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29016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58140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72576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43560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87084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109008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1"/>
  <sheetViews>
    <sheetView view="pageBreakPreview" topLeftCell="B1" zoomScale="50" zoomScaleNormal="60" zoomScaleSheetLayoutView="50" workbookViewId="0">
      <pane ySplit="4" topLeftCell="A151" activePane="bottomLeft" state="frozen"/>
      <selection activeCell="A198" sqref="A198:XFD198"/>
      <selection pane="bottomLeft" activeCell="F161" sqref="F161:J161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104544</v>
      </c>
      <c r="G9" s="36">
        <f>H9*1.1</f>
        <v>95832.000000000015</v>
      </c>
      <c r="H9" s="36">
        <v>87120</v>
      </c>
      <c r="I9" s="36">
        <f>H9*0.75</f>
        <v>65340</v>
      </c>
      <c r="J9" s="36">
        <f>H9*0.5</f>
        <v>43560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148608</v>
      </c>
      <c r="G11" s="38">
        <f>H11*1.1</f>
        <v>136224</v>
      </c>
      <c r="H11" s="38">
        <v>123840</v>
      </c>
      <c r="I11" s="38">
        <f>H11*0.75</f>
        <v>92880</v>
      </c>
      <c r="J11" s="38">
        <f>H11*0.5</f>
        <v>61920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13140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23040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4320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13320 до 1332000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26640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39960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53280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66600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79920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93240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106560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119880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133200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146520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159840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173160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186480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199800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213120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226440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239760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253080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266400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279720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293040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306360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319680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333000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346320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359640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372960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386280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399600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302</v>
      </c>
      <c r="C52" s="35"/>
      <c r="D52" s="35"/>
      <c r="E52" s="40"/>
      <c r="F52" s="41">
        <v>412920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303</v>
      </c>
      <c r="C53" s="35"/>
      <c r="D53" s="35"/>
      <c r="E53" s="40"/>
      <c r="F53" s="41">
        <v>426240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304</v>
      </c>
      <c r="C54" s="35"/>
      <c r="D54" s="35"/>
      <c r="E54" s="40"/>
      <c r="F54" s="41">
        <v>439560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305</v>
      </c>
      <c r="C55" s="35"/>
      <c r="D55" s="35"/>
      <c r="E55" s="40"/>
      <c r="F55" s="41">
        <v>452880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306</v>
      </c>
      <c r="C56" s="35"/>
      <c r="D56" s="35"/>
      <c r="E56" s="40"/>
      <c r="F56" s="41">
        <v>466200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307</v>
      </c>
      <c r="C57" s="35"/>
      <c r="D57" s="35"/>
      <c r="E57" s="40"/>
      <c r="F57" s="41">
        <v>479520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308</v>
      </c>
      <c r="C58" s="35"/>
      <c r="D58" s="35"/>
      <c r="E58" s="40"/>
      <c r="F58" s="41">
        <v>492840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309</v>
      </c>
      <c r="C59" s="35"/>
      <c r="D59" s="35"/>
      <c r="E59" s="40"/>
      <c r="F59" s="41">
        <v>506160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310</v>
      </c>
      <c r="C60" s="35"/>
      <c r="D60" s="35"/>
      <c r="E60" s="40"/>
      <c r="F60" s="41">
        <v>519480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311</v>
      </c>
      <c r="C61" s="35"/>
      <c r="D61" s="35"/>
      <c r="E61" s="40"/>
      <c r="F61" s="41">
        <v>532800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347</v>
      </c>
      <c r="C62" s="35"/>
      <c r="D62" s="35"/>
      <c r="E62" s="40"/>
      <c r="F62" s="41">
        <v>546120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348</v>
      </c>
      <c r="C63" s="35"/>
      <c r="D63" s="35"/>
      <c r="E63" s="40"/>
      <c r="F63" s="41">
        <v>559440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349</v>
      </c>
      <c r="C64" s="35"/>
      <c r="D64" s="35"/>
      <c r="E64" s="40"/>
      <c r="F64" s="41">
        <v>572760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350</v>
      </c>
      <c r="C65" s="35"/>
      <c r="D65" s="35"/>
      <c r="E65" s="40"/>
      <c r="F65" s="41">
        <v>586080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351</v>
      </c>
      <c r="C66" s="35"/>
      <c r="D66" s="35"/>
      <c r="E66" s="40"/>
      <c r="F66" s="41">
        <v>599400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352</v>
      </c>
      <c r="C67" s="35"/>
      <c r="D67" s="35"/>
      <c r="E67" s="40"/>
      <c r="F67" s="41">
        <v>612720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353</v>
      </c>
      <c r="C68" s="35"/>
      <c r="D68" s="35"/>
      <c r="E68" s="40"/>
      <c r="F68" s="41">
        <v>626040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354</v>
      </c>
      <c r="C69" s="35"/>
      <c r="D69" s="35"/>
      <c r="E69" s="40"/>
      <c r="F69" s="41">
        <v>639360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355</v>
      </c>
      <c r="C70" s="35"/>
      <c r="D70" s="35"/>
      <c r="E70" s="40"/>
      <c r="F70" s="41">
        <v>652680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356</v>
      </c>
      <c r="C71" s="35"/>
      <c r="D71" s="35"/>
      <c r="E71" s="40"/>
      <c r="F71" s="41">
        <v>666000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26640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53280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79920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106560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133200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159840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186480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213120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239760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266400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293040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319680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346320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372960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399600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426240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452880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479520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506160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532800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287</v>
      </c>
      <c r="C92" s="35"/>
      <c r="D92" s="35"/>
      <c r="E92" s="40"/>
      <c r="F92" s="41">
        <v>559440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288</v>
      </c>
      <c r="C93" s="35"/>
      <c r="D93" s="35"/>
      <c r="E93" s="40"/>
      <c r="F93" s="41">
        <v>586080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289</v>
      </c>
      <c r="C94" s="35"/>
      <c r="D94" s="35"/>
      <c r="E94" s="40"/>
      <c r="F94" s="41">
        <v>612720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290</v>
      </c>
      <c r="C95" s="35"/>
      <c r="D95" s="35"/>
      <c r="E95" s="40"/>
      <c r="F95" s="41">
        <v>639360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291</v>
      </c>
      <c r="C96" s="35"/>
      <c r="D96" s="35"/>
      <c r="E96" s="40"/>
      <c r="F96" s="41">
        <v>666000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292</v>
      </c>
      <c r="C97" s="35"/>
      <c r="D97" s="35"/>
      <c r="E97" s="40"/>
      <c r="F97" s="41">
        <v>692640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293</v>
      </c>
      <c r="C98" s="35"/>
      <c r="D98" s="35"/>
      <c r="E98" s="40"/>
      <c r="F98" s="41">
        <v>719280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294</v>
      </c>
      <c r="C99" s="35"/>
      <c r="D99" s="35"/>
      <c r="E99" s="40"/>
      <c r="F99" s="41">
        <v>745920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295</v>
      </c>
      <c r="C100" s="35"/>
      <c r="D100" s="35"/>
      <c r="E100" s="40"/>
      <c r="F100" s="41">
        <v>772560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296</v>
      </c>
      <c r="C101" s="35"/>
      <c r="D101" s="35"/>
      <c r="E101" s="40"/>
      <c r="F101" s="41">
        <v>799200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312</v>
      </c>
      <c r="C102" s="35"/>
      <c r="D102" s="35"/>
      <c r="E102" s="40"/>
      <c r="F102" s="41">
        <v>825840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313</v>
      </c>
      <c r="C103" s="35"/>
      <c r="D103" s="35"/>
      <c r="E103" s="40"/>
      <c r="F103" s="41">
        <v>852480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314</v>
      </c>
      <c r="C104" s="35"/>
      <c r="D104" s="35"/>
      <c r="E104" s="40"/>
      <c r="F104" s="41">
        <v>879120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315</v>
      </c>
      <c r="C105" s="35"/>
      <c r="D105" s="35"/>
      <c r="E105" s="40"/>
      <c r="F105" s="41">
        <v>905760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316</v>
      </c>
      <c r="C106" s="35"/>
      <c r="D106" s="35"/>
      <c r="E106" s="40"/>
      <c r="F106" s="41">
        <v>932400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317</v>
      </c>
      <c r="C107" s="35"/>
      <c r="D107" s="35"/>
      <c r="E107" s="40"/>
      <c r="F107" s="41">
        <v>959040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318</v>
      </c>
      <c r="C108" s="35"/>
      <c r="D108" s="35"/>
      <c r="E108" s="40"/>
      <c r="F108" s="41">
        <v>985680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319</v>
      </c>
      <c r="C109" s="35"/>
      <c r="D109" s="35"/>
      <c r="E109" s="40"/>
      <c r="F109" s="41">
        <v>1012320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320</v>
      </c>
      <c r="C110" s="35"/>
      <c r="D110" s="35"/>
      <c r="E110" s="40"/>
      <c r="F110" s="41">
        <v>1038960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321</v>
      </c>
      <c r="C111" s="35"/>
      <c r="D111" s="35"/>
      <c r="E111" s="40"/>
      <c r="F111" s="41">
        <v>1065600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357</v>
      </c>
      <c r="C112" s="35"/>
      <c r="D112" s="35"/>
      <c r="E112" s="40"/>
      <c r="F112" s="41">
        <v>1092240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358</v>
      </c>
      <c r="C113" s="35"/>
      <c r="D113" s="35"/>
      <c r="E113" s="40"/>
      <c r="F113" s="41">
        <v>1118880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359</v>
      </c>
      <c r="C114" s="35"/>
      <c r="D114" s="35"/>
      <c r="E114" s="40"/>
      <c r="F114" s="41">
        <v>1145520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360</v>
      </c>
      <c r="C115" s="35"/>
      <c r="D115" s="35"/>
      <c r="E115" s="40"/>
      <c r="F115" s="41">
        <v>1172160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361</v>
      </c>
      <c r="C116" s="35"/>
      <c r="D116" s="35"/>
      <c r="E116" s="40"/>
      <c r="F116" s="41">
        <v>1198800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362</v>
      </c>
      <c r="C117" s="35"/>
      <c r="D117" s="35"/>
      <c r="E117" s="40"/>
      <c r="F117" s="41">
        <v>1225440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363</v>
      </c>
      <c r="C118" s="35"/>
      <c r="D118" s="35"/>
      <c r="E118" s="40"/>
      <c r="F118" s="41">
        <v>1252080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364</v>
      </c>
      <c r="C119" s="35"/>
      <c r="D119" s="35"/>
      <c r="E119" s="40"/>
      <c r="F119" s="41">
        <v>1278720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365</v>
      </c>
      <c r="C120" s="35"/>
      <c r="D120" s="35"/>
      <c r="E120" s="40"/>
      <c r="F120" s="41">
        <v>1305360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366</v>
      </c>
      <c r="C121" s="35"/>
      <c r="D121" s="35"/>
      <c r="E121" s="40"/>
      <c r="F121" s="41">
        <v>1332000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16740 до 286380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16740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23940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33300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46620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59940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73260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86580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99900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113220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126540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139860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153180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166500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179820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193140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206460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219780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233100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246420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259740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273060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286380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1980 до 61740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8280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31140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257</v>
      </c>
      <c r="C148" s="63"/>
      <c r="D148" s="63"/>
      <c r="E148" s="40"/>
      <c r="F148" s="41">
        <v>2700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61740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13140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36540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1980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1980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3960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5940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41940</v>
      </c>
      <c r="G156" s="42"/>
      <c r="H156" s="42"/>
      <c r="I156" s="42"/>
      <c r="J156" s="43"/>
    </row>
    <row r="157" spans="1:10" ht="54" customHeight="1" thickBot="1" x14ac:dyDescent="0.3">
      <c r="A157" s="7"/>
      <c r="B157" s="209" t="s">
        <v>258</v>
      </c>
      <c r="C157" s="210"/>
      <c r="D157" s="210"/>
      <c r="E157" s="211"/>
      <c r="F157" s="223" t="str">
        <f>"Цена от "&amp;MIN(F159,F163:F178)&amp;" до "&amp;MAX(F159,F163:F178)</f>
        <v>Цена от 3240 до 787140</v>
      </c>
      <c r="G157" s="224"/>
      <c r="H157" s="224"/>
      <c r="I157" s="224"/>
      <c r="J157" s="225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75600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201</v>
      </c>
      <c r="C160" s="63"/>
      <c r="D160" s="63"/>
      <c r="E160" s="40"/>
      <c r="F160" s="41">
        <v>7560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202</v>
      </c>
      <c r="C161" s="63"/>
      <c r="D161" s="63"/>
      <c r="E161" s="40"/>
      <c r="F161" s="41">
        <v>18900</v>
      </c>
      <c r="G161" s="42"/>
      <c r="H161" s="42"/>
      <c r="I161" s="42"/>
      <c r="J161" s="43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x14ac:dyDescent="0.25">
      <c r="A163" s="7" t="s">
        <v>111</v>
      </c>
      <c r="B163" s="62" t="s">
        <v>203</v>
      </c>
      <c r="C163" s="63"/>
      <c r="D163" s="63"/>
      <c r="E163" s="40"/>
      <c r="F163" s="41">
        <v>115740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34" t="s">
        <v>204</v>
      </c>
      <c r="C164" s="88"/>
      <c r="D164" s="88"/>
      <c r="E164" s="89"/>
      <c r="F164" s="41">
        <v>83340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298</v>
      </c>
      <c r="C165" s="63"/>
      <c r="D165" s="63"/>
      <c r="E165" s="40"/>
      <c r="F165" s="41">
        <v>34560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323</v>
      </c>
      <c r="C166" s="63"/>
      <c r="D166" s="63"/>
      <c r="E166" s="40"/>
      <c r="F166" s="41">
        <v>34560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324</v>
      </c>
      <c r="C167" s="63"/>
      <c r="D167" s="63"/>
      <c r="E167" s="40"/>
      <c r="F167" s="41">
        <v>787140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256140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67140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80568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122940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164340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2" t="s">
        <v>213</v>
      </c>
      <c r="C173" s="63"/>
      <c r="D173" s="63"/>
      <c r="E173" s="40"/>
      <c r="F173" s="41">
        <v>268740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214</v>
      </c>
      <c r="C174" s="63"/>
      <c r="D174" s="63"/>
      <c r="E174" s="40"/>
      <c r="F174" s="41">
        <v>115560</v>
      </c>
      <c r="G174" s="42"/>
      <c r="H174" s="42"/>
      <c r="I174" s="42"/>
      <c r="J174" s="43"/>
    </row>
    <row r="175" spans="1:10" ht="36" customHeight="1" x14ac:dyDescent="0.25">
      <c r="A175" s="7" t="s">
        <v>111</v>
      </c>
      <c r="B175" s="64" t="s">
        <v>215</v>
      </c>
      <c r="C175" s="65"/>
      <c r="D175" s="65"/>
      <c r="E175" s="66"/>
      <c r="F175" s="41">
        <v>3240</v>
      </c>
      <c r="G175" s="42"/>
      <c r="H175" s="42"/>
      <c r="I175" s="42"/>
      <c r="J175" s="43"/>
    </row>
    <row r="176" spans="1:10" ht="36" customHeight="1" x14ac:dyDescent="0.25">
      <c r="A176" s="7"/>
      <c r="B176" s="62" t="s">
        <v>216</v>
      </c>
      <c r="C176" s="63"/>
      <c r="D176" s="63"/>
      <c r="E176" s="40"/>
      <c r="F176" s="41">
        <v>54540</v>
      </c>
      <c r="G176" s="42"/>
      <c r="H176" s="42"/>
      <c r="I176" s="42"/>
      <c r="J176" s="43"/>
    </row>
    <row r="177" spans="1:10" ht="36" customHeight="1" x14ac:dyDescent="0.25">
      <c r="B177" s="62" t="s">
        <v>217</v>
      </c>
      <c r="C177" s="63"/>
      <c r="D177" s="63"/>
      <c r="E177" s="40"/>
      <c r="F177" s="41">
        <v>45540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62" t="s">
        <v>219</v>
      </c>
      <c r="C178" s="63"/>
      <c r="D178" s="63"/>
      <c r="E178" s="40"/>
      <c r="F178" s="41">
        <v>59940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2" t="s">
        <v>220</v>
      </c>
      <c r="C179" s="63"/>
      <c r="D179" s="63"/>
      <c r="E179" s="40"/>
      <c r="F179" s="41">
        <v>197280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221</v>
      </c>
      <c r="C180" s="63"/>
      <c r="D180" s="63"/>
      <c r="E180" s="40"/>
      <c r="F180" s="41">
        <v>141840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325</v>
      </c>
      <c r="C181" s="63"/>
      <c r="D181" s="63"/>
      <c r="E181" s="40"/>
      <c r="F181" s="41">
        <v>59040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326</v>
      </c>
      <c r="C182" s="63"/>
      <c r="D182" s="63"/>
      <c r="E182" s="40"/>
      <c r="F182" s="41">
        <v>59040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225</v>
      </c>
      <c r="C183" s="63"/>
      <c r="D183" s="63"/>
      <c r="E183" s="40"/>
      <c r="F183" s="41">
        <v>435600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226</v>
      </c>
      <c r="C184" s="63"/>
      <c r="D184" s="63"/>
      <c r="E184" s="40"/>
      <c r="F184" s="41">
        <v>114480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71" t="s">
        <v>227</v>
      </c>
      <c r="C185" s="72"/>
      <c r="D185" s="72"/>
      <c r="E185" s="73"/>
      <c r="F185" s="41">
        <v>137376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228</v>
      </c>
      <c r="C186" s="63"/>
      <c r="D186" s="63"/>
      <c r="E186" s="40"/>
      <c r="F186" s="41">
        <v>209520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62" t="s">
        <v>229</v>
      </c>
      <c r="C187" s="63"/>
      <c r="D187" s="63"/>
      <c r="E187" s="40"/>
      <c r="F187" s="41">
        <v>280080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230</v>
      </c>
      <c r="C188" s="63"/>
      <c r="D188" s="63"/>
      <c r="E188" s="40"/>
      <c r="F188" s="41">
        <v>457200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4" t="s">
        <v>231</v>
      </c>
      <c r="C189" s="65"/>
      <c r="D189" s="65"/>
      <c r="E189" s="66"/>
      <c r="F189" s="41">
        <v>5760</v>
      </c>
      <c r="G189" s="42"/>
      <c r="H189" s="42"/>
      <c r="I189" s="42"/>
      <c r="J189" s="43"/>
    </row>
    <row r="190" spans="1:10" ht="36" customHeight="1" thickBot="1" x14ac:dyDescent="0.3">
      <c r="A190" s="7" t="s">
        <v>113</v>
      </c>
      <c r="B190" s="62" t="s">
        <v>233</v>
      </c>
      <c r="C190" s="63"/>
      <c r="D190" s="63"/>
      <c r="E190" s="40"/>
      <c r="F190" s="41">
        <v>102240</v>
      </c>
      <c r="G190" s="42"/>
      <c r="H190" s="42"/>
      <c r="I190" s="42"/>
      <c r="J190" s="43"/>
    </row>
    <row r="191" spans="1:10" ht="22.5" customHeight="1" x14ac:dyDescent="0.25">
      <c r="A191" s="7" t="s">
        <v>111</v>
      </c>
      <c r="B191" s="100" t="s">
        <v>235</v>
      </c>
      <c r="C191" s="101"/>
      <c r="D191" s="101"/>
      <c r="E191" s="101"/>
      <c r="F191" s="101"/>
      <c r="G191" s="101"/>
      <c r="H191" s="101"/>
      <c r="I191" s="101"/>
      <c r="J191" s="102"/>
    </row>
    <row r="192" spans="1:10" ht="36" customHeight="1" thickBot="1" x14ac:dyDescent="0.3">
      <c r="A192" s="7"/>
      <c r="B192" s="34" t="s">
        <v>218</v>
      </c>
      <c r="C192" s="88"/>
      <c r="D192" s="88"/>
      <c r="E192" s="89"/>
      <c r="F192" s="41">
        <v>40</v>
      </c>
      <c r="G192" s="42"/>
      <c r="H192" s="42"/>
      <c r="I192" s="42"/>
      <c r="J192" s="43"/>
    </row>
    <row r="193" spans="1:10" ht="36" customHeight="1" thickBot="1" x14ac:dyDescent="0.3">
      <c r="A193" s="7"/>
      <c r="B193" s="94" t="s">
        <v>234</v>
      </c>
      <c r="C193" s="95"/>
      <c r="D193" s="95"/>
      <c r="E193" s="96"/>
      <c r="F193" s="97"/>
      <c r="G193" s="98"/>
      <c r="H193" s="98"/>
      <c r="I193" s="98"/>
      <c r="J193" s="99"/>
    </row>
    <row r="194" spans="1:10" ht="36" customHeight="1" thickBot="1" x14ac:dyDescent="0.3">
      <c r="A194" s="7"/>
      <c r="B194" s="173" t="s">
        <v>235</v>
      </c>
      <c r="C194" s="174"/>
      <c r="D194" s="174"/>
      <c r="E194" s="174"/>
      <c r="F194" s="174"/>
      <c r="G194" s="174"/>
      <c r="H194" s="174"/>
      <c r="I194" s="174"/>
      <c r="J194" s="175"/>
    </row>
    <row r="195" spans="1:10" ht="36" customHeight="1" x14ac:dyDescent="0.25">
      <c r="A195" s="7"/>
      <c r="B195" s="56" t="s">
        <v>236</v>
      </c>
      <c r="C195" s="103"/>
      <c r="D195" s="103"/>
      <c r="E195" s="104"/>
      <c r="F195" s="41">
        <v>72</v>
      </c>
      <c r="G195" s="42"/>
      <c r="H195" s="42"/>
      <c r="I195" s="42"/>
      <c r="J195" s="43"/>
    </row>
    <row r="196" spans="1:10" ht="36" customHeight="1" x14ac:dyDescent="0.25">
      <c r="A196" s="7"/>
      <c r="B196" s="62" t="s">
        <v>237</v>
      </c>
      <c r="C196" s="63"/>
      <c r="D196" s="63"/>
      <c r="E196" s="40"/>
      <c r="F196" s="41">
        <v>118.8</v>
      </c>
      <c r="G196" s="42"/>
      <c r="H196" s="42"/>
      <c r="I196" s="42"/>
      <c r="J196" s="43"/>
    </row>
    <row r="197" spans="1:10" ht="36" customHeight="1" thickBot="1" x14ac:dyDescent="0.3">
      <c r="A197" s="7"/>
      <c r="B197" s="62" t="s">
        <v>238</v>
      </c>
      <c r="C197" s="63"/>
      <c r="D197" s="63"/>
      <c r="E197" s="40"/>
      <c r="F197" s="41">
        <v>180</v>
      </c>
      <c r="G197" s="42"/>
      <c r="H197" s="42"/>
      <c r="I197" s="42"/>
      <c r="J197" s="43"/>
    </row>
    <row r="198" spans="1:10" ht="54" customHeight="1" thickBot="1" x14ac:dyDescent="0.3">
      <c r="A198" s="7"/>
      <c r="B198" s="167" t="s">
        <v>239</v>
      </c>
      <c r="C198" s="168"/>
      <c r="D198" s="168"/>
      <c r="E198" s="169"/>
      <c r="F198" s="97"/>
      <c r="G198" s="98"/>
      <c r="H198" s="98"/>
      <c r="I198" s="98"/>
      <c r="J198" s="99"/>
    </row>
    <row r="199" spans="1:10" ht="36" customHeight="1" x14ac:dyDescent="0.25">
      <c r="A199" s="7"/>
      <c r="B199" s="62" t="s">
        <v>240</v>
      </c>
      <c r="C199" s="63"/>
      <c r="D199" s="63"/>
      <c r="E199" s="40"/>
      <c r="F199" s="41">
        <v>45540</v>
      </c>
      <c r="G199" s="42"/>
      <c r="H199" s="42"/>
      <c r="I199" s="42"/>
      <c r="J199" s="43"/>
    </row>
    <row r="200" spans="1:10" ht="36" customHeight="1" x14ac:dyDescent="0.25">
      <c r="A200" s="7"/>
      <c r="B200" s="62" t="s">
        <v>241</v>
      </c>
      <c r="C200" s="63"/>
      <c r="D200" s="63"/>
      <c r="E200" s="40"/>
      <c r="F200" s="41">
        <v>92340</v>
      </c>
      <c r="G200" s="42"/>
      <c r="H200" s="42"/>
      <c r="I200" s="42"/>
      <c r="J200" s="43"/>
    </row>
    <row r="201" spans="1:10" ht="36" customHeight="1" x14ac:dyDescent="0.25">
      <c r="A201" s="7"/>
      <c r="B201" s="62" t="s">
        <v>242</v>
      </c>
      <c r="C201" s="63"/>
      <c r="D201" s="63"/>
      <c r="E201" s="40"/>
      <c r="F201" s="41">
        <v>110340</v>
      </c>
      <c r="G201" s="42"/>
      <c r="H201" s="42"/>
      <c r="I201" s="42"/>
      <c r="J201" s="43"/>
    </row>
    <row r="202" spans="1:10" ht="36" customHeight="1" x14ac:dyDescent="0.25">
      <c r="A202" s="7"/>
      <c r="B202" s="62" t="s">
        <v>243</v>
      </c>
      <c r="C202" s="63"/>
      <c r="D202" s="63"/>
      <c r="E202" s="40"/>
      <c r="F202" s="41">
        <v>1080</v>
      </c>
      <c r="G202" s="42"/>
      <c r="H202" s="42"/>
      <c r="I202" s="42"/>
      <c r="J202" s="43"/>
    </row>
    <row r="203" spans="1:10" ht="36" customHeight="1" x14ac:dyDescent="0.25">
      <c r="A203" s="7"/>
      <c r="B203" s="62" t="s">
        <v>244</v>
      </c>
      <c r="C203" s="63"/>
      <c r="D203" s="63"/>
      <c r="E203" s="40"/>
      <c r="F203" s="41">
        <v>63540</v>
      </c>
      <c r="G203" s="42"/>
      <c r="H203" s="42"/>
      <c r="I203" s="42"/>
      <c r="J203" s="43"/>
    </row>
    <row r="204" spans="1:10" ht="36" customHeight="1" x14ac:dyDescent="0.25">
      <c r="A204" s="7"/>
      <c r="B204" s="62" t="s">
        <v>245</v>
      </c>
      <c r="C204" s="63"/>
      <c r="D204" s="63"/>
      <c r="E204" s="40"/>
      <c r="F204" s="41">
        <v>131940</v>
      </c>
      <c r="G204" s="42"/>
      <c r="H204" s="42"/>
      <c r="I204" s="42"/>
      <c r="J204" s="43"/>
    </row>
    <row r="205" spans="1:10" ht="36" customHeight="1" x14ac:dyDescent="0.25">
      <c r="A205" s="7"/>
      <c r="B205" s="62" t="s">
        <v>246</v>
      </c>
      <c r="C205" s="63"/>
      <c r="D205" s="63"/>
      <c r="E205" s="40"/>
      <c r="F205" s="41">
        <v>158940</v>
      </c>
      <c r="G205" s="42"/>
      <c r="H205" s="42"/>
      <c r="I205" s="42"/>
      <c r="J205" s="43"/>
    </row>
    <row r="206" spans="1:10" ht="36" customHeight="1" thickBot="1" x14ac:dyDescent="0.3">
      <c r="A206" s="7"/>
      <c r="B206" s="62" t="s">
        <v>247</v>
      </c>
      <c r="C206" s="63"/>
      <c r="D206" s="63"/>
      <c r="E206" s="40"/>
      <c r="F206" s="41">
        <v>1800</v>
      </c>
      <c r="G206" s="42"/>
      <c r="H206" s="42"/>
      <c r="I206" s="42"/>
      <c r="J206" s="43"/>
    </row>
    <row r="207" spans="1:10" ht="24" customHeight="1" thickBot="1" x14ac:dyDescent="0.3">
      <c r="A207" s="7" t="s">
        <v>111</v>
      </c>
      <c r="B207" s="27"/>
      <c r="C207" s="80"/>
      <c r="D207" s="80"/>
      <c r="E207" s="81"/>
      <c r="F207" s="82"/>
      <c r="G207" s="83"/>
      <c r="H207" s="83"/>
      <c r="I207" s="83"/>
      <c r="J207" s="84"/>
    </row>
    <row r="208" spans="1:10" ht="18" customHeight="1" x14ac:dyDescent="0.25">
      <c r="A208" s="7"/>
      <c r="B208" s="114"/>
      <c r="C208" s="115"/>
      <c r="D208" s="115"/>
      <c r="E208" s="115"/>
      <c r="F208" s="116"/>
      <c r="G208" s="116"/>
      <c r="H208" s="116"/>
      <c r="I208" s="116"/>
      <c r="J208" s="116"/>
    </row>
    <row r="209" spans="1:10" ht="67.5" customHeight="1" x14ac:dyDescent="0.25">
      <c r="A209" s="7"/>
      <c r="B209" s="117" t="s">
        <v>379</v>
      </c>
      <c r="C209" s="117"/>
      <c r="D209" s="117"/>
      <c r="E209" s="117"/>
      <c r="F209" s="117"/>
      <c r="G209" s="117"/>
      <c r="H209" s="117"/>
      <c r="I209" s="117"/>
      <c r="J209" s="117"/>
    </row>
    <row r="210" spans="1:10" ht="27" customHeight="1" x14ac:dyDescent="0.25">
      <c r="A210" s="7" t="s">
        <v>113</v>
      </c>
      <c r="B210" s="119" t="s">
        <v>250</v>
      </c>
      <c r="C210" s="119"/>
      <c r="D210" s="119"/>
      <c r="E210" s="119"/>
      <c r="F210" s="119"/>
      <c r="G210" s="119"/>
      <c r="H210" s="119"/>
      <c r="I210" s="119"/>
      <c r="J210" s="119"/>
    </row>
    <row r="211" spans="1:10" s="181" customFormat="1" ht="20.100000000000001" customHeight="1" x14ac:dyDescent="0.25">
      <c r="B211" s="344"/>
      <c r="F211" s="345"/>
      <c r="G211" s="345"/>
      <c r="H211" s="345"/>
      <c r="I211" s="345"/>
      <c r="J211" s="345"/>
    </row>
    <row r="212" spans="1:10" s="287" customFormat="1" ht="36" customHeight="1" thickBot="1" x14ac:dyDescent="0.3">
      <c r="B212" s="288" t="s">
        <v>331</v>
      </c>
      <c r="C212" s="288"/>
      <c r="D212" s="288"/>
      <c r="E212" s="288"/>
      <c r="F212" s="288"/>
      <c r="G212" s="288"/>
      <c r="H212" s="288"/>
      <c r="I212" s="288"/>
    </row>
    <row r="213" spans="1:10" s="122" customFormat="1" ht="36" customHeight="1" thickBot="1" x14ac:dyDescent="0.3">
      <c r="B213" s="289" t="s">
        <v>332</v>
      </c>
      <c r="C213" s="290"/>
      <c r="D213" s="290"/>
      <c r="E213" s="290"/>
      <c r="F213" s="290"/>
      <c r="G213" s="290"/>
      <c r="H213" s="290"/>
      <c r="I213" s="291"/>
    </row>
    <row r="214" spans="1:10" ht="81" customHeight="1" thickBot="1" x14ac:dyDescent="0.3">
      <c r="B214" s="378" t="s">
        <v>333</v>
      </c>
      <c r="C214" s="379"/>
      <c r="D214" s="380" t="s">
        <v>334</v>
      </c>
      <c r="E214" s="381"/>
      <c r="F214" s="382"/>
      <c r="G214" s="295" t="s">
        <v>335</v>
      </c>
      <c r="H214" s="295"/>
      <c r="I214" s="296"/>
      <c r="J214" s="9"/>
    </row>
    <row r="215" spans="1:10" ht="36" customHeight="1" x14ac:dyDescent="0.25">
      <c r="B215" s="297" t="s">
        <v>336</v>
      </c>
      <c r="C215" s="298"/>
      <c r="D215" s="299" t="s">
        <v>337</v>
      </c>
      <c r="E215" s="299"/>
      <c r="F215" s="299"/>
      <c r="G215" s="300">
        <v>2190</v>
      </c>
      <c r="H215" s="299"/>
      <c r="I215" s="301"/>
      <c r="J215" s="9"/>
    </row>
    <row r="216" spans="1:10" ht="36" customHeight="1" x14ac:dyDescent="0.25">
      <c r="B216" s="302" t="s">
        <v>338</v>
      </c>
      <c r="C216" s="303"/>
      <c r="D216" s="304"/>
      <c r="E216" s="304"/>
      <c r="F216" s="304"/>
      <c r="G216" s="305">
        <v>1590</v>
      </c>
      <c r="H216" s="304"/>
      <c r="I216" s="306"/>
      <c r="J216" s="9"/>
    </row>
    <row r="217" spans="1:10" ht="36" customHeight="1" x14ac:dyDescent="0.25">
      <c r="B217" s="302" t="s">
        <v>339</v>
      </c>
      <c r="C217" s="303"/>
      <c r="D217" s="304"/>
      <c r="E217" s="304"/>
      <c r="F217" s="304"/>
      <c r="G217" s="305">
        <v>1440</v>
      </c>
      <c r="H217" s="304"/>
      <c r="I217" s="306"/>
      <c r="J217" s="9"/>
    </row>
    <row r="218" spans="1:10" ht="54" customHeight="1" x14ac:dyDescent="0.25">
      <c r="B218" s="302" t="s">
        <v>340</v>
      </c>
      <c r="C218" s="303"/>
      <c r="D218" s="304"/>
      <c r="E218" s="304"/>
      <c r="F218" s="304"/>
      <c r="G218" s="305">
        <v>1290</v>
      </c>
      <c r="H218" s="304"/>
      <c r="I218" s="306"/>
      <c r="J218" s="9"/>
    </row>
    <row r="219" spans="1:10" ht="25.5" customHeight="1" x14ac:dyDescent="0.25">
      <c r="B219" s="307"/>
      <c r="C219" s="307"/>
      <c r="D219" s="308"/>
      <c r="E219" s="308"/>
      <c r="F219" s="308"/>
      <c r="G219" s="309"/>
      <c r="H219" s="308"/>
      <c r="I219" s="308"/>
      <c r="J219" s="9"/>
    </row>
    <row r="220" spans="1:10" ht="40.5" customHeight="1" x14ac:dyDescent="0.25">
      <c r="A220" s="7"/>
      <c r="B220" s="121" t="s">
        <v>251</v>
      </c>
      <c r="C220" s="121"/>
      <c r="D220" s="121"/>
      <c r="E220" s="121"/>
      <c r="F220" s="121"/>
      <c r="G220" s="121"/>
      <c r="H220" s="121"/>
      <c r="I220" s="121"/>
      <c r="J220" s="121"/>
    </row>
    <row r="221" spans="1:10" ht="18" customHeight="1" x14ac:dyDescent="0.25">
      <c r="A221" s="7"/>
    </row>
  </sheetData>
  <sheetProtection selectLockedCells="1" selectUnlockedCells="1"/>
  <mergeCells count="419">
    <mergeCell ref="B217:C217"/>
    <mergeCell ref="G217:I217"/>
    <mergeCell ref="B218:C218"/>
    <mergeCell ref="G218:I218"/>
    <mergeCell ref="B220:J220"/>
    <mergeCell ref="B212:I212"/>
    <mergeCell ref="B213:I213"/>
    <mergeCell ref="B214:C214"/>
    <mergeCell ref="D214:F214"/>
    <mergeCell ref="G214:I214"/>
    <mergeCell ref="B215:C215"/>
    <mergeCell ref="D215:F218"/>
    <mergeCell ref="G215:I215"/>
    <mergeCell ref="B216:C216"/>
    <mergeCell ref="G216:I216"/>
    <mergeCell ref="B206:E206"/>
    <mergeCell ref="F206:J206"/>
    <mergeCell ref="B207:E207"/>
    <mergeCell ref="F207:J207"/>
    <mergeCell ref="B209:J209"/>
    <mergeCell ref="B210:J210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F193:J193"/>
    <mergeCell ref="B194:J194"/>
    <mergeCell ref="B195:E195"/>
    <mergeCell ref="F195:J195"/>
    <mergeCell ref="B196:E196"/>
    <mergeCell ref="F196:J196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24192</v>
      </c>
      <c r="G8" s="32">
        <f>H8*1.1</f>
        <v>22176</v>
      </c>
      <c r="H8" s="32">
        <v>20160</v>
      </c>
      <c r="I8" s="32">
        <f>H8*0.75</f>
        <v>15120</v>
      </c>
      <c r="J8" s="32">
        <f>H8*0.5</f>
        <v>10080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34560</v>
      </c>
      <c r="G9" s="36">
        <f>H9*1.1</f>
        <v>31680.000000000004</v>
      </c>
      <c r="H9" s="36">
        <v>28800</v>
      </c>
      <c r="I9" s="36">
        <f>H9*0.75</f>
        <v>21600</v>
      </c>
      <c r="J9" s="36">
        <f>H9*0.5</f>
        <v>14400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8172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11520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576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864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1728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8964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792 до 26928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5472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792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10296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3564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7092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26928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3312 до 90000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19080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24192</v>
      </c>
      <c r="G105" s="227">
        <f>H105*1.1</f>
        <v>22176</v>
      </c>
      <c r="H105" s="227">
        <v>20160</v>
      </c>
      <c r="I105" s="227">
        <f>H105*0.75</f>
        <v>15120</v>
      </c>
      <c r="J105" s="228">
        <f>H105*0.5</f>
        <v>10080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17136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38160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45792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14580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12744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63720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23400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11700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7920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90000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12744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27360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34560</v>
      </c>
      <c r="G122" s="227">
        <f>H122*1.1</f>
        <v>31680.000000000004</v>
      </c>
      <c r="H122" s="227">
        <v>28800</v>
      </c>
      <c r="I122" s="227">
        <f>H122*0.75</f>
        <v>21600</v>
      </c>
      <c r="J122" s="228">
        <f>H122*0.5</f>
        <v>14400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24480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9360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48960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54000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64800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20880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18000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89280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126000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18000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27252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54504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68220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792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40896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81792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102420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1548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40089.599999999999</v>
      </c>
      <c r="G8" s="32">
        <f>H8*1.1</f>
        <v>36748.800000000003</v>
      </c>
      <c r="H8" s="32">
        <v>33408</v>
      </c>
      <c r="I8" s="32">
        <f>H8*0.75</f>
        <v>25056</v>
      </c>
      <c r="J8" s="32">
        <f>H8*0.5</f>
        <v>16704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56160</v>
      </c>
      <c r="G9" s="36">
        <f>H9*1.1</f>
        <v>51480.000000000007</v>
      </c>
      <c r="H9" s="36">
        <v>46800</v>
      </c>
      <c r="I9" s="36">
        <f>H9*0.75</f>
        <v>35100</v>
      </c>
      <c r="J9" s="36">
        <f>H9*0.5</f>
        <v>23400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46483.199999999997</v>
      </c>
      <c r="G10" s="36">
        <f>H10*1.1</f>
        <v>42609.600000000006</v>
      </c>
      <c r="H10" s="36">
        <v>38736</v>
      </c>
      <c r="I10" s="36">
        <f>H10*0.75</f>
        <v>29052</v>
      </c>
      <c r="J10" s="36">
        <f>H10*0.5</f>
        <v>19368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65664</v>
      </c>
      <c r="G11" s="38">
        <f>H11*1.1</f>
        <v>60192.000000000007</v>
      </c>
      <c r="H11" s="38">
        <v>54720</v>
      </c>
      <c r="I11" s="38">
        <f>H11*0.75</f>
        <v>41040</v>
      </c>
      <c r="J11" s="38">
        <f>H11*0.5</f>
        <v>27360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7560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10800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1296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1872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2952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9792 до 391680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58752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68544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78336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88128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107712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117504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127296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137088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156672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166464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176256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186048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58752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78336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117504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137088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156672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176256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215424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235008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254592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274176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313344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332928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352512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372096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210528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53856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63648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73440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83232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93024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102816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112608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122400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132192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141984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151776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161568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171360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181152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190944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200736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210528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2160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9720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42840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25560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2160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2160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4320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6480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29880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3600 до 60120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7920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792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26496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48960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26784</v>
      </c>
      <c r="G105" s="227">
        <f>H105*1.1</f>
        <v>24552.000000000004</v>
      </c>
      <c r="H105" s="227">
        <v>22320</v>
      </c>
      <c r="I105" s="227">
        <f>H105*0.75</f>
        <v>16740</v>
      </c>
      <c r="J105" s="228">
        <f>H105*0.5</f>
        <v>11160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17640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47520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57024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34560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48240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43200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12240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10440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60120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22680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37440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69120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38016</v>
      </c>
      <c r="G122" s="227">
        <f>H122*1.1</f>
        <v>34848</v>
      </c>
      <c r="H122" s="227">
        <v>31680</v>
      </c>
      <c r="I122" s="227">
        <f>H122*0.75</f>
        <v>23760</v>
      </c>
      <c r="J122" s="228">
        <f>H122*0.5</f>
        <v>15840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40320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80640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66960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80352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67680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60480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84240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32400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18000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35640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45000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432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27000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53640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67320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864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37.42578125" style="125" hidden="1" customWidth="1"/>
    <col min="2" max="2" width="30.7109375" style="123" customWidth="1"/>
    <col min="3" max="5" width="30.7109375" style="9" customWidth="1"/>
    <col min="6" max="9" width="24.7109375" style="124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6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2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5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27"/>
      <c r="G6" s="128"/>
      <c r="H6" s="128"/>
      <c r="I6" s="129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5" t="s">
        <v>111</v>
      </c>
      <c r="B8" s="187" t="s">
        <v>112</v>
      </c>
      <c r="C8" s="188"/>
      <c r="D8" s="188"/>
      <c r="E8" s="189"/>
      <c r="F8" s="219">
        <v>22860</v>
      </c>
      <c r="G8" s="220"/>
      <c r="H8" s="220"/>
      <c r="I8" s="221"/>
    </row>
    <row r="9" spans="1:9" ht="36" customHeight="1" x14ac:dyDescent="0.25">
      <c r="A9" s="125" t="s">
        <v>113</v>
      </c>
      <c r="B9" s="30" t="s">
        <v>252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25" t="s">
        <v>111</v>
      </c>
      <c r="B10" s="30" t="s">
        <v>115</v>
      </c>
      <c r="C10" s="31"/>
      <c r="D10" s="31"/>
      <c r="E10" s="66"/>
      <c r="F10" s="70">
        <v>27360</v>
      </c>
      <c r="G10" s="42"/>
      <c r="H10" s="42"/>
      <c r="I10" s="43"/>
    </row>
    <row r="11" spans="1:9" ht="36" customHeight="1" thickBot="1" x14ac:dyDescent="0.3">
      <c r="A11" s="125" t="s">
        <v>113</v>
      </c>
      <c r="B11" s="194" t="s">
        <v>253</v>
      </c>
      <c r="C11" s="195"/>
      <c r="D11" s="195"/>
      <c r="E11" s="196"/>
      <c r="F11" s="222">
        <v>38880</v>
      </c>
      <c r="G11" s="179"/>
      <c r="H11" s="179"/>
      <c r="I11" s="180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5" t="s">
        <v>111</v>
      </c>
      <c r="B13" s="187" t="s">
        <v>117</v>
      </c>
      <c r="C13" s="188"/>
      <c r="D13" s="188"/>
      <c r="E13" s="189"/>
      <c r="F13" s="219">
        <v>4968</v>
      </c>
      <c r="G13" s="220"/>
      <c r="H13" s="220"/>
      <c r="I13" s="221"/>
    </row>
    <row r="14" spans="1:9" ht="36" customHeight="1" thickBot="1" x14ac:dyDescent="0.3">
      <c r="A14" s="125" t="s">
        <v>113</v>
      </c>
      <c r="B14" s="194" t="s">
        <v>254</v>
      </c>
      <c r="C14" s="195"/>
      <c r="D14" s="195"/>
      <c r="E14" s="196"/>
      <c r="F14" s="222">
        <v>7200</v>
      </c>
      <c r="G14" s="179"/>
      <c r="H14" s="179"/>
      <c r="I14" s="180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5" t="s">
        <v>111</v>
      </c>
      <c r="B16" s="34" t="s">
        <v>119</v>
      </c>
      <c r="C16" s="35"/>
      <c r="D16" s="35"/>
      <c r="E16" s="40"/>
      <c r="F16" s="200">
        <v>396</v>
      </c>
      <c r="G16" s="220"/>
      <c r="H16" s="220"/>
      <c r="I16" s="221"/>
    </row>
    <row r="17" spans="1:9" ht="36" customHeight="1" x14ac:dyDescent="0.25">
      <c r="A17" s="125" t="s">
        <v>113</v>
      </c>
      <c r="B17" s="34" t="s">
        <v>255</v>
      </c>
      <c r="C17" s="35"/>
      <c r="D17" s="35"/>
      <c r="E17" s="40"/>
      <c r="F17" s="41">
        <v>576</v>
      </c>
      <c r="G17" s="42"/>
      <c r="H17" s="42"/>
      <c r="I17" s="43"/>
    </row>
    <row r="18" spans="1:9" ht="36" customHeight="1" x14ac:dyDescent="0.25">
      <c r="A18" s="125" t="s">
        <v>111</v>
      </c>
      <c r="B18" s="34" t="s">
        <v>121</v>
      </c>
      <c r="C18" s="35"/>
      <c r="D18" s="35"/>
      <c r="E18" s="40"/>
      <c r="F18" s="41">
        <v>1116</v>
      </c>
      <c r="G18" s="42"/>
      <c r="H18" s="42"/>
      <c r="I18" s="43"/>
    </row>
    <row r="19" spans="1:9" ht="36" customHeight="1" thickBot="1" x14ac:dyDescent="0.3">
      <c r="A19" s="125" t="s">
        <v>113</v>
      </c>
      <c r="B19" s="34" t="s">
        <v>256</v>
      </c>
      <c r="C19" s="35"/>
      <c r="D19" s="35"/>
      <c r="E19" s="40"/>
      <c r="F19" s="178">
        <v>1584</v>
      </c>
      <c r="G19" s="179"/>
      <c r="H19" s="179"/>
      <c r="I19" s="180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4860 до 194400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4860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9720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14580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19440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24300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29160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34020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38880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43740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48600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53460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58320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63180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68040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72900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77760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82620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87480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92340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97200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9720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19440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29160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38880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48600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58320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68040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77760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87480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97200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106920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116640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126360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136080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145800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155520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165240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174960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184680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194400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6336 до 104490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6336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9684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12150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17010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21870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26730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31590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36450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41310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46170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51030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55890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60750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65610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70470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75330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80190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85050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89910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94770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99630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104490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18792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3780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13320</v>
      </c>
      <c r="G87" s="42"/>
      <c r="H87" s="42"/>
      <c r="I87" s="43"/>
    </row>
    <row r="88" spans="2:9" ht="36" customHeight="1" x14ac:dyDescent="0.25">
      <c r="B88" s="62" t="s">
        <v>257</v>
      </c>
      <c r="C88" s="63"/>
      <c r="D88" s="63"/>
      <c r="E88" s="40"/>
      <c r="F88" s="41">
        <v>1980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18792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5328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11340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1080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1080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2160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3240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18792</v>
      </c>
      <c r="G96" s="42"/>
      <c r="H96" s="42"/>
      <c r="I96" s="43"/>
    </row>
    <row r="97" spans="1:9" ht="54" customHeight="1" thickBot="1" x14ac:dyDescent="0.3">
      <c r="B97" s="167" t="s">
        <v>258</v>
      </c>
      <c r="C97" s="168"/>
      <c r="D97" s="168"/>
      <c r="E97" s="169"/>
      <c r="F97" s="97" t="str">
        <f>"Цена от "&amp;MIN(F99,F103:F119)&amp;" до "&amp;MAX(F99,F103:F119)</f>
        <v>Цена от 3168 до 36432</v>
      </c>
      <c r="G97" s="98"/>
      <c r="H97" s="98"/>
      <c r="I97" s="99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33480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3348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8370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5" t="s">
        <v>111</v>
      </c>
      <c r="B103" s="62" t="s">
        <v>203</v>
      </c>
      <c r="C103" s="63"/>
      <c r="D103" s="63"/>
      <c r="E103" s="40"/>
      <c r="F103" s="41">
        <v>21060</v>
      </c>
      <c r="G103" s="42"/>
      <c r="H103" s="42"/>
      <c r="I103" s="43"/>
    </row>
    <row r="104" spans="1:9" ht="36" customHeight="1" x14ac:dyDescent="0.25">
      <c r="A104" s="125" t="s">
        <v>111</v>
      </c>
      <c r="B104" s="34" t="s">
        <v>204</v>
      </c>
      <c r="C104" s="88"/>
      <c r="D104" s="88"/>
      <c r="E104" s="89"/>
      <c r="F104" s="41">
        <v>9936</v>
      </c>
      <c r="G104" s="42"/>
      <c r="H104" s="42"/>
      <c r="I104" s="43"/>
    </row>
    <row r="105" spans="1:9" ht="36" customHeight="1" x14ac:dyDescent="0.25">
      <c r="A105" s="125" t="s">
        <v>111</v>
      </c>
      <c r="B105" s="62" t="s">
        <v>298</v>
      </c>
      <c r="C105" s="63"/>
      <c r="D105" s="63"/>
      <c r="E105" s="40"/>
      <c r="F105" s="41">
        <v>9720</v>
      </c>
      <c r="G105" s="42"/>
      <c r="H105" s="42"/>
      <c r="I105" s="43"/>
    </row>
    <row r="106" spans="1:9" ht="36" customHeight="1" x14ac:dyDescent="0.25">
      <c r="A106" s="125" t="s">
        <v>111</v>
      </c>
      <c r="B106" s="62" t="s">
        <v>206</v>
      </c>
      <c r="C106" s="63"/>
      <c r="D106" s="63"/>
      <c r="E106" s="40"/>
      <c r="F106" s="41">
        <v>9360</v>
      </c>
      <c r="G106" s="42"/>
      <c r="H106" s="42"/>
      <c r="I106" s="43"/>
    </row>
    <row r="107" spans="1:9" ht="36" customHeight="1" x14ac:dyDescent="0.25">
      <c r="A107" s="125" t="s">
        <v>111</v>
      </c>
      <c r="B107" s="62" t="s">
        <v>207</v>
      </c>
      <c r="C107" s="63"/>
      <c r="D107" s="63"/>
      <c r="E107" s="40"/>
      <c r="F107" s="41">
        <v>12744</v>
      </c>
      <c r="G107" s="42"/>
      <c r="H107" s="42"/>
      <c r="I107" s="43"/>
    </row>
    <row r="108" spans="1:9" ht="36" customHeight="1" x14ac:dyDescent="0.25">
      <c r="A108" s="125" t="s">
        <v>111</v>
      </c>
      <c r="B108" s="62" t="s">
        <v>208</v>
      </c>
      <c r="C108" s="63"/>
      <c r="D108" s="63"/>
      <c r="E108" s="40"/>
      <c r="F108" s="41">
        <v>22680</v>
      </c>
      <c r="G108" s="42"/>
      <c r="H108" s="42"/>
      <c r="I108" s="43"/>
    </row>
    <row r="109" spans="1:9" ht="36" customHeight="1" x14ac:dyDescent="0.25">
      <c r="A109" s="125" t="s">
        <v>111</v>
      </c>
      <c r="B109" s="62" t="s">
        <v>209</v>
      </c>
      <c r="C109" s="63"/>
      <c r="D109" s="63"/>
      <c r="E109" s="40"/>
      <c r="F109" s="41">
        <v>26100</v>
      </c>
      <c r="G109" s="42"/>
      <c r="H109" s="42"/>
      <c r="I109" s="43"/>
    </row>
    <row r="110" spans="1:9" ht="36" customHeight="1" x14ac:dyDescent="0.25">
      <c r="A110" s="125" t="s">
        <v>111</v>
      </c>
      <c r="B110" s="62" t="s">
        <v>210</v>
      </c>
      <c r="C110" s="63"/>
      <c r="D110" s="63"/>
      <c r="E110" s="40"/>
      <c r="F110" s="41">
        <v>31320</v>
      </c>
      <c r="G110" s="42"/>
      <c r="H110" s="42"/>
      <c r="I110" s="43"/>
    </row>
    <row r="111" spans="1:9" ht="36" customHeight="1" x14ac:dyDescent="0.25">
      <c r="A111" s="125" t="s">
        <v>111</v>
      </c>
      <c r="B111" s="62" t="s">
        <v>211</v>
      </c>
      <c r="C111" s="63"/>
      <c r="D111" s="63"/>
      <c r="E111" s="40"/>
      <c r="F111" s="41">
        <v>11340</v>
      </c>
      <c r="G111" s="42"/>
      <c r="H111" s="42"/>
      <c r="I111" s="43"/>
    </row>
    <row r="112" spans="1:9" ht="36" customHeight="1" x14ac:dyDescent="0.25">
      <c r="A112" s="125" t="s">
        <v>111</v>
      </c>
      <c r="B112" s="62" t="s">
        <v>212</v>
      </c>
      <c r="C112" s="63"/>
      <c r="D112" s="63"/>
      <c r="E112" s="40"/>
      <c r="F112" s="41">
        <v>21600</v>
      </c>
      <c r="G112" s="42"/>
      <c r="H112" s="42"/>
      <c r="I112" s="43"/>
    </row>
    <row r="113" spans="1:9" ht="36" customHeight="1" x14ac:dyDescent="0.25">
      <c r="A113" s="125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3"/>
    </row>
    <row r="114" spans="1:9" ht="36" customHeight="1" x14ac:dyDescent="0.25">
      <c r="B114" s="62" t="s">
        <v>214</v>
      </c>
      <c r="C114" s="63"/>
      <c r="D114" s="63"/>
      <c r="E114" s="40"/>
      <c r="F114" s="41">
        <v>27720</v>
      </c>
      <c r="G114" s="42"/>
      <c r="H114" s="42"/>
      <c r="I114" s="43"/>
    </row>
    <row r="115" spans="1:9" ht="36" customHeight="1" x14ac:dyDescent="0.25">
      <c r="A115" s="125" t="s">
        <v>111</v>
      </c>
      <c r="B115" s="64" t="s">
        <v>215</v>
      </c>
      <c r="C115" s="65"/>
      <c r="D115" s="65"/>
      <c r="E115" s="66"/>
      <c r="F115" s="41">
        <v>3168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11160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7380</v>
      </c>
      <c r="G117" s="42"/>
      <c r="H117" s="42"/>
      <c r="I117" s="43"/>
    </row>
    <row r="118" spans="1:9" ht="36" customHeight="1" x14ac:dyDescent="0.25">
      <c r="A118" s="125" t="s">
        <v>111</v>
      </c>
      <c r="B118" s="34" t="s">
        <v>218</v>
      </c>
      <c r="C118" s="88"/>
      <c r="D118" s="88"/>
      <c r="E118" s="89"/>
      <c r="F118" s="41">
        <v>36432</v>
      </c>
      <c r="G118" s="42"/>
      <c r="H118" s="42"/>
      <c r="I118" s="43"/>
    </row>
    <row r="119" spans="1:9" ht="36" customHeight="1" x14ac:dyDescent="0.25">
      <c r="A119" s="125" t="s">
        <v>111</v>
      </c>
      <c r="B119" s="62" t="s">
        <v>219</v>
      </c>
      <c r="C119" s="63"/>
      <c r="D119" s="63"/>
      <c r="E119" s="40"/>
      <c r="F119" s="41">
        <v>10620</v>
      </c>
      <c r="G119" s="42"/>
      <c r="H119" s="42"/>
      <c r="I119" s="43"/>
    </row>
    <row r="120" spans="1:9" ht="36" customHeight="1" x14ac:dyDescent="0.25">
      <c r="A120" s="125" t="s">
        <v>113</v>
      </c>
      <c r="B120" s="62" t="s">
        <v>260</v>
      </c>
      <c r="C120" s="63"/>
      <c r="D120" s="63"/>
      <c r="E120" s="40"/>
      <c r="F120" s="41">
        <v>29520</v>
      </c>
      <c r="G120" s="42"/>
      <c r="H120" s="42"/>
      <c r="I120" s="43"/>
    </row>
    <row r="121" spans="1:9" ht="36" customHeight="1" x14ac:dyDescent="0.25">
      <c r="A121" s="125" t="s">
        <v>113</v>
      </c>
      <c r="B121" s="62" t="s">
        <v>261</v>
      </c>
      <c r="C121" s="63"/>
      <c r="D121" s="63"/>
      <c r="E121" s="40"/>
      <c r="F121" s="41">
        <v>14400</v>
      </c>
      <c r="G121" s="42"/>
      <c r="H121" s="42"/>
      <c r="I121" s="43"/>
    </row>
    <row r="122" spans="1:9" ht="36" customHeight="1" x14ac:dyDescent="0.25">
      <c r="A122" s="125" t="s">
        <v>113</v>
      </c>
      <c r="B122" s="62" t="s">
        <v>262</v>
      </c>
      <c r="C122" s="63"/>
      <c r="D122" s="63"/>
      <c r="E122" s="40"/>
      <c r="F122" s="41">
        <v>13680</v>
      </c>
      <c r="G122" s="42"/>
      <c r="H122" s="42"/>
      <c r="I122" s="43"/>
    </row>
    <row r="123" spans="1:9" ht="36" customHeight="1" x14ac:dyDescent="0.25">
      <c r="A123" s="125" t="s">
        <v>113</v>
      </c>
      <c r="B123" s="62" t="s">
        <v>263</v>
      </c>
      <c r="C123" s="63"/>
      <c r="D123" s="63"/>
      <c r="E123" s="40"/>
      <c r="F123" s="41">
        <v>13680</v>
      </c>
      <c r="G123" s="42"/>
      <c r="H123" s="42"/>
      <c r="I123" s="43"/>
    </row>
    <row r="124" spans="1:9" ht="36" customHeight="1" x14ac:dyDescent="0.25">
      <c r="A124" s="125" t="s">
        <v>113</v>
      </c>
      <c r="B124" s="62" t="s">
        <v>264</v>
      </c>
      <c r="C124" s="63"/>
      <c r="D124" s="63"/>
      <c r="E124" s="40"/>
      <c r="F124" s="41">
        <v>18000</v>
      </c>
      <c r="G124" s="42"/>
      <c r="H124" s="42"/>
      <c r="I124" s="43"/>
    </row>
    <row r="125" spans="1:9" ht="36" customHeight="1" x14ac:dyDescent="0.25">
      <c r="A125" s="125" t="s">
        <v>113</v>
      </c>
      <c r="B125" s="62" t="s">
        <v>265</v>
      </c>
      <c r="C125" s="63"/>
      <c r="D125" s="63"/>
      <c r="E125" s="40"/>
      <c r="F125" s="41">
        <v>32400</v>
      </c>
      <c r="G125" s="42"/>
      <c r="H125" s="42"/>
      <c r="I125" s="43"/>
    </row>
    <row r="126" spans="1:9" ht="36" customHeight="1" x14ac:dyDescent="0.25">
      <c r="A126" s="125" t="s">
        <v>113</v>
      </c>
      <c r="B126" s="62" t="s">
        <v>266</v>
      </c>
      <c r="C126" s="63"/>
      <c r="D126" s="63"/>
      <c r="E126" s="40"/>
      <c r="F126" s="41">
        <v>36720</v>
      </c>
      <c r="G126" s="42"/>
      <c r="H126" s="42"/>
      <c r="I126" s="43"/>
    </row>
    <row r="127" spans="1:9" ht="36" customHeight="1" x14ac:dyDescent="0.25">
      <c r="A127" s="125" t="s">
        <v>113</v>
      </c>
      <c r="B127" s="62" t="s">
        <v>267</v>
      </c>
      <c r="C127" s="63"/>
      <c r="D127" s="63"/>
      <c r="E127" s="40"/>
      <c r="F127" s="85">
        <v>44064</v>
      </c>
      <c r="G127" s="86"/>
      <c r="H127" s="86"/>
      <c r="I127" s="87"/>
    </row>
    <row r="128" spans="1:9" ht="36" customHeight="1" x14ac:dyDescent="0.25">
      <c r="A128" s="125" t="s">
        <v>113</v>
      </c>
      <c r="B128" s="62" t="s">
        <v>268</v>
      </c>
      <c r="C128" s="63"/>
      <c r="D128" s="63"/>
      <c r="E128" s="40"/>
      <c r="F128" s="41">
        <v>16560</v>
      </c>
      <c r="G128" s="42"/>
      <c r="H128" s="42"/>
      <c r="I128" s="43"/>
    </row>
    <row r="129" spans="1:9" ht="36" customHeight="1" x14ac:dyDescent="0.25">
      <c r="A129" s="125" t="s">
        <v>113</v>
      </c>
      <c r="B129" s="62" t="s">
        <v>269</v>
      </c>
      <c r="C129" s="63"/>
      <c r="D129" s="63"/>
      <c r="E129" s="40"/>
      <c r="F129" s="41">
        <v>30240</v>
      </c>
      <c r="G129" s="42"/>
      <c r="H129" s="42"/>
      <c r="I129" s="43"/>
    </row>
    <row r="130" spans="1:9" ht="36" customHeight="1" x14ac:dyDescent="0.25">
      <c r="A130" s="125" t="s">
        <v>113</v>
      </c>
      <c r="B130" s="62" t="s">
        <v>270</v>
      </c>
      <c r="C130" s="63"/>
      <c r="D130" s="63"/>
      <c r="E130" s="40"/>
      <c r="F130" s="41">
        <v>38160</v>
      </c>
      <c r="G130" s="42"/>
      <c r="H130" s="42"/>
      <c r="I130" s="43"/>
    </row>
    <row r="131" spans="1:9" ht="36" customHeight="1" x14ac:dyDescent="0.25">
      <c r="A131" s="125" t="s">
        <v>113</v>
      </c>
      <c r="B131" s="62" t="s">
        <v>271</v>
      </c>
      <c r="C131" s="63"/>
      <c r="D131" s="63"/>
      <c r="E131" s="40"/>
      <c r="F131" s="41">
        <v>5040</v>
      </c>
      <c r="G131" s="42"/>
      <c r="H131" s="42"/>
      <c r="I131" s="43"/>
    </row>
    <row r="132" spans="1:9" ht="36" customHeight="1" x14ac:dyDescent="0.25">
      <c r="A132" s="125" t="s">
        <v>113</v>
      </c>
      <c r="B132" s="62" t="s">
        <v>272</v>
      </c>
      <c r="C132" s="63"/>
      <c r="D132" s="63"/>
      <c r="E132" s="40"/>
      <c r="F132" s="41">
        <v>51120</v>
      </c>
      <c r="G132" s="42"/>
      <c r="H132" s="42"/>
      <c r="I132" s="43"/>
    </row>
    <row r="133" spans="1:9" ht="36" customHeight="1" x14ac:dyDescent="0.25">
      <c r="A133" s="125" t="s">
        <v>113</v>
      </c>
      <c r="B133" s="62" t="s">
        <v>273</v>
      </c>
      <c r="C133" s="63"/>
      <c r="D133" s="63"/>
      <c r="E133" s="40"/>
      <c r="F133" s="41">
        <v>15120</v>
      </c>
      <c r="G133" s="42"/>
      <c r="H133" s="42"/>
      <c r="I133" s="43"/>
    </row>
    <row r="134" spans="1:9" ht="27" customHeight="1" thickBot="1" x14ac:dyDescent="0.3">
      <c r="B134" s="170" t="s">
        <v>234</v>
      </c>
      <c r="C134" s="171"/>
      <c r="D134" s="171"/>
      <c r="E134" s="172"/>
      <c r="F134" s="170"/>
      <c r="G134" s="171"/>
      <c r="H134" s="171"/>
      <c r="I134" s="172"/>
    </row>
    <row r="135" spans="1:9" ht="19.5" customHeight="1" thickBot="1" x14ac:dyDescent="0.3">
      <c r="B135" s="173" t="s">
        <v>235</v>
      </c>
      <c r="C135" s="174"/>
      <c r="D135" s="174"/>
      <c r="E135" s="174"/>
      <c r="F135" s="173"/>
      <c r="G135" s="174"/>
      <c r="H135" s="174"/>
      <c r="I135" s="175"/>
    </row>
    <row r="136" spans="1:9" ht="36" customHeight="1" x14ac:dyDescent="0.25">
      <c r="B136" s="30" t="s">
        <v>236</v>
      </c>
      <c r="C136" s="176"/>
      <c r="D136" s="176"/>
      <c r="E136" s="177"/>
      <c r="F136" s="67">
        <v>60</v>
      </c>
      <c r="G136" s="68"/>
      <c r="H136" s="68"/>
      <c r="I136" s="69"/>
    </row>
    <row r="137" spans="1:9" ht="36" customHeight="1" x14ac:dyDescent="0.25">
      <c r="B137" s="62" t="s">
        <v>237</v>
      </c>
      <c r="C137" s="63"/>
      <c r="D137" s="63"/>
      <c r="E137" s="40"/>
      <c r="F137" s="41">
        <v>60</v>
      </c>
      <c r="G137" s="42"/>
      <c r="H137" s="42"/>
      <c r="I137" s="43"/>
    </row>
    <row r="138" spans="1:9" ht="36" customHeight="1" thickBot="1" x14ac:dyDescent="0.3">
      <c r="B138" s="62" t="s">
        <v>238</v>
      </c>
      <c r="C138" s="63"/>
      <c r="D138" s="63"/>
      <c r="E138" s="40"/>
      <c r="F138" s="41">
        <v>120</v>
      </c>
      <c r="G138" s="42"/>
      <c r="H138" s="42"/>
      <c r="I138" s="43"/>
    </row>
    <row r="139" spans="1:9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7"/>
    </row>
    <row r="140" spans="1:9" ht="36" customHeight="1" x14ac:dyDescent="0.25">
      <c r="B140" s="64" t="s">
        <v>240</v>
      </c>
      <c r="C140" s="65"/>
      <c r="D140" s="65"/>
      <c r="E140" s="66"/>
      <c r="F140" s="67">
        <v>21600</v>
      </c>
      <c r="G140" s="68"/>
      <c r="H140" s="68"/>
      <c r="I140" s="69"/>
    </row>
    <row r="141" spans="1:9" ht="36" customHeight="1" x14ac:dyDescent="0.25">
      <c r="B141" s="62" t="s">
        <v>241</v>
      </c>
      <c r="C141" s="63"/>
      <c r="D141" s="63"/>
      <c r="E141" s="40"/>
      <c r="F141" s="41">
        <v>43200</v>
      </c>
      <c r="G141" s="42"/>
      <c r="H141" s="42"/>
      <c r="I141" s="43"/>
    </row>
    <row r="142" spans="1:9" ht="36" customHeight="1" x14ac:dyDescent="0.25">
      <c r="B142" s="62" t="s">
        <v>242</v>
      </c>
      <c r="C142" s="63"/>
      <c r="D142" s="63"/>
      <c r="E142" s="40"/>
      <c r="F142" s="41">
        <v>54180</v>
      </c>
      <c r="G142" s="42"/>
      <c r="H142" s="42"/>
      <c r="I142" s="43"/>
    </row>
    <row r="143" spans="1:9" ht="36" customHeight="1" x14ac:dyDescent="0.25">
      <c r="B143" s="62" t="s">
        <v>243</v>
      </c>
      <c r="C143" s="63"/>
      <c r="D143" s="63"/>
      <c r="E143" s="40"/>
      <c r="F143" s="41">
        <v>720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32580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64800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81072</v>
      </c>
      <c r="G146" s="42"/>
      <c r="H146" s="42"/>
      <c r="I146" s="43"/>
    </row>
    <row r="147" spans="1:9" ht="36" customHeight="1" thickBot="1" x14ac:dyDescent="0.3">
      <c r="B147" s="108" t="s">
        <v>247</v>
      </c>
      <c r="C147" s="109"/>
      <c r="D147" s="109"/>
      <c r="E147" s="110"/>
      <c r="F147" s="178">
        <v>1080</v>
      </c>
      <c r="G147" s="179"/>
      <c r="H147" s="179"/>
      <c r="I147" s="180"/>
    </row>
    <row r="148" spans="1:9" ht="24" thickBot="1" x14ac:dyDescent="0.3">
      <c r="B148" s="27"/>
      <c r="C148" s="80"/>
      <c r="D148" s="80"/>
      <c r="E148" s="81"/>
      <c r="F148" s="82"/>
      <c r="G148" s="83"/>
      <c r="H148" s="83"/>
      <c r="I148" s="84"/>
    </row>
    <row r="149" spans="1:9" ht="21" customHeight="1" x14ac:dyDescent="0.25">
      <c r="B149" s="117"/>
      <c r="C149" s="117"/>
      <c r="D149" s="117"/>
      <c r="E149" s="117"/>
      <c r="F149" s="117"/>
      <c r="G149" s="117"/>
      <c r="H149" s="117"/>
      <c r="I149" s="117"/>
    </row>
    <row r="150" spans="1:9" s="120" customFormat="1" ht="27" customHeight="1" x14ac:dyDescent="0.25">
      <c r="A150" s="7" t="s">
        <v>113</v>
      </c>
      <c r="B150" s="119" t="s">
        <v>346</v>
      </c>
      <c r="C150" s="119"/>
      <c r="D150" s="119"/>
      <c r="E150" s="119"/>
      <c r="F150" s="119"/>
      <c r="G150" s="119"/>
      <c r="H150" s="119"/>
      <c r="I150" s="119"/>
    </row>
    <row r="151" spans="1:9" s="122" customFormat="1" ht="45" customHeight="1" x14ac:dyDescent="0.25">
      <c r="A151" s="7"/>
      <c r="B151" s="121" t="s">
        <v>251</v>
      </c>
      <c r="C151" s="121"/>
      <c r="D151" s="121"/>
      <c r="E151" s="121"/>
      <c r="F151" s="121"/>
      <c r="G151" s="121"/>
      <c r="H151" s="121"/>
      <c r="I151" s="121"/>
    </row>
    <row r="152" spans="1:9" ht="21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3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F125" sqref="F125:J126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88992</v>
      </c>
      <c r="G9" s="36">
        <f>H9*1.1</f>
        <v>81576</v>
      </c>
      <c r="H9" s="36">
        <v>74160</v>
      </c>
      <c r="I9" s="36">
        <f>H9*0.75</f>
        <v>55620</v>
      </c>
      <c r="J9" s="36">
        <f>H9*0.5</f>
        <v>37080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122688</v>
      </c>
      <c r="G11" s="38">
        <f>H11*1.1</f>
        <v>112464.00000000001</v>
      </c>
      <c r="H11" s="38">
        <v>102240</v>
      </c>
      <c r="I11" s="38">
        <f>H11*0.75</f>
        <v>76680</v>
      </c>
      <c r="J11" s="38">
        <f>H11*0.5</f>
        <v>51120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16740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23760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1620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3816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"&amp;MAX(F22:F71)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29520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59040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88560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118080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147600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177120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206640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236160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265680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295200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324720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354240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383760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413280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442800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472320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501840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531360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560880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590400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619920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649440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678960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708480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738000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767520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797040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826560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856080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885600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18540 до 317340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18540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27540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36900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51660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66420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81180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95940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110700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125460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140220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154980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169740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184500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199260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214020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228780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243540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258300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273060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287820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302580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317340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2520 до 77940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7740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77940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16740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45540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2520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2520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7560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50940</v>
      </c>
      <c r="G116" s="42"/>
      <c r="H116" s="42"/>
      <c r="I116" s="42"/>
      <c r="J116" s="43"/>
    </row>
    <row r="117" spans="1:10" ht="36" customHeight="1" thickBot="1" x14ac:dyDescent="0.3">
      <c r="A117" s="7"/>
      <c r="B117" s="94" t="s">
        <v>234</v>
      </c>
      <c r="C117" s="95"/>
      <c r="D117" s="95"/>
      <c r="E117" s="96"/>
      <c r="F117" s="97"/>
      <c r="G117" s="98"/>
      <c r="H117" s="98"/>
      <c r="I117" s="98"/>
      <c r="J117" s="99"/>
    </row>
    <row r="118" spans="1:10" ht="36" customHeight="1" thickBot="1" x14ac:dyDescent="0.3">
      <c r="A118" s="7"/>
      <c r="B118" s="173" t="s">
        <v>235</v>
      </c>
      <c r="C118" s="174"/>
      <c r="D118" s="174"/>
      <c r="E118" s="174"/>
      <c r="F118" s="174"/>
      <c r="G118" s="174"/>
      <c r="H118" s="174"/>
      <c r="I118" s="174"/>
      <c r="J118" s="175"/>
    </row>
    <row r="119" spans="1:10" ht="36" customHeight="1" x14ac:dyDescent="0.25">
      <c r="A119" s="7"/>
      <c r="B119" s="56" t="s">
        <v>236</v>
      </c>
      <c r="C119" s="103"/>
      <c r="D119" s="103"/>
      <c r="E119" s="104"/>
      <c r="F119" s="41">
        <v>72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237</v>
      </c>
      <c r="C120" s="63"/>
      <c r="D120" s="63"/>
      <c r="E120" s="40"/>
      <c r="F120" s="41">
        <v>118.8</v>
      </c>
      <c r="G120" s="42"/>
      <c r="H120" s="42"/>
      <c r="I120" s="42"/>
      <c r="J120" s="43"/>
    </row>
    <row r="121" spans="1:10" ht="36" customHeight="1" thickBot="1" x14ac:dyDescent="0.3">
      <c r="A121" s="7"/>
      <c r="B121" s="62" t="s">
        <v>238</v>
      </c>
      <c r="C121" s="63"/>
      <c r="D121" s="63"/>
      <c r="E121" s="40"/>
      <c r="F121" s="41">
        <v>180</v>
      </c>
      <c r="G121" s="42"/>
      <c r="H121" s="42"/>
      <c r="I121" s="42"/>
      <c r="J121" s="43"/>
    </row>
    <row r="122" spans="1:10" ht="54" customHeight="1" thickBot="1" x14ac:dyDescent="0.3">
      <c r="A122" s="7"/>
      <c r="B122" s="209" t="s">
        <v>258</v>
      </c>
      <c r="C122" s="210"/>
      <c r="D122" s="210"/>
      <c r="E122" s="211"/>
      <c r="F122" s="223" t="str">
        <f>"Цена от "&amp;MIN(F124,F128:F144)&amp;" до "&amp;MAX(F124,F128:F144)</f>
        <v>Цена от 3240 до 787140</v>
      </c>
      <c r="G122" s="224"/>
      <c r="H122" s="224"/>
      <c r="I122" s="224"/>
      <c r="J122" s="225"/>
    </row>
    <row r="123" spans="1:10" ht="24" customHeight="1" thickBot="1" x14ac:dyDescent="0.3">
      <c r="A123" s="7"/>
      <c r="B123" s="27"/>
      <c r="C123" s="80"/>
      <c r="D123" s="80"/>
      <c r="E123" s="81"/>
      <c r="F123" s="82"/>
      <c r="G123" s="83"/>
      <c r="H123" s="83"/>
      <c r="I123" s="83"/>
      <c r="J123" s="84"/>
    </row>
    <row r="124" spans="1:10" ht="36" customHeight="1" x14ac:dyDescent="0.25">
      <c r="A124" s="7"/>
      <c r="B124" s="62" t="s">
        <v>200</v>
      </c>
      <c r="C124" s="63"/>
      <c r="D124" s="63"/>
      <c r="E124" s="40"/>
      <c r="F124" s="41">
        <v>92880</v>
      </c>
      <c r="G124" s="42"/>
      <c r="H124" s="42"/>
      <c r="I124" s="42"/>
      <c r="J124" s="43"/>
    </row>
    <row r="125" spans="1:10" ht="36" customHeight="1" x14ac:dyDescent="0.25">
      <c r="A125" s="7"/>
      <c r="B125" s="62" t="s">
        <v>201</v>
      </c>
      <c r="C125" s="63"/>
      <c r="D125" s="63"/>
      <c r="E125" s="40"/>
      <c r="F125" s="41">
        <v>9288</v>
      </c>
      <c r="G125" s="42"/>
      <c r="H125" s="42"/>
      <c r="I125" s="42"/>
      <c r="J125" s="43"/>
    </row>
    <row r="126" spans="1:10" ht="36" customHeight="1" thickBot="1" x14ac:dyDescent="0.3">
      <c r="A126" s="7"/>
      <c r="B126" s="62" t="s">
        <v>202</v>
      </c>
      <c r="C126" s="63"/>
      <c r="D126" s="63"/>
      <c r="E126" s="40"/>
      <c r="F126" s="41">
        <v>23220</v>
      </c>
      <c r="G126" s="42"/>
      <c r="H126" s="42"/>
      <c r="I126" s="42"/>
      <c r="J126" s="43"/>
    </row>
    <row r="127" spans="1:10" ht="24" customHeight="1" thickBot="1" x14ac:dyDescent="0.3">
      <c r="A127" s="7"/>
      <c r="B127" s="27"/>
      <c r="C127" s="80"/>
      <c r="D127" s="80"/>
      <c r="E127" s="81"/>
      <c r="F127" s="82"/>
      <c r="G127" s="83"/>
      <c r="H127" s="83"/>
      <c r="I127" s="83"/>
      <c r="J127" s="84"/>
    </row>
    <row r="128" spans="1:10" ht="36" customHeight="1" x14ac:dyDescent="0.25">
      <c r="A128" s="7" t="s">
        <v>111</v>
      </c>
      <c r="B128" s="62" t="s">
        <v>203</v>
      </c>
      <c r="C128" s="63"/>
      <c r="D128" s="63"/>
      <c r="E128" s="40"/>
      <c r="F128" s="41">
        <v>106740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34" t="s">
        <v>204</v>
      </c>
      <c r="C129" s="88"/>
      <c r="D129" s="88"/>
      <c r="E129" s="89"/>
      <c r="F129" s="41">
        <v>50940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298</v>
      </c>
      <c r="C130" s="63"/>
      <c r="D130" s="63"/>
      <c r="E130" s="40"/>
      <c r="F130" s="41">
        <v>58140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206</v>
      </c>
      <c r="C131" s="63"/>
      <c r="D131" s="63"/>
      <c r="E131" s="40"/>
      <c r="F131" s="41">
        <v>67140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207</v>
      </c>
      <c r="C132" s="63"/>
      <c r="D132" s="63"/>
      <c r="E132" s="40"/>
      <c r="F132" s="41">
        <v>43740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324</v>
      </c>
      <c r="C133" s="63"/>
      <c r="D133" s="63"/>
      <c r="E133" s="40"/>
      <c r="F133" s="41">
        <v>787140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2" t="s">
        <v>208</v>
      </c>
      <c r="C134" s="63"/>
      <c r="D134" s="63"/>
      <c r="E134" s="40"/>
      <c r="F134" s="41">
        <v>148140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2" t="s">
        <v>209</v>
      </c>
      <c r="C135" s="63"/>
      <c r="D135" s="63"/>
      <c r="E135" s="40"/>
      <c r="F135" s="41">
        <v>81540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62" t="s">
        <v>210</v>
      </c>
      <c r="C136" s="63"/>
      <c r="D136" s="63"/>
      <c r="E136" s="40"/>
      <c r="F136" s="41">
        <v>97848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62" t="s">
        <v>211</v>
      </c>
      <c r="C137" s="63"/>
      <c r="D137" s="63"/>
      <c r="E137" s="40"/>
      <c r="F137" s="41">
        <v>95940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212</v>
      </c>
      <c r="C138" s="63"/>
      <c r="D138" s="63"/>
      <c r="E138" s="40"/>
      <c r="F138" s="41">
        <v>88740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213</v>
      </c>
      <c r="C139" s="63"/>
      <c r="D139" s="63"/>
      <c r="E139" s="40"/>
      <c r="F139" s="41">
        <v>178740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214</v>
      </c>
      <c r="C140" s="63"/>
      <c r="D140" s="63"/>
      <c r="E140" s="40"/>
      <c r="F140" s="41">
        <v>108000</v>
      </c>
      <c r="G140" s="42"/>
      <c r="H140" s="42"/>
      <c r="I140" s="42"/>
      <c r="J140" s="43"/>
    </row>
    <row r="141" spans="1:10" ht="36" customHeight="1" x14ac:dyDescent="0.25">
      <c r="A141" s="7" t="s">
        <v>111</v>
      </c>
      <c r="B141" s="64" t="s">
        <v>215</v>
      </c>
      <c r="C141" s="65"/>
      <c r="D141" s="65"/>
      <c r="E141" s="66"/>
      <c r="F141" s="41">
        <v>3240</v>
      </c>
      <c r="G141" s="42"/>
      <c r="H141" s="42"/>
      <c r="I141" s="42"/>
      <c r="J141" s="43"/>
    </row>
    <row r="142" spans="1:10" ht="36" customHeight="1" x14ac:dyDescent="0.25">
      <c r="B142" s="62" t="s">
        <v>216</v>
      </c>
      <c r="C142" s="63"/>
      <c r="D142" s="63"/>
      <c r="E142" s="40"/>
      <c r="F142" s="41">
        <v>61740</v>
      </c>
      <c r="G142" s="42"/>
      <c r="H142" s="42"/>
      <c r="I142" s="42"/>
      <c r="J142" s="43"/>
    </row>
    <row r="143" spans="1:10" ht="36" customHeight="1" x14ac:dyDescent="0.25">
      <c r="B143" s="62" t="s">
        <v>217</v>
      </c>
      <c r="C143" s="63"/>
      <c r="D143" s="63"/>
      <c r="E143" s="40"/>
      <c r="F143" s="41">
        <v>49140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62" t="s">
        <v>219</v>
      </c>
      <c r="C144" s="63"/>
      <c r="D144" s="63"/>
      <c r="E144" s="40"/>
      <c r="F144" s="41">
        <v>76140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220</v>
      </c>
      <c r="C145" s="63"/>
      <c r="D145" s="63"/>
      <c r="E145" s="40"/>
      <c r="F145" s="41">
        <v>149760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221</v>
      </c>
      <c r="C146" s="63"/>
      <c r="D146" s="63"/>
      <c r="E146" s="40"/>
      <c r="F146" s="41">
        <v>72000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325</v>
      </c>
      <c r="C147" s="63"/>
      <c r="D147" s="63"/>
      <c r="E147" s="40"/>
      <c r="F147" s="41">
        <v>82080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223</v>
      </c>
      <c r="C148" s="63"/>
      <c r="D148" s="63"/>
      <c r="E148" s="40"/>
      <c r="F148" s="41">
        <v>94320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224</v>
      </c>
      <c r="C149" s="63"/>
      <c r="D149" s="63"/>
      <c r="E149" s="40"/>
      <c r="F149" s="41">
        <v>61920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225</v>
      </c>
      <c r="C150" s="63"/>
      <c r="D150" s="63"/>
      <c r="E150" s="40"/>
      <c r="F150" s="41">
        <v>208080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226</v>
      </c>
      <c r="C151" s="63"/>
      <c r="D151" s="63"/>
      <c r="E151" s="40"/>
      <c r="F151" s="41">
        <v>114480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71" t="s">
        <v>227</v>
      </c>
      <c r="C152" s="72"/>
      <c r="D152" s="72"/>
      <c r="E152" s="73"/>
      <c r="F152" s="41">
        <v>137376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228</v>
      </c>
      <c r="C153" s="63"/>
      <c r="D153" s="63"/>
      <c r="E153" s="40"/>
      <c r="F153" s="41">
        <v>134640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229</v>
      </c>
      <c r="C154" s="63"/>
      <c r="D154" s="63"/>
      <c r="E154" s="40"/>
      <c r="F154" s="41">
        <v>124560</v>
      </c>
      <c r="G154" s="42"/>
      <c r="H154" s="42"/>
      <c r="I154" s="42"/>
      <c r="J154" s="43"/>
    </row>
    <row r="155" spans="1:10" ht="36" customHeight="1" x14ac:dyDescent="0.25">
      <c r="A155" s="7" t="s">
        <v>113</v>
      </c>
      <c r="B155" s="62" t="s">
        <v>230</v>
      </c>
      <c r="C155" s="63"/>
      <c r="D155" s="63"/>
      <c r="E155" s="40"/>
      <c r="F155" s="41">
        <v>250560</v>
      </c>
      <c r="G155" s="42"/>
      <c r="H155" s="42"/>
      <c r="I155" s="42"/>
      <c r="J155" s="43"/>
    </row>
    <row r="156" spans="1:10" ht="36" customHeight="1" x14ac:dyDescent="0.25">
      <c r="A156" s="7" t="s">
        <v>113</v>
      </c>
      <c r="B156" s="64" t="s">
        <v>231</v>
      </c>
      <c r="C156" s="65"/>
      <c r="D156" s="65"/>
      <c r="E156" s="66"/>
      <c r="F156" s="41">
        <v>5040</v>
      </c>
      <c r="G156" s="42"/>
      <c r="H156" s="42"/>
      <c r="I156" s="42"/>
      <c r="J156" s="43"/>
    </row>
    <row r="157" spans="1:10" ht="36" customHeight="1" thickBot="1" x14ac:dyDescent="0.3">
      <c r="A157" s="7" t="s">
        <v>113</v>
      </c>
      <c r="B157" s="62" t="s">
        <v>233</v>
      </c>
      <c r="C157" s="63"/>
      <c r="D157" s="63"/>
      <c r="E157" s="40"/>
      <c r="F157" s="41">
        <v>107280</v>
      </c>
      <c r="G157" s="42"/>
      <c r="H157" s="42"/>
      <c r="I157" s="42"/>
      <c r="J157" s="43"/>
    </row>
    <row r="158" spans="1:10" ht="22.5" customHeight="1" x14ac:dyDescent="0.25">
      <c r="A158" s="7" t="s">
        <v>111</v>
      </c>
      <c r="B158" s="100" t="s">
        <v>235</v>
      </c>
      <c r="C158" s="101"/>
      <c r="D158" s="101"/>
      <c r="E158" s="101"/>
      <c r="F158" s="101"/>
      <c r="G158" s="101"/>
      <c r="H158" s="101"/>
      <c r="I158" s="101"/>
      <c r="J158" s="102"/>
    </row>
    <row r="159" spans="1:10" ht="36" customHeight="1" thickBot="1" x14ac:dyDescent="0.3">
      <c r="A159" s="7"/>
      <c r="B159" s="34" t="s">
        <v>218</v>
      </c>
      <c r="C159" s="88"/>
      <c r="D159" s="88"/>
      <c r="E159" s="89"/>
      <c r="F159" s="41">
        <v>40</v>
      </c>
      <c r="G159" s="42"/>
      <c r="H159" s="42"/>
      <c r="I159" s="42"/>
      <c r="J159" s="43"/>
    </row>
    <row r="160" spans="1:10" ht="54" customHeight="1" thickBot="1" x14ac:dyDescent="0.3">
      <c r="A160" s="7"/>
      <c r="B160" s="167" t="s">
        <v>239</v>
      </c>
      <c r="C160" s="168"/>
      <c r="D160" s="168"/>
      <c r="E160" s="169"/>
      <c r="F160" s="97"/>
      <c r="G160" s="98"/>
      <c r="H160" s="98"/>
      <c r="I160" s="98"/>
      <c r="J160" s="99"/>
    </row>
    <row r="161" spans="1:10" ht="36" customHeight="1" x14ac:dyDescent="0.25">
      <c r="A161" s="7"/>
      <c r="B161" s="62" t="s">
        <v>240</v>
      </c>
      <c r="C161" s="63"/>
      <c r="D161" s="63"/>
      <c r="E161" s="40"/>
      <c r="F161" s="41">
        <v>45540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241</v>
      </c>
      <c r="C162" s="63"/>
      <c r="D162" s="63"/>
      <c r="E162" s="40"/>
      <c r="F162" s="41">
        <v>92340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242</v>
      </c>
      <c r="C163" s="63"/>
      <c r="D163" s="63"/>
      <c r="E163" s="40"/>
      <c r="F163" s="41">
        <v>110340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243</v>
      </c>
      <c r="C164" s="63"/>
      <c r="D164" s="63"/>
      <c r="E164" s="40"/>
      <c r="F164" s="41">
        <v>1080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244</v>
      </c>
      <c r="C165" s="63"/>
      <c r="D165" s="63"/>
      <c r="E165" s="40"/>
      <c r="F165" s="41">
        <v>63540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245</v>
      </c>
      <c r="C166" s="63"/>
      <c r="D166" s="63"/>
      <c r="E166" s="40"/>
      <c r="F166" s="41">
        <v>131940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246</v>
      </c>
      <c r="C167" s="63"/>
      <c r="D167" s="63"/>
      <c r="E167" s="40"/>
      <c r="F167" s="41">
        <v>158940</v>
      </c>
      <c r="G167" s="42"/>
      <c r="H167" s="42"/>
      <c r="I167" s="42"/>
      <c r="J167" s="43"/>
    </row>
    <row r="168" spans="1:10" ht="36" customHeight="1" thickBot="1" x14ac:dyDescent="0.3">
      <c r="A168" s="7"/>
      <c r="B168" s="62" t="s">
        <v>247</v>
      </c>
      <c r="C168" s="63"/>
      <c r="D168" s="63"/>
      <c r="E168" s="40"/>
      <c r="F168" s="41">
        <v>1800</v>
      </c>
      <c r="G168" s="42"/>
      <c r="H168" s="42"/>
      <c r="I168" s="42"/>
      <c r="J168" s="43"/>
    </row>
    <row r="169" spans="1:10" ht="24" customHeight="1" thickBot="1" x14ac:dyDescent="0.3">
      <c r="A169" s="7"/>
      <c r="B169" s="27"/>
      <c r="C169" s="80"/>
      <c r="D169" s="80"/>
      <c r="E169" s="81"/>
      <c r="F169" s="82"/>
      <c r="G169" s="83"/>
      <c r="H169" s="83"/>
      <c r="I169" s="83"/>
      <c r="J169" s="84"/>
    </row>
    <row r="170" spans="1:10" ht="18" customHeight="1" x14ac:dyDescent="0.25">
      <c r="A170" s="7"/>
      <c r="B170" s="114"/>
      <c r="C170" s="115"/>
      <c r="D170" s="115"/>
      <c r="E170" s="115"/>
      <c r="F170" s="116"/>
      <c r="G170" s="116"/>
      <c r="H170" s="116"/>
      <c r="I170" s="116"/>
      <c r="J170" s="116"/>
    </row>
    <row r="171" spans="1:10" ht="67.5" customHeight="1" x14ac:dyDescent="0.25">
      <c r="A171" s="7"/>
      <c r="B171" s="117" t="s">
        <v>330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7" customHeight="1" x14ac:dyDescent="0.25">
      <c r="A172" s="7" t="s">
        <v>113</v>
      </c>
      <c r="B172" s="119" t="s">
        <v>250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s="181" customFormat="1" ht="20.100000000000001" customHeight="1" x14ac:dyDescent="0.25">
      <c r="B173" s="344"/>
      <c r="F173" s="345"/>
      <c r="G173" s="345"/>
      <c r="H173" s="345"/>
      <c r="I173" s="345"/>
      <c r="J173" s="345"/>
    </row>
    <row r="174" spans="1:10" s="287" customFormat="1" ht="36" customHeight="1" thickBot="1" x14ac:dyDescent="0.3">
      <c r="B174" s="288" t="s">
        <v>331</v>
      </c>
      <c r="C174" s="288"/>
      <c r="D174" s="288"/>
      <c r="E174" s="288"/>
      <c r="F174" s="288"/>
      <c r="G174" s="288"/>
      <c r="H174" s="288"/>
      <c r="I174" s="288"/>
    </row>
    <row r="175" spans="1:10" s="122" customFormat="1" ht="36" customHeight="1" thickBot="1" x14ac:dyDescent="0.3">
      <c r="B175" s="289" t="s">
        <v>332</v>
      </c>
      <c r="C175" s="290"/>
      <c r="D175" s="290"/>
      <c r="E175" s="290"/>
      <c r="F175" s="290"/>
      <c r="G175" s="290"/>
      <c r="H175" s="290"/>
      <c r="I175" s="291"/>
    </row>
    <row r="176" spans="1:10" ht="79.5" customHeight="1" thickBot="1" x14ac:dyDescent="0.3">
      <c r="B176" s="378" t="s">
        <v>333</v>
      </c>
      <c r="C176" s="379"/>
      <c r="D176" s="380" t="s">
        <v>334</v>
      </c>
      <c r="E176" s="381"/>
      <c r="F176" s="382"/>
      <c r="G176" s="295" t="s">
        <v>335</v>
      </c>
      <c r="H176" s="295"/>
      <c r="I176" s="296"/>
      <c r="J176" s="9"/>
    </row>
    <row r="177" spans="1:10" ht="36" customHeight="1" x14ac:dyDescent="0.25">
      <c r="B177" s="297" t="s">
        <v>336</v>
      </c>
      <c r="C177" s="298"/>
      <c r="D177" s="299" t="s">
        <v>337</v>
      </c>
      <c r="E177" s="299"/>
      <c r="F177" s="299"/>
      <c r="G177" s="300">
        <v>2190</v>
      </c>
      <c r="H177" s="299"/>
      <c r="I177" s="301"/>
      <c r="J177" s="9"/>
    </row>
    <row r="178" spans="1:10" ht="36" customHeight="1" x14ac:dyDescent="0.25">
      <c r="B178" s="302" t="s">
        <v>338</v>
      </c>
      <c r="C178" s="303"/>
      <c r="D178" s="304"/>
      <c r="E178" s="304"/>
      <c r="F178" s="304"/>
      <c r="G178" s="305">
        <v>1590</v>
      </c>
      <c r="H178" s="304"/>
      <c r="I178" s="306"/>
      <c r="J178" s="9"/>
    </row>
    <row r="179" spans="1:10" ht="36" customHeight="1" x14ac:dyDescent="0.25">
      <c r="B179" s="302" t="s">
        <v>339</v>
      </c>
      <c r="C179" s="303"/>
      <c r="D179" s="304"/>
      <c r="E179" s="304"/>
      <c r="F179" s="304"/>
      <c r="G179" s="305">
        <v>1440</v>
      </c>
      <c r="H179" s="304"/>
      <c r="I179" s="306"/>
      <c r="J179" s="9"/>
    </row>
    <row r="180" spans="1:10" ht="54" customHeight="1" x14ac:dyDescent="0.25">
      <c r="B180" s="302" t="s">
        <v>340</v>
      </c>
      <c r="C180" s="303"/>
      <c r="D180" s="304"/>
      <c r="E180" s="304"/>
      <c r="F180" s="304"/>
      <c r="G180" s="305">
        <v>1290</v>
      </c>
      <c r="H180" s="304"/>
      <c r="I180" s="306"/>
      <c r="J180" s="9"/>
    </row>
    <row r="181" spans="1:10" ht="28.5" customHeight="1" x14ac:dyDescent="0.25">
      <c r="B181" s="307"/>
      <c r="C181" s="307"/>
      <c r="D181" s="308"/>
      <c r="E181" s="308"/>
      <c r="F181" s="308"/>
      <c r="G181" s="309"/>
      <c r="H181" s="308"/>
      <c r="I181" s="308"/>
      <c r="J181" s="9"/>
    </row>
    <row r="182" spans="1:10" ht="40.5" customHeight="1" x14ac:dyDescent="0.25">
      <c r="A182" s="7"/>
      <c r="B182" s="121" t="s">
        <v>251</v>
      </c>
      <c r="C182" s="121"/>
      <c r="D182" s="121"/>
      <c r="E182" s="121"/>
      <c r="F182" s="121"/>
      <c r="G182" s="121"/>
      <c r="H182" s="121"/>
      <c r="I182" s="121"/>
      <c r="J182" s="121"/>
    </row>
    <row r="183" spans="1:10" ht="18" customHeight="1" x14ac:dyDescent="0.25">
      <c r="A183" s="7"/>
    </row>
  </sheetData>
  <sheetProtection selectLockedCells="1" selectUnlockedCells="1"/>
  <mergeCells count="343">
    <mergeCell ref="B182:J182"/>
    <mergeCell ref="B177:C177"/>
    <mergeCell ref="D177:F180"/>
    <mergeCell ref="G177:I177"/>
    <mergeCell ref="B178:C178"/>
    <mergeCell ref="G178:I178"/>
    <mergeCell ref="B179:C179"/>
    <mergeCell ref="G179:I179"/>
    <mergeCell ref="B180:C180"/>
    <mergeCell ref="G180:I180"/>
    <mergeCell ref="B171:J171"/>
    <mergeCell ref="B172:J172"/>
    <mergeCell ref="B174:I174"/>
    <mergeCell ref="B175:I175"/>
    <mergeCell ref="B176:C176"/>
    <mergeCell ref="D176:F176"/>
    <mergeCell ref="G176:I176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7:E157"/>
    <mergeCell ref="F157:J157"/>
    <mergeCell ref="B158:J158"/>
    <mergeCell ref="B159:E159"/>
    <mergeCell ref="F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28512</v>
      </c>
      <c r="G8" s="32">
        <f>H8*1.1</f>
        <v>26136.000000000004</v>
      </c>
      <c r="H8" s="32">
        <v>23760</v>
      </c>
      <c r="I8" s="32">
        <f>H8*0.75</f>
        <v>17820</v>
      </c>
      <c r="J8" s="32">
        <f>H8*0.5</f>
        <v>11880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39312</v>
      </c>
      <c r="G10" s="36">
        <f>H10*1.1</f>
        <v>36036</v>
      </c>
      <c r="H10" s="36">
        <v>32760</v>
      </c>
      <c r="I10" s="36">
        <f>H10*0.75</f>
        <v>24570</v>
      </c>
      <c r="J10" s="36">
        <f>H10*0.5</f>
        <v>16380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6480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9360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1080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1512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3600 до 28800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7776</v>
      </c>
      <c r="G105" s="227">
        <f>H105*1.1</f>
        <v>7128.0000000000009</v>
      </c>
      <c r="H105" s="227">
        <v>6480</v>
      </c>
      <c r="I105" s="227">
        <f>H105*0.75</f>
        <v>4860</v>
      </c>
      <c r="J105" s="228">
        <f>H105*0.5</f>
        <v>3240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9000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21600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5760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11880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28800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5760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25200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32400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11232</v>
      </c>
      <c r="G122" s="227">
        <f>H122*1.1</f>
        <v>10296</v>
      </c>
      <c r="H122" s="227">
        <v>9360</v>
      </c>
      <c r="I122" s="227">
        <f>H122*0.75</f>
        <v>7020</v>
      </c>
      <c r="J122" s="228">
        <f>H122*0.5</f>
        <v>4680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12960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10080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30240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15120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40320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8640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15840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31680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39600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792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20520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39600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54000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27489.599999999999</v>
      </c>
      <c r="G8" s="32">
        <f>H8*1.1</f>
        <v>25198.800000000003</v>
      </c>
      <c r="H8" s="32">
        <v>22908</v>
      </c>
      <c r="I8" s="32">
        <f>H8*0.75</f>
        <v>17181</v>
      </c>
      <c r="J8" s="32">
        <f>H8*0.5</f>
        <v>11454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38592</v>
      </c>
      <c r="G9" s="36">
        <f>H9*1.1</f>
        <v>35376</v>
      </c>
      <c r="H9" s="36">
        <v>32160</v>
      </c>
      <c r="I9" s="36">
        <f>H9*0.75</f>
        <v>24120</v>
      </c>
      <c r="J9" s="36">
        <f>H9*0.5</f>
        <v>16080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42422.400000000001</v>
      </c>
      <c r="G10" s="36">
        <f>H10*1.1</f>
        <v>38887.200000000004</v>
      </c>
      <c r="H10" s="36">
        <v>35352</v>
      </c>
      <c r="I10" s="36">
        <f>H10*0.75</f>
        <v>26514</v>
      </c>
      <c r="J10" s="36">
        <f>H10*0.5</f>
        <v>17676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59904</v>
      </c>
      <c r="G11" s="38">
        <f>H11*1.1</f>
        <v>54912.000000000007</v>
      </c>
      <c r="H11" s="38">
        <v>49920</v>
      </c>
      <c r="I11" s="38">
        <f>H11*0.75</f>
        <v>37440</v>
      </c>
      <c r="J11" s="38">
        <f>H11*0.5</f>
        <v>24960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6768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9600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696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1728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7788 до 311520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23364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31152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38940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46728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54516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62304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70092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85668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93456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101244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109032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116820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124608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132396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140184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147972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155760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15576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31152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46728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62304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77880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93456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109032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124608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140184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155760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171336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186912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202488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218064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233640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249216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264792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280368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295944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311520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4560 до 167442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4560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9144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19470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27258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35046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42834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50622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58410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66198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73986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81774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89562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97350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105138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112926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120714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128502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136290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144078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151866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159654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167442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1500 до 32160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4836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19200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2268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6408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21576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2424 до 57192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45360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4536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11340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33516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22406.399999999998</v>
      </c>
      <c r="G105" s="227">
        <f>H105*1.1</f>
        <v>20539.2</v>
      </c>
      <c r="H105" s="227">
        <v>18672</v>
      </c>
      <c r="I105" s="227">
        <f>H105*0.75</f>
        <v>14004</v>
      </c>
      <c r="J105" s="228">
        <f>H105*0.5</f>
        <v>9336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18672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16812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47004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33540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40248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35856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35856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56652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15000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2424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12048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9684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57192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32964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47040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58080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31680</v>
      </c>
      <c r="G122" s="227">
        <f>H122*1.1</f>
        <v>29040.000000000004</v>
      </c>
      <c r="H122" s="227">
        <v>26400</v>
      </c>
      <c r="I122" s="227">
        <f>H122*0.75</f>
        <v>19800</v>
      </c>
      <c r="J122" s="228">
        <f>H122*0.5</f>
        <v>13200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26400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24000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66240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47040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56448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79680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3840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80160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46560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42492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84996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106572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1500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63936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127488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159312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2292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22464</v>
      </c>
      <c r="G8" s="32">
        <f>H8*1.1</f>
        <v>20592</v>
      </c>
      <c r="H8" s="32">
        <v>18720</v>
      </c>
      <c r="I8" s="32">
        <f>H8*0.75</f>
        <v>14040</v>
      </c>
      <c r="J8" s="32">
        <f>H8*0.5</f>
        <v>9360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31968</v>
      </c>
      <c r="G9" s="36">
        <f>H9*1.1</f>
        <v>29304.000000000004</v>
      </c>
      <c r="H9" s="36">
        <v>26640</v>
      </c>
      <c r="I9" s="36">
        <f>H9*0.75</f>
        <v>19980</v>
      </c>
      <c r="J9" s="36">
        <f>H9*0.5</f>
        <v>13320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6372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9360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756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1512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3240 до 129600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16200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19440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22680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25920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29160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32400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35640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38880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42120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45360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48600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51840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55080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58320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61560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25920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32400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38880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45360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51840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58320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64800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71280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77760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84240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90720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97200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103680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116640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123120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129600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5328 до 69660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8100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11340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14580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17820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21060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24300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27540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30780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34020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37260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40500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43740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46980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50220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53460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56700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59940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63180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66420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69660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24120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20880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30240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9072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907.19999999999993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2268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8640</v>
      </c>
      <c r="G105" s="227">
        <f>H105*1.1</f>
        <v>7920.0000000000009</v>
      </c>
      <c r="H105" s="227">
        <v>7200</v>
      </c>
      <c r="I105" s="227">
        <f>H105*0.75</f>
        <v>5400</v>
      </c>
      <c r="J105" s="228">
        <f>H105*0.5</f>
        <v>3600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14868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22680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30240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13104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8856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26928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18072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25200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8640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12096</v>
      </c>
      <c r="G122" s="227">
        <f>H122*1.1</f>
        <v>11088</v>
      </c>
      <c r="H122" s="227">
        <v>10080</v>
      </c>
      <c r="I122" s="227">
        <f>H122*0.75</f>
        <v>7560</v>
      </c>
      <c r="J122" s="228">
        <f>H122*0.5</f>
        <v>5040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10080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20880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32400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30240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36288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18720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12960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38160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38160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25920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18072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36108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45360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27252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54180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67608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17856</v>
      </c>
      <c r="G8" s="32">
        <f>H8*1.1</f>
        <v>16368.000000000002</v>
      </c>
      <c r="H8" s="32">
        <v>14880</v>
      </c>
      <c r="I8" s="32">
        <f>H8*0.75</f>
        <v>11160</v>
      </c>
      <c r="J8" s="32">
        <f>H8*0.5</f>
        <v>7440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25344</v>
      </c>
      <c r="G9" s="36">
        <f>H9*1.1</f>
        <v>23232.000000000004</v>
      </c>
      <c r="H9" s="36">
        <v>21120</v>
      </c>
      <c r="I9" s="36">
        <f>H9*0.75</f>
        <v>15840</v>
      </c>
      <c r="J9" s="36">
        <f>H9*0.5</f>
        <v>10560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29088</v>
      </c>
      <c r="G10" s="36">
        <f>H10*1.1</f>
        <v>26664.000000000004</v>
      </c>
      <c r="H10" s="36">
        <v>24240</v>
      </c>
      <c r="I10" s="36">
        <f>H10*0.75</f>
        <v>18180</v>
      </c>
      <c r="J10" s="36">
        <f>H10*0.5</f>
        <v>12120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40896</v>
      </c>
      <c r="G11" s="38">
        <f>H11*1.1</f>
        <v>37488</v>
      </c>
      <c r="H11" s="38">
        <v>34080</v>
      </c>
      <c r="I11" s="38">
        <f>H11*0.75</f>
        <v>25560</v>
      </c>
      <c r="J11" s="38">
        <f>H11*0.5</f>
        <v>17040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4320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6240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1296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1824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1008 до 24240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1536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4800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1008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1008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2016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3024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17040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2160 до 17280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11520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1152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2880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6480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8640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11520</v>
      </c>
      <c r="G105" s="227">
        <f>H105*1.1</f>
        <v>10560</v>
      </c>
      <c r="H105" s="227">
        <v>9600</v>
      </c>
      <c r="I105" s="227">
        <f>H105*0.75</f>
        <v>7200</v>
      </c>
      <c r="J105" s="228">
        <f>H105*0.5</f>
        <v>4800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4896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7128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7680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9216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2592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7776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7680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5040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17280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6480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9120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12480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16128</v>
      </c>
      <c r="G122" s="227">
        <f>H122*1.1</f>
        <v>14784.000000000002</v>
      </c>
      <c r="H122" s="227">
        <v>13440</v>
      </c>
      <c r="I122" s="227">
        <f>H122*0.75</f>
        <v>10080</v>
      </c>
      <c r="J122" s="228">
        <f>H122*0.5</f>
        <v>6720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13440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7200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10080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11040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13248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3840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11040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24480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9120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15456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31080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38976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552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23352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46536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58128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739.19999999999993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43" activePane="bottomLeft" state="frozen"/>
      <selection activeCell="A198" sqref="A198:XFD198"/>
      <selection pane="bottomLeft" activeCell="B47" sqref="B47:E47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64368</v>
      </c>
      <c r="G10" s="36">
        <f>H10*1.1</f>
        <v>59004.000000000007</v>
      </c>
      <c r="H10" s="36">
        <v>53640</v>
      </c>
      <c r="I10" s="36">
        <f>H10*0.75</f>
        <v>40230</v>
      </c>
      <c r="J10" s="36">
        <f>H10*0.5</f>
        <v>26820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90720</v>
      </c>
      <c r="G11" s="38">
        <f>H11*1.1</f>
        <v>83160</v>
      </c>
      <c r="H11" s="38">
        <v>75600</v>
      </c>
      <c r="I11" s="38">
        <f>H11*0.75</f>
        <v>56700</v>
      </c>
      <c r="J11" s="38">
        <f>H11*0.5</f>
        <v>37800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9720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13680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1584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2664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3744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"&amp;MAX($F$32:F81)</f>
        <v>Цена от 5760 до 345600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11520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34560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46080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69120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80640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92160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103680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126720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138240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149760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161280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172800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184320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195840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207360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218880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230400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241920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253440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264960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276480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288000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299520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311040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322560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334080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345600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11880 до 236160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11880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17640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17280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40320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51840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63360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74880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86400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97920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109440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120960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132480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144000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155520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167040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178560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190080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201600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213120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224640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236160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1944 до 93240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3960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93240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11160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22320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1944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1944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3888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5832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36720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"&amp;MIN(F119,F123:J124,H125,F126:J139)&amp;" до "&amp;MAX(F119,F123:J124,H125,F126:J139)</f>
        <v>Цена от 3240 до 149040</v>
      </c>
      <c r="G117" s="224"/>
      <c r="H117" s="224"/>
      <c r="I117" s="224"/>
      <c r="J117" s="225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29700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2970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7434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37080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18720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26">
        <f>H125*1.2</f>
        <v>22896</v>
      </c>
      <c r="G125" s="227">
        <f>H125*1.1</f>
        <v>20988</v>
      </c>
      <c r="H125" s="227">
        <v>19080</v>
      </c>
      <c r="I125" s="227">
        <f>H125*0.75</f>
        <v>14310</v>
      </c>
      <c r="J125" s="228">
        <f>H125*0.5</f>
        <v>9540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25920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134280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37080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44496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37080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37080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149040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45684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3240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29880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25200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149040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18720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52560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26640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26">
        <f>H142*1.2</f>
        <v>32832</v>
      </c>
      <c r="G142" s="227">
        <f>H142*1.1</f>
        <v>30096.000000000004</v>
      </c>
      <c r="H142" s="227">
        <v>27360</v>
      </c>
      <c r="I142" s="227">
        <f>H142*0.75</f>
        <v>20520</v>
      </c>
      <c r="J142" s="228">
        <f>H142*0.5</f>
        <v>13680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36720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36720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188640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52560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71" t="s">
        <v>227</v>
      </c>
      <c r="C147" s="72"/>
      <c r="D147" s="72"/>
      <c r="E147" s="73"/>
      <c r="F147" s="85">
        <v>63072</v>
      </c>
      <c r="G147" s="86"/>
      <c r="H147" s="86"/>
      <c r="I147" s="86"/>
      <c r="J147" s="87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52560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52560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208800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5040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208800</v>
      </c>
      <c r="G152" s="42"/>
      <c r="H152" s="42"/>
      <c r="I152" s="42"/>
      <c r="J152" s="43"/>
    </row>
    <row r="153" spans="1:10" ht="36" customHeight="1" thickBot="1" x14ac:dyDescent="0.3">
      <c r="A153" s="7" t="s">
        <v>113</v>
      </c>
      <c r="B153" s="62" t="s">
        <v>233</v>
      </c>
      <c r="C153" s="63"/>
      <c r="D153" s="63"/>
      <c r="E153" s="40"/>
      <c r="F153" s="41">
        <v>26640</v>
      </c>
      <c r="G153" s="42"/>
      <c r="H153" s="42"/>
      <c r="I153" s="42"/>
      <c r="J153" s="4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thickBot="1" x14ac:dyDescent="0.3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A159" s="7"/>
      <c r="B159" s="18" t="s">
        <v>239</v>
      </c>
      <c r="C159" s="19"/>
      <c r="D159" s="19"/>
      <c r="E159" s="20"/>
      <c r="F159" s="105"/>
      <c r="G159" s="106"/>
      <c r="H159" s="106"/>
      <c r="I159" s="106"/>
      <c r="J159" s="107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46800</v>
      </c>
      <c r="G160" s="68"/>
      <c r="H160" s="68"/>
      <c r="I160" s="68"/>
      <c r="J160" s="69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93240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242</v>
      </c>
      <c r="C162" s="63"/>
      <c r="D162" s="63"/>
      <c r="E162" s="40"/>
      <c r="F162" s="41">
        <v>116640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1584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69840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140040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174960</v>
      </c>
      <c r="G166" s="42"/>
      <c r="H166" s="42"/>
      <c r="I166" s="42"/>
      <c r="J166" s="43"/>
    </row>
    <row r="167" spans="1:10" ht="36" customHeight="1" thickBot="1" x14ac:dyDescent="0.3">
      <c r="A167" s="7"/>
      <c r="B167" s="108" t="s">
        <v>247</v>
      </c>
      <c r="C167" s="109"/>
      <c r="D167" s="109"/>
      <c r="E167" s="110"/>
      <c r="F167" s="111">
        <v>2304</v>
      </c>
      <c r="G167" s="112"/>
      <c r="H167" s="112"/>
      <c r="I167" s="112"/>
      <c r="J167" s="113"/>
    </row>
    <row r="168" spans="1:10" ht="24" thickBot="1" x14ac:dyDescent="0.3">
      <c r="A168" s="7"/>
      <c r="B168" s="27"/>
      <c r="C168" s="80"/>
      <c r="D168" s="80"/>
      <c r="E168" s="81"/>
      <c r="F168" s="82"/>
      <c r="G168" s="83"/>
      <c r="H168" s="83"/>
      <c r="I168" s="83"/>
      <c r="J168" s="84"/>
    </row>
    <row r="169" spans="1:10" ht="21" customHeight="1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ht="56.2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ht="41.2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1" x14ac:dyDescent="0.25">
      <c r="A172" s="7" t="s">
        <v>113</v>
      </c>
      <c r="B172" s="119" t="s">
        <v>301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ht="42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21" x14ac:dyDescent="0.25">
      <c r="A174" s="7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6" sqref="A136:XFD140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41472</v>
      </c>
      <c r="G10" s="36">
        <f>H10*1.1</f>
        <v>38016</v>
      </c>
      <c r="H10" s="36">
        <v>34560</v>
      </c>
      <c r="I10" s="36">
        <f>H10*0.75</f>
        <v>25920</v>
      </c>
      <c r="J10" s="36">
        <f>H10*0.5</f>
        <v>17280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58752</v>
      </c>
      <c r="G11" s="38">
        <f>H11*1.1</f>
        <v>53856.000000000007</v>
      </c>
      <c r="H11" s="38">
        <v>48960</v>
      </c>
      <c r="I11" s="38">
        <f>H11*0.75</f>
        <v>36720</v>
      </c>
      <c r="J11" s="38">
        <f>H11*0.5</f>
        <v>24480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8640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12240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2520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59400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64800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70200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75600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81000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86400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91800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97200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102600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108000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21600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32400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75600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86400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97200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108000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129600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140400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151200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162000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172800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183600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194400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205200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216000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116100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13500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18900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24300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29700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35100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40500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45900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51300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62100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72900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78300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83700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89100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94500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99900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105300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110700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116100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34560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6120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34560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20880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"&amp;MIN(F99,F103:F120)&amp;" до "&amp;MAX(F99,F103:F120)</f>
        <v>Цена от 3060 до 90000</v>
      </c>
      <c r="G97" s="224"/>
      <c r="H97" s="224"/>
      <c r="I97" s="224"/>
      <c r="J97" s="225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6048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14400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20160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21600</v>
      </c>
      <c r="G105" s="227">
        <f>H105*1.1</f>
        <v>19800</v>
      </c>
      <c r="H105" s="227">
        <v>18000</v>
      </c>
      <c r="I105" s="227">
        <f>H105*0.75</f>
        <v>13500</v>
      </c>
      <c r="J105" s="228">
        <f>H105*0.5</f>
        <v>9000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323</v>
      </c>
      <c r="C107" s="63"/>
      <c r="D107" s="63"/>
      <c r="E107" s="40"/>
      <c r="F107" s="41">
        <v>9360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9000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46080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29520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35424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30960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30960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55440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90000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11520</v>
      </c>
      <c r="G117" s="42"/>
      <c r="H117" s="42"/>
      <c r="I117" s="42"/>
      <c r="J117" s="43"/>
    </row>
    <row r="118" spans="1:10" ht="36" customHeight="1" x14ac:dyDescent="0.25">
      <c r="B118" s="34" t="s">
        <v>217</v>
      </c>
      <c r="C118" s="88"/>
      <c r="D118" s="88"/>
      <c r="E118" s="89"/>
      <c r="F118" s="41">
        <v>9360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44640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20160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20160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28800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226">
        <f>H123*1.2</f>
        <v>30240</v>
      </c>
      <c r="G123" s="227">
        <f>H123*1.1</f>
        <v>27720.000000000004</v>
      </c>
      <c r="H123" s="227">
        <v>25200</v>
      </c>
      <c r="I123" s="227">
        <f>H123*0.75</f>
        <v>18900</v>
      </c>
      <c r="J123" s="228">
        <f>H123*0.5</f>
        <v>12600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23040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326</v>
      </c>
      <c r="C125" s="63"/>
      <c r="D125" s="63"/>
      <c r="E125" s="40"/>
      <c r="F125" s="41">
        <v>13680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12960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64800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41760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227</v>
      </c>
      <c r="C129" s="72"/>
      <c r="D129" s="72"/>
      <c r="E129" s="73"/>
      <c r="F129" s="85">
        <v>50112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43920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43920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77760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62640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233</v>
      </c>
      <c r="C135" s="63"/>
      <c r="D135" s="63"/>
      <c r="E135" s="40"/>
      <c r="F135" s="41">
        <v>28800</v>
      </c>
      <c r="G135" s="42"/>
      <c r="H135" s="42"/>
      <c r="I135" s="42"/>
      <c r="J135" s="43"/>
    </row>
    <row r="136" spans="1:10" ht="36" customHeight="1" thickBot="1" x14ac:dyDescent="0.3">
      <c r="A136" s="7"/>
      <c r="B136" s="229" t="s">
        <v>234</v>
      </c>
      <c r="C136" s="230"/>
      <c r="D136" s="230"/>
      <c r="E136" s="231"/>
      <c r="F136" s="223"/>
      <c r="G136" s="224"/>
      <c r="H136" s="224"/>
      <c r="I136" s="224"/>
      <c r="J136" s="225"/>
    </row>
    <row r="137" spans="1:10" ht="22.5" customHeight="1" thickBot="1" x14ac:dyDescent="0.3">
      <c r="A137" s="7" t="s">
        <v>111</v>
      </c>
      <c r="B137" s="173" t="s">
        <v>235</v>
      </c>
      <c r="C137" s="174"/>
      <c r="D137" s="174"/>
      <c r="E137" s="174"/>
      <c r="F137" s="174"/>
      <c r="G137" s="174"/>
      <c r="H137" s="174"/>
      <c r="I137" s="174"/>
      <c r="J137" s="175"/>
    </row>
    <row r="138" spans="1:10" ht="36" customHeight="1" x14ac:dyDescent="0.25">
      <c r="A138" s="7"/>
      <c r="B138" s="30" t="s">
        <v>236</v>
      </c>
      <c r="C138" s="176"/>
      <c r="D138" s="176"/>
      <c r="E138" s="177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238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239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23760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241</v>
      </c>
      <c r="C143" s="63"/>
      <c r="D143" s="63"/>
      <c r="E143" s="40"/>
      <c r="F143" s="41">
        <v>47520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242</v>
      </c>
      <c r="C144" s="63"/>
      <c r="D144" s="63"/>
      <c r="E144" s="40"/>
      <c r="F144" s="41">
        <v>59400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35640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71280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89280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247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28"/>
      <c r="D150" s="28"/>
      <c r="E150" s="29"/>
      <c r="F150" s="186"/>
      <c r="G150" s="245"/>
      <c r="H150" s="245"/>
      <c r="I150" s="245"/>
      <c r="J150" s="246"/>
    </row>
    <row r="151" spans="1:10" ht="21" customHeight="1" x14ac:dyDescent="0.25">
      <c r="A151" s="7"/>
      <c r="B151" s="114"/>
      <c r="C151" s="115"/>
      <c r="D151" s="115"/>
      <c r="E151" s="115"/>
      <c r="F151" s="116"/>
      <c r="G151" s="116"/>
      <c r="H151" s="116"/>
      <c r="I151" s="116"/>
      <c r="J151" s="116"/>
    </row>
    <row r="152" spans="1:10" ht="56.25" customHeight="1" x14ac:dyDescent="0.25">
      <c r="A152" s="7"/>
      <c r="B152" s="117" t="s">
        <v>297</v>
      </c>
      <c r="C152" s="117"/>
      <c r="D152" s="117"/>
      <c r="E152" s="117"/>
      <c r="F152" s="117"/>
      <c r="G152" s="117"/>
      <c r="H152" s="117"/>
      <c r="I152" s="117"/>
      <c r="J152" s="117"/>
    </row>
    <row r="153" spans="1:10" ht="41.25" customHeight="1" x14ac:dyDescent="0.25">
      <c r="A153" s="7"/>
      <c r="B153" s="117" t="s">
        <v>249</v>
      </c>
      <c r="C153" s="117"/>
      <c r="D153" s="117"/>
      <c r="E153" s="117"/>
      <c r="F153" s="117"/>
      <c r="G153" s="117"/>
      <c r="H153" s="117"/>
      <c r="I153" s="117"/>
      <c r="J153" s="117"/>
    </row>
    <row r="154" spans="1:10" ht="21" x14ac:dyDescent="0.25">
      <c r="A154" s="7" t="s">
        <v>113</v>
      </c>
      <c r="B154" s="119" t="s">
        <v>301</v>
      </c>
      <c r="C154" s="119"/>
      <c r="D154" s="119"/>
      <c r="E154" s="119"/>
      <c r="F154" s="119"/>
      <c r="G154" s="119"/>
      <c r="H154" s="119"/>
      <c r="I154" s="119"/>
      <c r="J154" s="119"/>
    </row>
    <row r="155" spans="1:10" ht="42" customHeight="1" x14ac:dyDescent="0.25">
      <c r="A155" s="7"/>
      <c r="B155" s="121" t="s">
        <v>251</v>
      </c>
      <c r="C155" s="121"/>
      <c r="D155" s="121"/>
      <c r="E155" s="121"/>
      <c r="F155" s="121"/>
      <c r="G155" s="121"/>
      <c r="H155" s="121"/>
      <c r="I155" s="121"/>
      <c r="J155" s="121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39" activePane="bottomLeft" state="frozen"/>
      <selection activeCell="A198" sqref="A198:XFD198"/>
      <selection pane="bottomLeft" activeCell="B145" sqref="B145:E14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86400</v>
      </c>
      <c r="G9" s="36">
        <f>H9*1.1</f>
        <v>79200</v>
      </c>
      <c r="H9" s="36">
        <v>72000</v>
      </c>
      <c r="I9" s="36">
        <f>H9*0.75</f>
        <v>54000</v>
      </c>
      <c r="J9" s="36">
        <f>H9*0.5</f>
        <v>36000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16740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23760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3816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504000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50400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75600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100800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151200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176400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201600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226800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277200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327600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378000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403200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428400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453600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478800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504000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16740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16740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23940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1980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5400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11340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38340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1980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1980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3960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5940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38340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"&amp;MIN(F99,F103:F118)&amp;" до "&amp;MAX(F99,F103:F118)</f>
        <v>Цена от 3240 до 787140</v>
      </c>
      <c r="G97" s="224"/>
      <c r="H97" s="224"/>
      <c r="I97" s="224"/>
      <c r="J97" s="225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94140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202">
        <v>50940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62" t="s">
        <v>298</v>
      </c>
      <c r="C105" s="63"/>
      <c r="D105" s="63"/>
      <c r="E105" s="40"/>
      <c r="F105" s="41">
        <v>61740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323</v>
      </c>
      <c r="C106" s="63"/>
      <c r="D106" s="63"/>
      <c r="E106" s="40"/>
      <c r="F106" s="41">
        <v>61740</v>
      </c>
      <c r="G106" s="42"/>
      <c r="H106" s="42"/>
      <c r="I106" s="42"/>
      <c r="J106" s="43"/>
    </row>
    <row r="107" spans="1:10" ht="36" customHeight="1" x14ac:dyDescent="0.25">
      <c r="A107" s="7"/>
      <c r="B107" s="34" t="s">
        <v>324</v>
      </c>
      <c r="C107" s="88"/>
      <c r="D107" s="88"/>
      <c r="E107" s="89"/>
      <c r="F107" s="202">
        <v>787140</v>
      </c>
      <c r="G107" s="252"/>
      <c r="H107" s="252"/>
      <c r="I107" s="252"/>
      <c r="J107" s="25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02">
        <v>187740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02">
        <v>187740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202">
        <v>225288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202">
        <v>54540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202">
        <v>94140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34" t="s">
        <v>213</v>
      </c>
      <c r="C113" s="88"/>
      <c r="D113" s="88"/>
      <c r="E113" s="89"/>
      <c r="F113" s="202">
        <v>187740</v>
      </c>
      <c r="G113" s="252"/>
      <c r="H113" s="252"/>
      <c r="I113" s="252"/>
      <c r="J113" s="25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202">
        <v>55800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202">
        <v>3240</v>
      </c>
      <c r="G115" s="252"/>
      <c r="H115" s="252"/>
      <c r="I115" s="252"/>
      <c r="J115" s="25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202">
        <v>38340</v>
      </c>
      <c r="G116" s="252"/>
      <c r="H116" s="252"/>
      <c r="I116" s="252"/>
      <c r="J116" s="253"/>
    </row>
    <row r="117" spans="1:10" ht="36" customHeight="1" x14ac:dyDescent="0.25">
      <c r="B117" s="34" t="s">
        <v>217</v>
      </c>
      <c r="C117" s="88"/>
      <c r="D117" s="88"/>
      <c r="E117" s="89"/>
      <c r="F117" s="202">
        <v>31140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34" t="s">
        <v>219</v>
      </c>
      <c r="C118" s="88"/>
      <c r="D118" s="88"/>
      <c r="E118" s="89"/>
      <c r="F118" s="202">
        <v>94140</v>
      </c>
      <c r="G118" s="252"/>
      <c r="H118" s="252"/>
      <c r="I118" s="252"/>
      <c r="J118" s="253"/>
    </row>
    <row r="119" spans="1:10" ht="36" customHeight="1" x14ac:dyDescent="0.25">
      <c r="A119" s="7" t="s">
        <v>113</v>
      </c>
      <c r="B119" s="62" t="s">
        <v>220</v>
      </c>
      <c r="C119" s="63"/>
      <c r="D119" s="63"/>
      <c r="E119" s="40"/>
      <c r="F119" s="202">
        <v>132480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62" t="s">
        <v>221</v>
      </c>
      <c r="C120" s="63"/>
      <c r="D120" s="63"/>
      <c r="E120" s="40"/>
      <c r="F120" s="202">
        <v>72000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62" t="s">
        <v>325</v>
      </c>
      <c r="C121" s="63"/>
      <c r="D121" s="63"/>
      <c r="E121" s="40"/>
      <c r="F121" s="41">
        <v>87120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34" t="s">
        <v>326</v>
      </c>
      <c r="C122" s="88"/>
      <c r="D122" s="88"/>
      <c r="E122" s="89"/>
      <c r="F122" s="41">
        <v>87120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225</v>
      </c>
      <c r="C123" s="63"/>
      <c r="D123" s="63"/>
      <c r="E123" s="40"/>
      <c r="F123" s="202">
        <v>263520</v>
      </c>
      <c r="G123" s="252"/>
      <c r="H123" s="252"/>
      <c r="I123" s="252"/>
      <c r="J123" s="253"/>
    </row>
    <row r="124" spans="1:10" ht="36" customHeight="1" x14ac:dyDescent="0.25">
      <c r="A124" s="7" t="s">
        <v>113</v>
      </c>
      <c r="B124" s="62" t="s">
        <v>226</v>
      </c>
      <c r="C124" s="63"/>
      <c r="D124" s="63"/>
      <c r="E124" s="40"/>
      <c r="F124" s="202">
        <v>263520</v>
      </c>
      <c r="G124" s="252"/>
      <c r="H124" s="252"/>
      <c r="I124" s="252"/>
      <c r="J124" s="253"/>
    </row>
    <row r="125" spans="1:10" ht="36" customHeight="1" x14ac:dyDescent="0.25">
      <c r="A125" s="7" t="s">
        <v>113</v>
      </c>
      <c r="B125" s="71" t="s">
        <v>227</v>
      </c>
      <c r="C125" s="72"/>
      <c r="D125" s="72"/>
      <c r="E125" s="73"/>
      <c r="F125" s="202">
        <v>316224</v>
      </c>
      <c r="G125" s="252"/>
      <c r="H125" s="252"/>
      <c r="I125" s="252"/>
      <c r="J125" s="253"/>
    </row>
    <row r="126" spans="1:10" ht="36" customHeight="1" x14ac:dyDescent="0.25">
      <c r="A126" s="7" t="s">
        <v>113</v>
      </c>
      <c r="B126" s="62" t="s">
        <v>228</v>
      </c>
      <c r="C126" s="63"/>
      <c r="D126" s="63"/>
      <c r="E126" s="40"/>
      <c r="F126" s="202">
        <v>77040</v>
      </c>
      <c r="G126" s="252"/>
      <c r="H126" s="252"/>
      <c r="I126" s="252"/>
      <c r="J126" s="253"/>
    </row>
    <row r="127" spans="1:10" ht="36" customHeight="1" x14ac:dyDescent="0.25">
      <c r="A127" s="7" t="s">
        <v>113</v>
      </c>
      <c r="B127" s="62" t="s">
        <v>229</v>
      </c>
      <c r="C127" s="63"/>
      <c r="D127" s="63"/>
      <c r="E127" s="40"/>
      <c r="F127" s="202">
        <v>132480</v>
      </c>
      <c r="G127" s="252"/>
      <c r="H127" s="252"/>
      <c r="I127" s="252"/>
      <c r="J127" s="253"/>
    </row>
    <row r="128" spans="1:10" ht="36" customHeight="1" x14ac:dyDescent="0.25">
      <c r="A128" s="7" t="s">
        <v>113</v>
      </c>
      <c r="B128" s="62" t="s">
        <v>230</v>
      </c>
      <c r="C128" s="63"/>
      <c r="D128" s="63"/>
      <c r="E128" s="40"/>
      <c r="F128" s="202">
        <v>263520</v>
      </c>
      <c r="G128" s="252"/>
      <c r="H128" s="252"/>
      <c r="I128" s="252"/>
      <c r="J128" s="253"/>
    </row>
    <row r="129" spans="1:10" ht="36" customHeight="1" x14ac:dyDescent="0.25">
      <c r="A129" s="7" t="s">
        <v>113</v>
      </c>
      <c r="B129" s="64" t="s">
        <v>231</v>
      </c>
      <c r="C129" s="65"/>
      <c r="D129" s="65"/>
      <c r="E129" s="66"/>
      <c r="F129" s="202">
        <v>5040</v>
      </c>
      <c r="G129" s="252"/>
      <c r="H129" s="252"/>
      <c r="I129" s="252"/>
      <c r="J129" s="253"/>
    </row>
    <row r="130" spans="1:10" ht="36" customHeight="1" thickBot="1" x14ac:dyDescent="0.3">
      <c r="A130" s="7" t="s">
        <v>113</v>
      </c>
      <c r="B130" s="62" t="s">
        <v>233</v>
      </c>
      <c r="C130" s="63"/>
      <c r="D130" s="63"/>
      <c r="E130" s="40"/>
      <c r="F130" s="202">
        <v>132480</v>
      </c>
      <c r="G130" s="252"/>
      <c r="H130" s="252"/>
      <c r="I130" s="252"/>
      <c r="J130" s="253"/>
    </row>
    <row r="131" spans="1:10" ht="22.5" customHeight="1" x14ac:dyDescent="0.25">
      <c r="A131" s="7" t="s">
        <v>111</v>
      </c>
      <c r="B131" s="100" t="s">
        <v>235</v>
      </c>
      <c r="C131" s="101"/>
      <c r="D131" s="101"/>
      <c r="E131" s="101"/>
      <c r="F131" s="101"/>
      <c r="G131" s="101"/>
      <c r="H131" s="101"/>
      <c r="I131" s="101"/>
      <c r="J131" s="102"/>
    </row>
    <row r="132" spans="1:10" ht="36" customHeight="1" thickBot="1" x14ac:dyDescent="0.3">
      <c r="A132" s="7"/>
      <c r="B132" s="34" t="s">
        <v>218</v>
      </c>
      <c r="C132" s="88"/>
      <c r="D132" s="88"/>
      <c r="E132" s="89"/>
      <c r="F132" s="41">
        <v>40</v>
      </c>
      <c r="G132" s="42"/>
      <c r="H132" s="42"/>
      <c r="I132" s="42"/>
      <c r="J132" s="43"/>
    </row>
    <row r="133" spans="1:10" ht="36" customHeight="1" thickBot="1" x14ac:dyDescent="0.3">
      <c r="A133" s="7"/>
      <c r="B133" s="94" t="s">
        <v>234</v>
      </c>
      <c r="C133" s="95"/>
      <c r="D133" s="95"/>
      <c r="E133" s="96"/>
      <c r="F133" s="97"/>
      <c r="G133" s="98"/>
      <c r="H133" s="98"/>
      <c r="I133" s="98"/>
      <c r="J133" s="99"/>
    </row>
    <row r="134" spans="1:10" ht="36" customHeight="1" thickBot="1" x14ac:dyDescent="0.3">
      <c r="A134" s="7"/>
      <c r="B134" s="173" t="s">
        <v>235</v>
      </c>
      <c r="C134" s="174"/>
      <c r="D134" s="174"/>
      <c r="E134" s="174"/>
      <c r="F134" s="174"/>
      <c r="G134" s="174"/>
      <c r="H134" s="174"/>
      <c r="I134" s="174"/>
      <c r="J134" s="175"/>
    </row>
    <row r="135" spans="1:10" ht="36" customHeight="1" x14ac:dyDescent="0.25">
      <c r="A135" s="7"/>
      <c r="B135" s="56" t="s">
        <v>236</v>
      </c>
      <c r="C135" s="103"/>
      <c r="D135" s="103"/>
      <c r="E135" s="104"/>
      <c r="F135" s="41">
        <v>72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237</v>
      </c>
      <c r="C136" s="63"/>
      <c r="D136" s="63"/>
      <c r="E136" s="40"/>
      <c r="F136" s="41">
        <v>118.8</v>
      </c>
      <c r="G136" s="42"/>
      <c r="H136" s="42"/>
      <c r="I136" s="42"/>
      <c r="J136" s="43"/>
    </row>
    <row r="137" spans="1:10" ht="36" customHeight="1" thickBot="1" x14ac:dyDescent="0.3">
      <c r="A137" s="7"/>
      <c r="B137" s="62" t="s">
        <v>238</v>
      </c>
      <c r="C137" s="63"/>
      <c r="D137" s="63"/>
      <c r="E137" s="40"/>
      <c r="F137" s="41">
        <v>180</v>
      </c>
      <c r="G137" s="42"/>
      <c r="H137" s="42"/>
      <c r="I137" s="42"/>
      <c r="J137" s="43"/>
    </row>
    <row r="138" spans="1:10" ht="54" customHeight="1" thickBot="1" x14ac:dyDescent="0.3">
      <c r="A138" s="7"/>
      <c r="B138" s="18" t="s">
        <v>239</v>
      </c>
      <c r="C138" s="19"/>
      <c r="D138" s="19"/>
      <c r="E138" s="20"/>
      <c r="F138" s="105"/>
      <c r="G138" s="106"/>
      <c r="H138" s="106"/>
      <c r="I138" s="106"/>
      <c r="J138" s="107"/>
    </row>
    <row r="139" spans="1:10" ht="36" customHeight="1" x14ac:dyDescent="0.25">
      <c r="A139" s="7"/>
      <c r="B139" s="64" t="s">
        <v>240</v>
      </c>
      <c r="C139" s="65"/>
      <c r="D139" s="65"/>
      <c r="E139" s="66"/>
      <c r="F139" s="67">
        <v>31140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241</v>
      </c>
      <c r="C140" s="63"/>
      <c r="D140" s="63"/>
      <c r="E140" s="40"/>
      <c r="F140" s="41">
        <v>61740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242</v>
      </c>
      <c r="C141" s="63"/>
      <c r="D141" s="63"/>
      <c r="E141" s="40"/>
      <c r="F141" s="41">
        <v>76140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243</v>
      </c>
      <c r="C142" s="63"/>
      <c r="D142" s="63"/>
      <c r="E142" s="40"/>
      <c r="F142" s="41">
        <v>1080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244</v>
      </c>
      <c r="C143" s="63"/>
      <c r="D143" s="63"/>
      <c r="E143" s="40"/>
      <c r="F143" s="41">
        <v>43740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245</v>
      </c>
      <c r="C144" s="63"/>
      <c r="D144" s="63"/>
      <c r="E144" s="40"/>
      <c r="F144" s="41">
        <v>88740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246</v>
      </c>
      <c r="C145" s="63"/>
      <c r="D145" s="63"/>
      <c r="E145" s="40"/>
      <c r="F145" s="41">
        <v>110340</v>
      </c>
      <c r="G145" s="42"/>
      <c r="H145" s="42"/>
      <c r="I145" s="42"/>
      <c r="J145" s="43"/>
    </row>
    <row r="146" spans="1:10" ht="36" customHeight="1" thickBot="1" x14ac:dyDescent="0.3">
      <c r="A146" s="7"/>
      <c r="B146" s="108" t="s">
        <v>247</v>
      </c>
      <c r="C146" s="109"/>
      <c r="D146" s="109"/>
      <c r="E146" s="110"/>
      <c r="F146" s="111">
        <v>1440</v>
      </c>
      <c r="G146" s="112"/>
      <c r="H146" s="112"/>
      <c r="I146" s="112"/>
      <c r="J146" s="113"/>
    </row>
    <row r="147" spans="1:10" ht="24" customHeight="1" thickBot="1" x14ac:dyDescent="0.3">
      <c r="A147" s="7"/>
      <c r="B147" s="27"/>
      <c r="C147" s="80"/>
      <c r="D147" s="80"/>
      <c r="E147" s="81"/>
      <c r="F147" s="82"/>
      <c r="G147" s="83"/>
      <c r="H147" s="83"/>
      <c r="I147" s="83"/>
      <c r="J147" s="84"/>
    </row>
    <row r="148" spans="1:10" ht="36" customHeight="1" thickBot="1" x14ac:dyDescent="0.3">
      <c r="B148" s="173" t="s">
        <v>380</v>
      </c>
      <c r="C148" s="174"/>
      <c r="D148" s="174"/>
      <c r="E148" s="174"/>
      <c r="F148" s="174"/>
      <c r="G148" s="174"/>
      <c r="H148" s="174"/>
      <c r="I148" s="174"/>
      <c r="J148" s="175"/>
    </row>
    <row r="149" spans="1:10" ht="36" customHeight="1" thickBot="1" x14ac:dyDescent="0.3">
      <c r="B149" s="401" t="s">
        <v>381</v>
      </c>
      <c r="C149" s="402"/>
      <c r="D149" s="402"/>
      <c r="E149" s="196"/>
      <c r="F149" s="216">
        <v>31140</v>
      </c>
      <c r="G149" s="267"/>
      <c r="H149" s="267"/>
      <c r="I149" s="267"/>
      <c r="J149" s="268"/>
    </row>
    <row r="150" spans="1:10" ht="24" customHeight="1" thickBot="1" x14ac:dyDescent="0.3">
      <c r="A150" s="7"/>
      <c r="B150" s="27"/>
      <c r="C150" s="28"/>
      <c r="D150" s="28"/>
      <c r="E150" s="29"/>
      <c r="F150" s="186"/>
      <c r="G150" s="245"/>
      <c r="H150" s="245"/>
      <c r="I150" s="245"/>
      <c r="J150" s="246"/>
    </row>
    <row r="151" spans="1:10" ht="54" customHeight="1" thickBot="1" x14ac:dyDescent="0.3">
      <c r="A151" s="7" t="s">
        <v>111</v>
      </c>
      <c r="B151" s="403" t="s">
        <v>327</v>
      </c>
      <c r="C151" s="356"/>
      <c r="D151" s="356"/>
      <c r="E151" s="357"/>
      <c r="F151" s="105"/>
      <c r="G151" s="106"/>
      <c r="H151" s="106"/>
      <c r="I151" s="106"/>
      <c r="J151" s="107"/>
    </row>
    <row r="152" spans="1:10" ht="36" customHeight="1" x14ac:dyDescent="0.25">
      <c r="A152" s="7" t="s">
        <v>111</v>
      </c>
      <c r="B152" s="363" t="s">
        <v>328</v>
      </c>
      <c r="C152" s="364"/>
      <c r="D152" s="364"/>
      <c r="E152" s="365"/>
      <c r="F152" s="285"/>
      <c r="G152" s="285"/>
      <c r="H152" s="285"/>
      <c r="I152" s="285"/>
      <c r="J152" s="286"/>
    </row>
    <row r="153" spans="1:10" ht="36" customHeight="1" thickBot="1" x14ac:dyDescent="0.3">
      <c r="A153" s="7"/>
      <c r="B153" s="404" t="s">
        <v>329</v>
      </c>
      <c r="C153" s="405"/>
      <c r="D153" s="405"/>
      <c r="E153" s="406"/>
      <c r="F153" s="285"/>
      <c r="G153" s="285"/>
      <c r="H153" s="285"/>
      <c r="I153" s="285"/>
      <c r="J153" s="285"/>
    </row>
    <row r="154" spans="1:10" ht="18" customHeight="1" x14ac:dyDescent="0.25">
      <c r="A154" s="7"/>
      <c r="B154" s="114"/>
      <c r="C154" s="115"/>
      <c r="D154" s="115"/>
      <c r="E154" s="115"/>
      <c r="F154" s="116"/>
      <c r="G154" s="116"/>
      <c r="H154" s="116"/>
      <c r="I154" s="116"/>
      <c r="J154" s="116"/>
    </row>
    <row r="155" spans="1:10" ht="67.5" customHeight="1" x14ac:dyDescent="0.25">
      <c r="A155" s="7"/>
      <c r="B155" s="117" t="s">
        <v>330</v>
      </c>
      <c r="C155" s="117"/>
      <c r="D155" s="117"/>
      <c r="E155" s="117"/>
      <c r="F155" s="117"/>
      <c r="G155" s="117"/>
      <c r="H155" s="117"/>
      <c r="I155" s="117"/>
      <c r="J155" s="117"/>
    </row>
    <row r="156" spans="1:10" ht="27" customHeight="1" x14ac:dyDescent="0.25">
      <c r="A156" s="7" t="s">
        <v>113</v>
      </c>
      <c r="B156" s="119" t="s">
        <v>250</v>
      </c>
      <c r="C156" s="119"/>
      <c r="D156" s="119"/>
      <c r="E156" s="119"/>
      <c r="F156" s="119"/>
      <c r="G156" s="119"/>
      <c r="H156" s="119"/>
      <c r="I156" s="119"/>
      <c r="J156" s="119"/>
    </row>
    <row r="157" spans="1:10" s="181" customFormat="1" ht="20.100000000000001" customHeight="1" x14ac:dyDescent="0.25">
      <c r="B157" s="344"/>
      <c r="F157" s="345"/>
      <c r="G157" s="345"/>
      <c r="H157" s="345"/>
      <c r="I157" s="345"/>
      <c r="J157" s="345"/>
    </row>
    <row r="158" spans="1:10" s="287" customFormat="1" ht="36" customHeight="1" thickBot="1" x14ac:dyDescent="0.3">
      <c r="B158" s="288" t="s">
        <v>331</v>
      </c>
      <c r="C158" s="288"/>
      <c r="D158" s="288"/>
      <c r="E158" s="288"/>
      <c r="F158" s="288"/>
      <c r="G158" s="288"/>
      <c r="H158" s="288"/>
      <c r="I158" s="288"/>
    </row>
    <row r="159" spans="1:10" s="122" customFormat="1" ht="36" customHeight="1" thickBot="1" x14ac:dyDescent="0.3">
      <c r="B159" s="289" t="s">
        <v>332</v>
      </c>
      <c r="C159" s="290"/>
      <c r="D159" s="290"/>
      <c r="E159" s="290"/>
      <c r="F159" s="290"/>
      <c r="G159" s="290"/>
      <c r="H159" s="290"/>
      <c r="I159" s="291"/>
    </row>
    <row r="160" spans="1:10" ht="76.5" customHeight="1" thickBot="1" x14ac:dyDescent="0.3">
      <c r="B160" s="292" t="s">
        <v>333</v>
      </c>
      <c r="C160" s="293"/>
      <c r="D160" s="294" t="s">
        <v>334</v>
      </c>
      <c r="E160" s="295"/>
      <c r="F160" s="296"/>
      <c r="G160" s="295" t="s">
        <v>335</v>
      </c>
      <c r="H160" s="295"/>
      <c r="I160" s="296"/>
      <c r="J160" s="9"/>
    </row>
    <row r="161" spans="1:10" ht="36" customHeight="1" x14ac:dyDescent="0.25">
      <c r="B161" s="297" t="s">
        <v>336</v>
      </c>
      <c r="C161" s="298"/>
      <c r="D161" s="299" t="s">
        <v>337</v>
      </c>
      <c r="E161" s="299"/>
      <c r="F161" s="299"/>
      <c r="G161" s="300">
        <v>2190</v>
      </c>
      <c r="H161" s="299"/>
      <c r="I161" s="301"/>
      <c r="J161" s="9"/>
    </row>
    <row r="162" spans="1:10" ht="36" customHeight="1" x14ac:dyDescent="0.25">
      <c r="B162" s="302" t="s">
        <v>338</v>
      </c>
      <c r="C162" s="303"/>
      <c r="D162" s="304"/>
      <c r="E162" s="304"/>
      <c r="F162" s="304"/>
      <c r="G162" s="305">
        <v>1590</v>
      </c>
      <c r="H162" s="304"/>
      <c r="I162" s="306"/>
      <c r="J162" s="9"/>
    </row>
    <row r="163" spans="1:10" ht="36" customHeight="1" x14ac:dyDescent="0.25">
      <c r="B163" s="302" t="s">
        <v>339</v>
      </c>
      <c r="C163" s="303"/>
      <c r="D163" s="304"/>
      <c r="E163" s="304"/>
      <c r="F163" s="304"/>
      <c r="G163" s="305">
        <v>1440</v>
      </c>
      <c r="H163" s="304"/>
      <c r="I163" s="306"/>
      <c r="J163" s="9"/>
    </row>
    <row r="164" spans="1:10" ht="54" customHeight="1" x14ac:dyDescent="0.25">
      <c r="B164" s="302" t="s">
        <v>340</v>
      </c>
      <c r="C164" s="303"/>
      <c r="D164" s="304"/>
      <c r="E164" s="304"/>
      <c r="F164" s="304"/>
      <c r="G164" s="305">
        <v>1290</v>
      </c>
      <c r="H164" s="304"/>
      <c r="I164" s="306"/>
      <c r="J164" s="9"/>
    </row>
    <row r="165" spans="1:10" ht="18" customHeight="1" x14ac:dyDescent="0.25">
      <c r="B165" s="307"/>
      <c r="C165" s="307"/>
      <c r="D165" s="308"/>
      <c r="E165" s="308"/>
      <c r="F165" s="308"/>
      <c r="G165" s="309"/>
      <c r="H165" s="308"/>
      <c r="I165" s="308"/>
      <c r="J165" s="9"/>
    </row>
    <row r="166" spans="1:10" ht="40.5" customHeight="1" x14ac:dyDescent="0.25">
      <c r="A166" s="7"/>
      <c r="B166" s="121" t="s">
        <v>251</v>
      </c>
      <c r="C166" s="121"/>
      <c r="D166" s="121"/>
      <c r="E166" s="121"/>
      <c r="F166" s="121"/>
      <c r="G166" s="121"/>
      <c r="H166" s="121"/>
      <c r="I166" s="121"/>
      <c r="J166" s="121"/>
    </row>
    <row r="167" spans="1:10" ht="18" customHeight="1" x14ac:dyDescent="0.25">
      <c r="A167" s="7"/>
    </row>
  </sheetData>
  <sheetProtection selectLockedCells="1" selectUnlockedCells="1"/>
  <mergeCells count="308">
    <mergeCell ref="B166:J166"/>
    <mergeCell ref="B161:C161"/>
    <mergeCell ref="D161:F164"/>
    <mergeCell ref="G161:I161"/>
    <mergeCell ref="B162:C162"/>
    <mergeCell ref="G162:I162"/>
    <mergeCell ref="B163:C163"/>
    <mergeCell ref="G163:I163"/>
    <mergeCell ref="B164:C164"/>
    <mergeCell ref="G164:I164"/>
    <mergeCell ref="B155:J155"/>
    <mergeCell ref="B156:J156"/>
    <mergeCell ref="B158:I158"/>
    <mergeCell ref="B159:I159"/>
    <mergeCell ref="B160:C160"/>
    <mergeCell ref="D160:F160"/>
    <mergeCell ref="G160:I160"/>
    <mergeCell ref="B150:E150"/>
    <mergeCell ref="F150:J150"/>
    <mergeCell ref="B151:E151"/>
    <mergeCell ref="F151:J151"/>
    <mergeCell ref="B152:E152"/>
    <mergeCell ref="B153:E153"/>
    <mergeCell ref="B146:E146"/>
    <mergeCell ref="F146:J146"/>
    <mergeCell ref="B147:E147"/>
    <mergeCell ref="F147:J147"/>
    <mergeCell ref="B148:J148"/>
    <mergeCell ref="B149:E149"/>
    <mergeCell ref="F149:J149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F133:J133"/>
    <mergeCell ref="B134:J134"/>
    <mergeCell ref="B135:E135"/>
    <mergeCell ref="F135:J135"/>
    <mergeCell ref="B136:E136"/>
    <mergeCell ref="F136:J136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89"/>
  <sheetViews>
    <sheetView view="pageBreakPreview" topLeftCell="B1" zoomScale="50" zoomScaleNormal="60" zoomScaleSheetLayoutView="50" workbookViewId="0">
      <pane ySplit="4" topLeftCell="A37" activePane="bottomLeft" state="frozen"/>
      <selection activeCell="A198" sqref="A198:XFD198"/>
      <selection pane="bottomLeft" activeCell="F46" sqref="F46:J48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158976</v>
      </c>
      <c r="G9" s="36">
        <f>H9*1.1</f>
        <v>145728</v>
      </c>
      <c r="H9" s="36">
        <v>132480</v>
      </c>
      <c r="I9" s="36">
        <f>H9*0.75</f>
        <v>99360</v>
      </c>
      <c r="J9" s="36">
        <f>H9*0.5</f>
        <v>66240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93528</v>
      </c>
      <c r="G10" s="36">
        <f>H10*1.1</f>
        <v>85734</v>
      </c>
      <c r="H10" s="36">
        <v>77940</v>
      </c>
      <c r="I10" s="36">
        <f>H10*0.75</f>
        <v>58455</v>
      </c>
      <c r="J10" s="36">
        <f>H10*0.5</f>
        <v>38970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234144</v>
      </c>
      <c r="G11" s="38">
        <f>H11*1.1</f>
        <v>214632.00000000003</v>
      </c>
      <c r="H11" s="38">
        <v>195120</v>
      </c>
      <c r="I11" s="38">
        <f>H11*0.75</f>
        <v>146340</v>
      </c>
      <c r="J11" s="38">
        <f>H11*0.5</f>
        <v>97560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14940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37440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2160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5400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4140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10368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"&amp;MIN(F22:F75)&amp;" до "&amp;MAX(F26:F75)</f>
        <v>Цена от 14760 до 1535040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59040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88560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118080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147600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177120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206640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236160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265680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295200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324720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354240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383760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413280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442800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472320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501840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531360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560880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590400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619920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649440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678960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708480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738000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767520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144</v>
      </c>
      <c r="C49" s="35"/>
      <c r="D49" s="35"/>
      <c r="E49" s="40"/>
      <c r="F49" s="41">
        <v>29520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145</v>
      </c>
      <c r="C50" s="35"/>
      <c r="D50" s="35"/>
      <c r="E50" s="40"/>
      <c r="F50" s="41">
        <v>59040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146</v>
      </c>
      <c r="C51" s="35"/>
      <c r="D51" s="35"/>
      <c r="E51" s="40"/>
      <c r="F51" s="41">
        <v>118080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147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148</v>
      </c>
      <c r="C53" s="35"/>
      <c r="D53" s="35"/>
      <c r="E53" s="40"/>
      <c r="F53" s="41">
        <v>236160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149</v>
      </c>
      <c r="C54" s="35"/>
      <c r="D54" s="35"/>
      <c r="E54" s="40"/>
      <c r="F54" s="41">
        <v>295200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150</v>
      </c>
      <c r="C55" s="35"/>
      <c r="D55" s="35"/>
      <c r="E55" s="40"/>
      <c r="F55" s="41">
        <v>354240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151</v>
      </c>
      <c r="C56" s="35"/>
      <c r="D56" s="35"/>
      <c r="E56" s="40"/>
      <c r="F56" s="41">
        <v>413280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152</v>
      </c>
      <c r="C57" s="35"/>
      <c r="D57" s="35"/>
      <c r="E57" s="40"/>
      <c r="F57" s="41">
        <v>472320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153</v>
      </c>
      <c r="C58" s="35"/>
      <c r="D58" s="35"/>
      <c r="E58" s="40"/>
      <c r="F58" s="41">
        <v>531360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154</v>
      </c>
      <c r="C59" s="35"/>
      <c r="D59" s="35"/>
      <c r="E59" s="40"/>
      <c r="F59" s="41">
        <v>590400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155</v>
      </c>
      <c r="C60" s="35"/>
      <c r="D60" s="35"/>
      <c r="E60" s="40"/>
      <c r="F60" s="41">
        <v>649440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156</v>
      </c>
      <c r="C61" s="35"/>
      <c r="D61" s="35"/>
      <c r="E61" s="40"/>
      <c r="F61" s="41">
        <v>708480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157</v>
      </c>
      <c r="C62" s="35"/>
      <c r="D62" s="35"/>
      <c r="E62" s="40"/>
      <c r="F62" s="41">
        <v>767520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158</v>
      </c>
      <c r="C63" s="35"/>
      <c r="D63" s="35"/>
      <c r="E63" s="40"/>
      <c r="F63" s="41">
        <v>826560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159</v>
      </c>
      <c r="C64" s="35"/>
      <c r="D64" s="35"/>
      <c r="E64" s="40"/>
      <c r="F64" s="41">
        <v>885600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160</v>
      </c>
      <c r="C65" s="35"/>
      <c r="D65" s="35"/>
      <c r="E65" s="40"/>
      <c r="F65" s="41">
        <v>944640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161</v>
      </c>
      <c r="C66" s="35"/>
      <c r="D66" s="35"/>
      <c r="E66" s="40"/>
      <c r="F66" s="41">
        <v>1003680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162</v>
      </c>
      <c r="C67" s="35"/>
      <c r="D67" s="35"/>
      <c r="E67" s="40"/>
      <c r="F67" s="41">
        <v>1062720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163</v>
      </c>
      <c r="C68" s="35"/>
      <c r="D68" s="35"/>
      <c r="E68" s="40"/>
      <c r="F68" s="41">
        <v>1121760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287</v>
      </c>
      <c r="C69" s="35"/>
      <c r="D69" s="35"/>
      <c r="E69" s="40"/>
      <c r="F69" s="41">
        <v>1180800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288</v>
      </c>
      <c r="C70" s="35"/>
      <c r="D70" s="35"/>
      <c r="E70" s="40"/>
      <c r="F70" s="41">
        <v>1239840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289</v>
      </c>
      <c r="C71" s="35"/>
      <c r="D71" s="35"/>
      <c r="E71" s="40"/>
      <c r="F71" s="41">
        <v>1298880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290</v>
      </c>
      <c r="C72" s="35"/>
      <c r="D72" s="35"/>
      <c r="E72" s="40"/>
      <c r="F72" s="41">
        <v>1357920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291</v>
      </c>
      <c r="C73" s="35"/>
      <c r="D73" s="35"/>
      <c r="E73" s="40"/>
      <c r="F73" s="41">
        <v>1416960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292</v>
      </c>
      <c r="C74" s="35"/>
      <c r="D74" s="35"/>
      <c r="E74" s="40"/>
      <c r="F74" s="41">
        <v>1476000</v>
      </c>
      <c r="G74" s="42"/>
      <c r="H74" s="42"/>
      <c r="I74" s="42"/>
      <c r="J74" s="43"/>
    </row>
    <row r="75" spans="1:10" ht="36" customHeight="1" outlineLevel="1" thickBot="1" x14ac:dyDescent="0.3">
      <c r="A75" s="7"/>
      <c r="B75" s="34" t="s">
        <v>293</v>
      </c>
      <c r="C75" s="35"/>
      <c r="D75" s="35"/>
      <c r="E75" s="40"/>
      <c r="F75" s="41">
        <v>1535040</v>
      </c>
      <c r="G75" s="42"/>
      <c r="H75" s="42"/>
      <c r="I75" s="42"/>
      <c r="J75" s="43"/>
    </row>
    <row r="76" spans="1:10" ht="36" customHeight="1" thickBot="1" x14ac:dyDescent="0.3">
      <c r="A76" s="7"/>
      <c r="B76" s="50" t="s">
        <v>164</v>
      </c>
      <c r="C76" s="51"/>
      <c r="D76" s="51"/>
      <c r="E76" s="52"/>
      <c r="F76" s="53" t="str">
        <f>"Цена от "&amp;MIN(F77:F98)&amp;" до "&amp;MAX(F77:F98)</f>
        <v>Цена от 23940 до 605160</v>
      </c>
      <c r="G76" s="54"/>
      <c r="H76" s="54"/>
      <c r="I76" s="54"/>
      <c r="J76" s="55"/>
    </row>
    <row r="77" spans="1:10" ht="36" customHeight="1" outlineLevel="1" x14ac:dyDescent="0.25">
      <c r="A77" s="7"/>
      <c r="B77" s="56" t="s">
        <v>165</v>
      </c>
      <c r="C77" s="57"/>
      <c r="D77" s="57"/>
      <c r="E77" s="58"/>
      <c r="F77" s="59">
        <v>23940</v>
      </c>
      <c r="G77" s="60"/>
      <c r="H77" s="60"/>
      <c r="I77" s="60"/>
      <c r="J77" s="61"/>
    </row>
    <row r="78" spans="1:10" ht="36" customHeight="1" outlineLevel="1" x14ac:dyDescent="0.25">
      <c r="A78" s="7"/>
      <c r="B78" s="34" t="s">
        <v>166</v>
      </c>
      <c r="C78" s="35"/>
      <c r="D78" s="35"/>
      <c r="E78" s="40"/>
      <c r="F78" s="41">
        <v>36540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167</v>
      </c>
      <c r="C79" s="35"/>
      <c r="D79" s="35"/>
      <c r="E79" s="40"/>
      <c r="F79" s="41">
        <v>44280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168</v>
      </c>
      <c r="C80" s="35"/>
      <c r="D80" s="35"/>
      <c r="E80" s="40"/>
      <c r="F80" s="41">
        <v>73800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169</v>
      </c>
      <c r="C81" s="35"/>
      <c r="D81" s="35"/>
      <c r="E81" s="40"/>
      <c r="F81" s="41">
        <v>103320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170</v>
      </c>
      <c r="C82" s="35"/>
      <c r="D82" s="35"/>
      <c r="E82" s="40"/>
      <c r="F82" s="41">
        <v>132840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171</v>
      </c>
      <c r="C83" s="35"/>
      <c r="D83" s="35"/>
      <c r="E83" s="40"/>
      <c r="F83" s="41">
        <v>162360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172</v>
      </c>
      <c r="C84" s="35"/>
      <c r="D84" s="35"/>
      <c r="E84" s="40"/>
      <c r="F84" s="41">
        <v>191880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173</v>
      </c>
      <c r="C85" s="35"/>
      <c r="D85" s="35"/>
      <c r="E85" s="40"/>
      <c r="F85" s="41">
        <v>221400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174</v>
      </c>
      <c r="C86" s="35"/>
      <c r="D86" s="35"/>
      <c r="E86" s="40"/>
      <c r="F86" s="41">
        <v>250920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175</v>
      </c>
      <c r="C87" s="35"/>
      <c r="D87" s="35"/>
      <c r="E87" s="40"/>
      <c r="F87" s="41">
        <v>280440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176</v>
      </c>
      <c r="C88" s="35"/>
      <c r="D88" s="35"/>
      <c r="E88" s="40"/>
      <c r="F88" s="41">
        <v>309960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177</v>
      </c>
      <c r="C89" s="35"/>
      <c r="D89" s="35"/>
      <c r="E89" s="40"/>
      <c r="F89" s="41">
        <v>339480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178</v>
      </c>
      <c r="C90" s="35"/>
      <c r="D90" s="35"/>
      <c r="E90" s="40"/>
      <c r="F90" s="41">
        <v>369000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179</v>
      </c>
      <c r="C91" s="35"/>
      <c r="D91" s="35"/>
      <c r="E91" s="40"/>
      <c r="F91" s="41">
        <v>398520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180</v>
      </c>
      <c r="C92" s="35"/>
      <c r="D92" s="35"/>
      <c r="E92" s="40"/>
      <c r="F92" s="41">
        <v>428040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181</v>
      </c>
      <c r="C93" s="35"/>
      <c r="D93" s="35"/>
      <c r="E93" s="40"/>
      <c r="F93" s="41">
        <v>457560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182</v>
      </c>
      <c r="C94" s="35"/>
      <c r="D94" s="35"/>
      <c r="E94" s="40"/>
      <c r="F94" s="41">
        <v>487080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183</v>
      </c>
      <c r="C95" s="35"/>
      <c r="D95" s="35"/>
      <c r="E95" s="40"/>
      <c r="F95" s="41">
        <v>516600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184</v>
      </c>
      <c r="C96" s="35"/>
      <c r="D96" s="35"/>
      <c r="E96" s="40"/>
      <c r="F96" s="41">
        <v>546120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185</v>
      </c>
      <c r="C97" s="35"/>
      <c r="D97" s="35"/>
      <c r="E97" s="40"/>
      <c r="F97" s="41">
        <v>575640</v>
      </c>
      <c r="G97" s="42"/>
      <c r="H97" s="42"/>
      <c r="I97" s="42"/>
      <c r="J97" s="43"/>
    </row>
    <row r="98" spans="1:10" ht="36" customHeight="1" outlineLevel="1" thickBot="1" x14ac:dyDescent="0.3">
      <c r="A98" s="7"/>
      <c r="B98" s="34" t="s">
        <v>186</v>
      </c>
      <c r="C98" s="35"/>
      <c r="D98" s="35"/>
      <c r="E98" s="40"/>
      <c r="F98" s="41">
        <v>605160</v>
      </c>
      <c r="G98" s="42"/>
      <c r="H98" s="42"/>
      <c r="I98" s="42"/>
      <c r="J98" s="43"/>
    </row>
    <row r="99" spans="1:10" ht="36" customHeight="1" thickBot="1" x14ac:dyDescent="0.3">
      <c r="A99" s="7"/>
      <c r="B99" s="50" t="s">
        <v>187</v>
      </c>
      <c r="C99" s="51"/>
      <c r="D99" s="51"/>
      <c r="E99" s="52"/>
      <c r="F99" s="53" t="str">
        <f>"Цена от "&amp;MIN(F100:F110)&amp;" до "&amp;MAX(F100:F110)</f>
        <v>Цена от 2340 до 122940</v>
      </c>
      <c r="G99" s="54"/>
      <c r="H99" s="54"/>
      <c r="I99" s="54"/>
      <c r="J99" s="55"/>
    </row>
    <row r="100" spans="1:10" ht="36" customHeight="1" x14ac:dyDescent="0.25">
      <c r="A100" s="7"/>
      <c r="B100" s="62" t="s">
        <v>188</v>
      </c>
      <c r="C100" s="63"/>
      <c r="D100" s="63"/>
      <c r="E100" s="40"/>
      <c r="F100" s="41">
        <v>9000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189</v>
      </c>
      <c r="C101" s="63"/>
      <c r="D101" s="63"/>
      <c r="E101" s="40"/>
      <c r="F101" s="41">
        <v>68940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257</v>
      </c>
      <c r="C102" s="63"/>
      <c r="D102" s="63"/>
      <c r="E102" s="40"/>
      <c r="F102" s="41">
        <v>7740</v>
      </c>
      <c r="G102" s="42"/>
      <c r="H102" s="42"/>
      <c r="I102" s="42"/>
      <c r="J102" s="43"/>
    </row>
    <row r="103" spans="1:10" ht="36" customHeight="1" x14ac:dyDescent="0.25">
      <c r="A103" s="7"/>
      <c r="B103" s="64" t="s">
        <v>191</v>
      </c>
      <c r="C103" s="65"/>
      <c r="D103" s="65"/>
      <c r="E103" s="66"/>
      <c r="F103" s="67">
        <v>122940</v>
      </c>
      <c r="G103" s="68"/>
      <c r="H103" s="68"/>
      <c r="I103" s="68"/>
      <c r="J103" s="69"/>
    </row>
    <row r="104" spans="1:10" ht="36" customHeight="1" x14ac:dyDescent="0.25">
      <c r="A104" s="7"/>
      <c r="B104" s="62" t="s">
        <v>192</v>
      </c>
      <c r="C104" s="63"/>
      <c r="D104" s="63"/>
      <c r="E104" s="40"/>
      <c r="F104" s="41">
        <v>27540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193</v>
      </c>
      <c r="C105" s="63"/>
      <c r="D105" s="63"/>
      <c r="E105" s="40"/>
      <c r="F105" s="41">
        <v>74340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194</v>
      </c>
      <c r="C106" s="63"/>
      <c r="D106" s="63"/>
      <c r="E106" s="40"/>
      <c r="F106" s="41">
        <v>2340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195</v>
      </c>
      <c r="C107" s="63"/>
      <c r="D107" s="63"/>
      <c r="E107" s="40"/>
      <c r="F107" s="41">
        <v>2340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196</v>
      </c>
      <c r="C108" s="63"/>
      <c r="D108" s="63"/>
      <c r="E108" s="40"/>
      <c r="F108" s="41">
        <v>4680</v>
      </c>
      <c r="G108" s="42"/>
      <c r="H108" s="42"/>
      <c r="I108" s="42"/>
      <c r="J108" s="43"/>
    </row>
    <row r="109" spans="1:10" ht="36" customHeight="1" x14ac:dyDescent="0.25">
      <c r="A109" s="7"/>
      <c r="B109" s="62" t="s">
        <v>197</v>
      </c>
      <c r="C109" s="63"/>
      <c r="D109" s="63"/>
      <c r="E109" s="40"/>
      <c r="F109" s="41">
        <v>7020</v>
      </c>
      <c r="G109" s="42"/>
      <c r="H109" s="42"/>
      <c r="I109" s="42"/>
      <c r="J109" s="43"/>
    </row>
    <row r="110" spans="1:10" ht="36" customHeight="1" thickBot="1" x14ac:dyDescent="0.3">
      <c r="A110" s="7"/>
      <c r="B110" s="62" t="s">
        <v>198</v>
      </c>
      <c r="C110" s="63"/>
      <c r="D110" s="63"/>
      <c r="E110" s="40"/>
      <c r="F110" s="41">
        <v>61740</v>
      </c>
      <c r="G110" s="42"/>
      <c r="H110" s="42"/>
      <c r="I110" s="42"/>
      <c r="J110" s="43"/>
    </row>
    <row r="111" spans="1:10" ht="54" customHeight="1" thickBot="1" x14ac:dyDescent="0.3">
      <c r="A111" s="7"/>
      <c r="B111" s="209" t="s">
        <v>258</v>
      </c>
      <c r="C111" s="210"/>
      <c r="D111" s="210"/>
      <c r="E111" s="211"/>
      <c r="F111" s="223" t="str">
        <f>"Цена от "&amp;MIN(F113,F117:F134)&amp;" до "&amp;MAX(F113,F117:F134)</f>
        <v>Цена от 3240 до 835740</v>
      </c>
      <c r="G111" s="224"/>
      <c r="H111" s="224"/>
      <c r="I111" s="224"/>
      <c r="J111" s="225"/>
    </row>
    <row r="112" spans="1:10" ht="24" customHeight="1" thickBot="1" x14ac:dyDescent="0.3">
      <c r="A112" s="7"/>
      <c r="B112" s="27"/>
      <c r="C112" s="80"/>
      <c r="D112" s="80"/>
      <c r="E112" s="81"/>
      <c r="F112" s="82"/>
      <c r="G112" s="83"/>
      <c r="H112" s="83"/>
      <c r="I112" s="83"/>
      <c r="J112" s="84"/>
    </row>
    <row r="113" spans="1:10" ht="36" customHeight="1" x14ac:dyDescent="0.25">
      <c r="A113" s="7"/>
      <c r="B113" s="62" t="s">
        <v>200</v>
      </c>
      <c r="C113" s="63"/>
      <c r="D113" s="63"/>
      <c r="E113" s="40"/>
      <c r="F113" s="41">
        <v>75600</v>
      </c>
      <c r="G113" s="42"/>
      <c r="H113" s="42"/>
      <c r="I113" s="42"/>
      <c r="J113" s="43"/>
    </row>
    <row r="114" spans="1:10" ht="36" customHeight="1" x14ac:dyDescent="0.25">
      <c r="A114" s="7"/>
      <c r="B114" s="71" t="s">
        <v>201</v>
      </c>
      <c r="C114" s="72"/>
      <c r="D114" s="72"/>
      <c r="E114" s="73"/>
      <c r="F114" s="41">
        <v>7560</v>
      </c>
      <c r="G114" s="42"/>
      <c r="H114" s="42"/>
      <c r="I114" s="42"/>
      <c r="J114" s="43"/>
    </row>
    <row r="115" spans="1:10" ht="36" customHeight="1" thickBot="1" x14ac:dyDescent="0.3">
      <c r="A115" s="7"/>
      <c r="B115" s="71" t="s">
        <v>202</v>
      </c>
      <c r="C115" s="72"/>
      <c r="D115" s="72"/>
      <c r="E115" s="73"/>
      <c r="F115" s="41">
        <v>18900</v>
      </c>
      <c r="G115" s="42"/>
      <c r="H115" s="42"/>
      <c r="I115" s="42"/>
      <c r="J115" s="43"/>
    </row>
    <row r="116" spans="1:10" ht="24" customHeight="1" thickBot="1" x14ac:dyDescent="0.3">
      <c r="A116" s="7"/>
      <c r="B116" s="27"/>
      <c r="C116" s="80"/>
      <c r="D116" s="80"/>
      <c r="E116" s="81"/>
      <c r="F116" s="82"/>
      <c r="G116" s="83"/>
      <c r="H116" s="83"/>
      <c r="I116" s="83"/>
      <c r="J116" s="84"/>
    </row>
    <row r="117" spans="1:10" ht="36" customHeight="1" x14ac:dyDescent="0.25">
      <c r="A117" s="7" t="s">
        <v>111</v>
      </c>
      <c r="B117" s="64" t="s">
        <v>203</v>
      </c>
      <c r="C117" s="65"/>
      <c r="D117" s="65"/>
      <c r="E117" s="66"/>
      <c r="F117" s="67">
        <v>85140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390</v>
      </c>
      <c r="C118" s="65"/>
      <c r="D118" s="65"/>
      <c r="E118" s="66"/>
      <c r="F118" s="67">
        <v>835740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34" t="s">
        <v>204</v>
      </c>
      <c r="C119" s="88"/>
      <c r="D119" s="88"/>
      <c r="E119" s="89"/>
      <c r="F119" s="67">
        <v>61740</v>
      </c>
      <c r="G119" s="68"/>
      <c r="H119" s="68"/>
      <c r="I119" s="68"/>
      <c r="J119" s="69"/>
    </row>
    <row r="120" spans="1:10" ht="36" customHeight="1" x14ac:dyDescent="0.25">
      <c r="A120" s="7" t="s">
        <v>111</v>
      </c>
      <c r="B120" s="62" t="s">
        <v>298</v>
      </c>
      <c r="C120" s="63"/>
      <c r="D120" s="63"/>
      <c r="E120" s="40"/>
      <c r="F120" s="41">
        <v>65340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2" t="s">
        <v>206</v>
      </c>
      <c r="C121" s="63"/>
      <c r="D121" s="63"/>
      <c r="E121" s="40"/>
      <c r="F121" s="41">
        <v>65340</v>
      </c>
      <c r="G121" s="42"/>
      <c r="H121" s="42"/>
      <c r="I121" s="42"/>
      <c r="J121" s="43"/>
    </row>
    <row r="122" spans="1:10" ht="36" customHeight="1" x14ac:dyDescent="0.25">
      <c r="A122" s="7" t="s">
        <v>111</v>
      </c>
      <c r="B122" s="62" t="s">
        <v>207</v>
      </c>
      <c r="C122" s="63"/>
      <c r="D122" s="63"/>
      <c r="E122" s="40"/>
      <c r="F122" s="41">
        <v>59940</v>
      </c>
      <c r="G122" s="42"/>
      <c r="H122" s="42"/>
      <c r="I122" s="42"/>
      <c r="J122" s="43"/>
    </row>
    <row r="123" spans="1:10" ht="36" customHeight="1" x14ac:dyDescent="0.25">
      <c r="A123" s="7"/>
      <c r="B123" s="64" t="s">
        <v>324</v>
      </c>
      <c r="C123" s="65"/>
      <c r="D123" s="65"/>
      <c r="E123" s="66"/>
      <c r="F123" s="67">
        <v>787140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208</v>
      </c>
      <c r="C124" s="63"/>
      <c r="D124" s="63"/>
      <c r="E124" s="40"/>
      <c r="F124" s="67">
        <v>212940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62" t="s">
        <v>209</v>
      </c>
      <c r="C125" s="63"/>
      <c r="D125" s="63"/>
      <c r="E125" s="40"/>
      <c r="F125" s="67">
        <v>106740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2" t="s">
        <v>210</v>
      </c>
      <c r="C126" s="63"/>
      <c r="D126" s="63"/>
      <c r="E126" s="40"/>
      <c r="F126" s="67">
        <v>128088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62" t="s">
        <v>211</v>
      </c>
      <c r="C127" s="63"/>
      <c r="D127" s="63"/>
      <c r="E127" s="40"/>
      <c r="F127" s="67">
        <v>43740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62" t="s">
        <v>212</v>
      </c>
      <c r="C128" s="63"/>
      <c r="D128" s="63"/>
      <c r="E128" s="40"/>
      <c r="F128" s="67">
        <v>88740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64" t="s">
        <v>213</v>
      </c>
      <c r="C129" s="65"/>
      <c r="D129" s="65"/>
      <c r="E129" s="66"/>
      <c r="F129" s="67">
        <v>256140</v>
      </c>
      <c r="G129" s="68"/>
      <c r="H129" s="68"/>
      <c r="I129" s="68"/>
      <c r="J129" s="69"/>
    </row>
    <row r="130" spans="1:10" ht="36" customHeight="1" x14ac:dyDescent="0.25">
      <c r="A130" s="7"/>
      <c r="B130" s="64" t="s">
        <v>214</v>
      </c>
      <c r="C130" s="65"/>
      <c r="D130" s="65"/>
      <c r="E130" s="66"/>
      <c r="F130" s="67">
        <v>208080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64" t="s">
        <v>215</v>
      </c>
      <c r="C131" s="65"/>
      <c r="D131" s="65"/>
      <c r="E131" s="66"/>
      <c r="F131" s="67">
        <v>3240</v>
      </c>
      <c r="G131" s="68"/>
      <c r="H131" s="68"/>
      <c r="I131" s="68"/>
      <c r="J131" s="69"/>
    </row>
    <row r="132" spans="1:10" ht="36" customHeight="1" x14ac:dyDescent="0.25">
      <c r="B132" s="64" t="s">
        <v>216</v>
      </c>
      <c r="C132" s="65"/>
      <c r="D132" s="65"/>
      <c r="E132" s="66"/>
      <c r="F132" s="67">
        <v>79740</v>
      </c>
      <c r="G132" s="68"/>
      <c r="H132" s="68"/>
      <c r="I132" s="68"/>
      <c r="J132" s="69"/>
    </row>
    <row r="133" spans="1:10" ht="36" customHeight="1" x14ac:dyDescent="0.25">
      <c r="B133" s="64" t="s">
        <v>217</v>
      </c>
      <c r="C133" s="65"/>
      <c r="D133" s="65"/>
      <c r="E133" s="66"/>
      <c r="F133" s="67">
        <v>67140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64" t="s">
        <v>219</v>
      </c>
      <c r="C134" s="65"/>
      <c r="D134" s="65"/>
      <c r="E134" s="66"/>
      <c r="F134" s="67">
        <v>191340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62" t="s">
        <v>220</v>
      </c>
      <c r="C135" s="63"/>
      <c r="D135" s="63"/>
      <c r="E135" s="40"/>
      <c r="F135" s="67">
        <v>213120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64" t="s">
        <v>391</v>
      </c>
      <c r="C136" s="65"/>
      <c r="D136" s="65"/>
      <c r="E136" s="66"/>
      <c r="F136" s="67">
        <v>1379520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62" t="s">
        <v>221</v>
      </c>
      <c r="C137" s="63"/>
      <c r="D137" s="63"/>
      <c r="E137" s="40"/>
      <c r="F137" s="67">
        <v>154800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62" t="s">
        <v>325</v>
      </c>
      <c r="C138" s="63"/>
      <c r="D138" s="63"/>
      <c r="E138" s="40"/>
      <c r="F138" s="41">
        <v>163440</v>
      </c>
      <c r="G138" s="42"/>
      <c r="H138" s="42"/>
      <c r="I138" s="42"/>
      <c r="J138" s="43"/>
    </row>
    <row r="139" spans="1:10" ht="36" customHeight="1" x14ac:dyDescent="0.25">
      <c r="A139" s="7" t="s">
        <v>113</v>
      </c>
      <c r="B139" s="62" t="s">
        <v>223</v>
      </c>
      <c r="C139" s="63"/>
      <c r="D139" s="63"/>
      <c r="E139" s="40"/>
      <c r="F139" s="41">
        <v>163440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224</v>
      </c>
      <c r="C140" s="63"/>
      <c r="D140" s="63"/>
      <c r="E140" s="40"/>
      <c r="F140" s="41">
        <v>150480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225</v>
      </c>
      <c r="C141" s="63"/>
      <c r="D141" s="63"/>
      <c r="E141" s="40"/>
      <c r="F141" s="67">
        <v>532800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62" t="s">
        <v>226</v>
      </c>
      <c r="C142" s="63"/>
      <c r="D142" s="63"/>
      <c r="E142" s="40"/>
      <c r="F142" s="67">
        <v>267120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1" t="s">
        <v>227</v>
      </c>
      <c r="C143" s="72"/>
      <c r="D143" s="72"/>
      <c r="E143" s="73"/>
      <c r="F143" s="67">
        <v>320544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2" t="s">
        <v>228</v>
      </c>
      <c r="C144" s="63"/>
      <c r="D144" s="63"/>
      <c r="E144" s="40"/>
      <c r="F144" s="67">
        <v>109440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62" t="s">
        <v>229</v>
      </c>
      <c r="C145" s="63"/>
      <c r="D145" s="63"/>
      <c r="E145" s="40"/>
      <c r="F145" s="67">
        <v>222480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34" t="s">
        <v>230</v>
      </c>
      <c r="C146" s="88"/>
      <c r="D146" s="88"/>
      <c r="E146" s="89"/>
      <c r="F146" s="67">
        <v>640800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64" t="s">
        <v>231</v>
      </c>
      <c r="C147" s="65"/>
      <c r="D147" s="65"/>
      <c r="E147" s="66"/>
      <c r="F147" s="67">
        <v>8640</v>
      </c>
      <c r="G147" s="68"/>
      <c r="H147" s="68"/>
      <c r="I147" s="68"/>
      <c r="J147" s="69"/>
    </row>
    <row r="148" spans="1:10" ht="36" customHeight="1" thickBot="1" x14ac:dyDescent="0.3">
      <c r="A148" s="7" t="s">
        <v>113</v>
      </c>
      <c r="B148" s="62" t="s">
        <v>233</v>
      </c>
      <c r="C148" s="63"/>
      <c r="D148" s="63"/>
      <c r="E148" s="40"/>
      <c r="F148" s="67">
        <v>478800</v>
      </c>
      <c r="G148" s="68"/>
      <c r="H148" s="68"/>
      <c r="I148" s="68"/>
      <c r="J148" s="69"/>
    </row>
    <row r="149" spans="1:10" ht="36" customHeight="1" thickBot="1" x14ac:dyDescent="0.3">
      <c r="B149" s="407" t="s">
        <v>235</v>
      </c>
      <c r="C149" s="408"/>
      <c r="D149" s="408"/>
      <c r="E149" s="408"/>
      <c r="F149" s="408"/>
      <c r="G149" s="408"/>
      <c r="H149" s="408"/>
      <c r="I149" s="408"/>
      <c r="J149" s="409"/>
    </row>
    <row r="150" spans="1:10" ht="36" customHeight="1" x14ac:dyDescent="0.25">
      <c r="B150" s="363" t="s">
        <v>382</v>
      </c>
      <c r="C150" s="364"/>
      <c r="D150" s="364"/>
      <c r="E150" s="365"/>
      <c r="F150" s="366">
        <v>300</v>
      </c>
      <c r="G150" s="367"/>
      <c r="H150" s="367"/>
      <c r="I150" s="367"/>
      <c r="J150" s="368"/>
    </row>
    <row r="151" spans="1:10" ht="54" customHeight="1" thickBot="1" x14ac:dyDescent="0.3">
      <c r="B151" s="148" t="s">
        <v>383</v>
      </c>
      <c r="C151" s="149"/>
      <c r="D151" s="149"/>
      <c r="E151" s="159"/>
      <c r="F151" s="369"/>
      <c r="G151" s="370"/>
      <c r="H151" s="370"/>
      <c r="I151" s="370"/>
      <c r="J151" s="371"/>
    </row>
    <row r="152" spans="1:10" ht="36" customHeight="1" x14ac:dyDescent="0.25">
      <c r="B152" s="363" t="s">
        <v>384</v>
      </c>
      <c r="C152" s="364"/>
      <c r="D152" s="364"/>
      <c r="E152" s="365"/>
      <c r="F152" s="366">
        <v>240</v>
      </c>
      <c r="G152" s="367"/>
      <c r="H152" s="367"/>
      <c r="I152" s="367"/>
      <c r="J152" s="368"/>
    </row>
    <row r="153" spans="1:10" ht="54" customHeight="1" thickBot="1" x14ac:dyDescent="0.3">
      <c r="B153" s="148" t="s">
        <v>383</v>
      </c>
      <c r="C153" s="149"/>
      <c r="D153" s="149"/>
      <c r="E153" s="159"/>
      <c r="F153" s="369"/>
      <c r="G153" s="370"/>
      <c r="H153" s="370"/>
      <c r="I153" s="370"/>
      <c r="J153" s="371"/>
    </row>
    <row r="154" spans="1:10" ht="36" customHeight="1" x14ac:dyDescent="0.25">
      <c r="B154" s="363" t="s">
        <v>385</v>
      </c>
      <c r="C154" s="364"/>
      <c r="D154" s="364"/>
      <c r="E154" s="365"/>
      <c r="F154" s="366">
        <v>120</v>
      </c>
      <c r="G154" s="367"/>
      <c r="H154" s="367"/>
      <c r="I154" s="367"/>
      <c r="J154" s="368"/>
    </row>
    <row r="155" spans="1:10" ht="54" customHeight="1" thickBot="1" x14ac:dyDescent="0.3">
      <c r="B155" s="148" t="s">
        <v>386</v>
      </c>
      <c r="C155" s="149"/>
      <c r="D155" s="149"/>
      <c r="E155" s="159"/>
      <c r="F155" s="369"/>
      <c r="G155" s="370"/>
      <c r="H155" s="370"/>
      <c r="I155" s="370"/>
      <c r="J155" s="371"/>
    </row>
    <row r="156" spans="1:10" ht="36" customHeight="1" x14ac:dyDescent="0.25">
      <c r="B156" s="363" t="s">
        <v>387</v>
      </c>
      <c r="C156" s="364"/>
      <c r="D156" s="364"/>
      <c r="E156" s="365"/>
      <c r="F156" s="366">
        <v>360</v>
      </c>
      <c r="G156" s="367"/>
      <c r="H156" s="367"/>
      <c r="I156" s="367"/>
      <c r="J156" s="368"/>
    </row>
    <row r="157" spans="1:10" ht="54" customHeight="1" thickBot="1" x14ac:dyDescent="0.3">
      <c r="B157" s="148" t="s">
        <v>383</v>
      </c>
      <c r="C157" s="149"/>
      <c r="D157" s="149"/>
      <c r="E157" s="159"/>
      <c r="F157" s="369"/>
      <c r="G157" s="370"/>
      <c r="H157" s="370"/>
      <c r="I157" s="370"/>
      <c r="J157" s="371"/>
    </row>
    <row r="158" spans="1:10" ht="36" customHeight="1" x14ac:dyDescent="0.25">
      <c r="B158" s="363" t="s">
        <v>388</v>
      </c>
      <c r="C158" s="364"/>
      <c r="D158" s="364"/>
      <c r="E158" s="365"/>
      <c r="F158" s="366">
        <v>300</v>
      </c>
      <c r="G158" s="367"/>
      <c r="H158" s="367"/>
      <c r="I158" s="367"/>
      <c r="J158" s="368"/>
    </row>
    <row r="159" spans="1:10" ht="54" customHeight="1" thickBot="1" x14ac:dyDescent="0.3">
      <c r="B159" s="148" t="s">
        <v>383</v>
      </c>
      <c r="C159" s="149"/>
      <c r="D159" s="149"/>
      <c r="E159" s="159"/>
      <c r="F159" s="369"/>
      <c r="G159" s="370"/>
      <c r="H159" s="370"/>
      <c r="I159" s="370"/>
      <c r="J159" s="371"/>
    </row>
    <row r="160" spans="1:10" ht="36" customHeight="1" x14ac:dyDescent="0.25">
      <c r="B160" s="363" t="s">
        <v>389</v>
      </c>
      <c r="C160" s="364"/>
      <c r="D160" s="364"/>
      <c r="E160" s="365"/>
      <c r="F160" s="366">
        <v>150</v>
      </c>
      <c r="G160" s="367"/>
      <c r="H160" s="367"/>
      <c r="I160" s="367"/>
      <c r="J160" s="368"/>
    </row>
    <row r="161" spans="1:11" ht="54" customHeight="1" thickBot="1" x14ac:dyDescent="0.3">
      <c r="B161" s="148" t="s">
        <v>386</v>
      </c>
      <c r="C161" s="149"/>
      <c r="D161" s="149"/>
      <c r="E161" s="159"/>
      <c r="F161" s="369"/>
      <c r="G161" s="370"/>
      <c r="H161" s="370"/>
      <c r="I161" s="370"/>
      <c r="J161" s="371"/>
    </row>
    <row r="162" spans="1:11" ht="54" customHeight="1" thickBot="1" x14ac:dyDescent="0.3">
      <c r="B162" s="148" t="s">
        <v>236</v>
      </c>
      <c r="C162" s="149"/>
      <c r="D162" s="149"/>
      <c r="E162" s="159"/>
      <c r="F162" s="372">
        <v>72</v>
      </c>
      <c r="G162" s="373"/>
      <c r="H162" s="373"/>
      <c r="I162" s="373"/>
      <c r="J162" s="374"/>
    </row>
    <row r="163" spans="1:11" ht="54" customHeight="1" thickBot="1" x14ac:dyDescent="0.3">
      <c r="B163" s="148" t="s">
        <v>237</v>
      </c>
      <c r="C163" s="149"/>
      <c r="D163" s="149"/>
      <c r="E163" s="159"/>
      <c r="F163" s="372">
        <v>118.8</v>
      </c>
      <c r="G163" s="373"/>
      <c r="H163" s="373"/>
      <c r="I163" s="373"/>
      <c r="J163" s="374"/>
    </row>
    <row r="164" spans="1:11" ht="54" customHeight="1" thickBot="1" x14ac:dyDescent="0.3">
      <c r="B164" s="148" t="s">
        <v>238</v>
      </c>
      <c r="C164" s="149"/>
      <c r="D164" s="149"/>
      <c r="E164" s="159"/>
      <c r="F164" s="372">
        <v>180</v>
      </c>
      <c r="G164" s="373"/>
      <c r="H164" s="373"/>
      <c r="I164" s="373"/>
      <c r="J164" s="374"/>
    </row>
    <row r="165" spans="1:11" ht="54" customHeight="1" thickBot="1" x14ac:dyDescent="0.3">
      <c r="B165" s="148" t="s">
        <v>218</v>
      </c>
      <c r="C165" s="149" t="s">
        <v>218</v>
      </c>
      <c r="D165" s="149"/>
      <c r="E165" s="159"/>
      <c r="F165" s="372">
        <v>40</v>
      </c>
      <c r="G165" s="373"/>
      <c r="H165" s="373"/>
      <c r="I165" s="373"/>
      <c r="J165" s="374"/>
      <c r="K165" s="410"/>
    </row>
    <row r="166" spans="1:11" ht="54" customHeight="1" thickBot="1" x14ac:dyDescent="0.3">
      <c r="A166" s="7"/>
      <c r="B166" s="276" t="s">
        <v>239</v>
      </c>
      <c r="C166" s="277"/>
      <c r="D166" s="277"/>
      <c r="E166" s="278"/>
      <c r="F166" s="411"/>
      <c r="G166" s="412"/>
      <c r="H166" s="412"/>
      <c r="I166" s="412"/>
      <c r="J166" s="413"/>
    </row>
    <row r="167" spans="1:11" ht="36" customHeight="1" x14ac:dyDescent="0.25">
      <c r="A167" s="7"/>
      <c r="B167" s="64" t="s">
        <v>240</v>
      </c>
      <c r="C167" s="65"/>
      <c r="D167" s="65"/>
      <c r="E167" s="66"/>
      <c r="F167" s="67">
        <v>54540</v>
      </c>
      <c r="G167" s="68"/>
      <c r="H167" s="68"/>
      <c r="I167" s="68"/>
      <c r="J167" s="69"/>
    </row>
    <row r="168" spans="1:11" ht="36" customHeight="1" x14ac:dyDescent="0.25">
      <c r="A168" s="7"/>
      <c r="B168" s="62" t="s">
        <v>241</v>
      </c>
      <c r="C168" s="63"/>
      <c r="D168" s="63"/>
      <c r="E168" s="40"/>
      <c r="F168" s="41">
        <v>104940</v>
      </c>
      <c r="G168" s="42"/>
      <c r="H168" s="42"/>
      <c r="I168" s="42"/>
      <c r="J168" s="43"/>
    </row>
    <row r="169" spans="1:11" ht="36" customHeight="1" x14ac:dyDescent="0.25">
      <c r="A169" s="7"/>
      <c r="B169" s="62" t="s">
        <v>242</v>
      </c>
      <c r="C169" s="63"/>
      <c r="D169" s="63"/>
      <c r="E169" s="40"/>
      <c r="F169" s="41">
        <v>131940</v>
      </c>
      <c r="G169" s="42"/>
      <c r="H169" s="42"/>
      <c r="I169" s="42"/>
      <c r="J169" s="43"/>
    </row>
    <row r="170" spans="1:11" ht="36" customHeight="1" x14ac:dyDescent="0.25">
      <c r="A170" s="7"/>
      <c r="B170" s="62" t="s">
        <v>243</v>
      </c>
      <c r="C170" s="63"/>
      <c r="D170" s="63"/>
      <c r="E170" s="40"/>
      <c r="F170" s="41">
        <v>1440</v>
      </c>
      <c r="G170" s="42"/>
      <c r="H170" s="42"/>
      <c r="I170" s="42"/>
      <c r="J170" s="43"/>
    </row>
    <row r="171" spans="1:11" ht="36" customHeight="1" x14ac:dyDescent="0.25">
      <c r="A171" s="7"/>
      <c r="B171" s="62" t="s">
        <v>244</v>
      </c>
      <c r="C171" s="63"/>
      <c r="D171" s="63"/>
      <c r="E171" s="40"/>
      <c r="F171" s="41">
        <v>76140</v>
      </c>
      <c r="G171" s="42"/>
      <c r="H171" s="42"/>
      <c r="I171" s="42"/>
      <c r="J171" s="43"/>
    </row>
    <row r="172" spans="1:11" ht="36" customHeight="1" x14ac:dyDescent="0.25">
      <c r="A172" s="7"/>
      <c r="B172" s="62" t="s">
        <v>245</v>
      </c>
      <c r="C172" s="63"/>
      <c r="D172" s="63"/>
      <c r="E172" s="40"/>
      <c r="F172" s="41">
        <v>149940</v>
      </c>
      <c r="G172" s="42"/>
      <c r="H172" s="42"/>
      <c r="I172" s="42"/>
      <c r="J172" s="43"/>
    </row>
    <row r="173" spans="1:11" ht="36" customHeight="1" x14ac:dyDescent="0.25">
      <c r="A173" s="7"/>
      <c r="B173" s="62" t="s">
        <v>246</v>
      </c>
      <c r="C173" s="63"/>
      <c r="D173" s="63"/>
      <c r="E173" s="40"/>
      <c r="F173" s="41">
        <v>189540</v>
      </c>
      <c r="G173" s="42"/>
      <c r="H173" s="42"/>
      <c r="I173" s="42"/>
      <c r="J173" s="43"/>
    </row>
    <row r="174" spans="1:11" ht="36" customHeight="1" thickBot="1" x14ac:dyDescent="0.3">
      <c r="A174" s="7"/>
      <c r="B174" s="108" t="s">
        <v>247</v>
      </c>
      <c r="C174" s="109"/>
      <c r="D174" s="109"/>
      <c r="E174" s="110"/>
      <c r="F174" s="111">
        <v>2340</v>
      </c>
      <c r="G174" s="112"/>
      <c r="H174" s="112"/>
      <c r="I174" s="112"/>
      <c r="J174" s="113"/>
    </row>
    <row r="175" spans="1:11" ht="24" customHeight="1" thickBot="1" x14ac:dyDescent="0.3">
      <c r="A175" s="7"/>
      <c r="B175" s="27"/>
      <c r="C175" s="80"/>
      <c r="D175" s="80"/>
      <c r="E175" s="81"/>
      <c r="F175" s="82"/>
      <c r="G175" s="83"/>
      <c r="H175" s="83"/>
      <c r="I175" s="83"/>
      <c r="J175" s="84"/>
    </row>
    <row r="176" spans="1:11" ht="18" customHeight="1" x14ac:dyDescent="0.25">
      <c r="A176" s="7"/>
      <c r="B176" s="114"/>
      <c r="C176" s="115"/>
      <c r="D176" s="115"/>
      <c r="E176" s="115"/>
      <c r="F176" s="116"/>
      <c r="G176" s="116"/>
      <c r="H176" s="116"/>
      <c r="I176" s="116"/>
      <c r="J176" s="116"/>
    </row>
    <row r="177" spans="1:10" ht="67.5" customHeight="1" x14ac:dyDescent="0.25">
      <c r="A177" s="7"/>
      <c r="B177" s="117" t="s">
        <v>330</v>
      </c>
      <c r="C177" s="117"/>
      <c r="D177" s="117"/>
      <c r="E177" s="117"/>
      <c r="F177" s="117"/>
      <c r="G177" s="117"/>
      <c r="H177" s="117"/>
      <c r="I177" s="117"/>
      <c r="J177" s="117"/>
    </row>
    <row r="178" spans="1:10" ht="27" customHeight="1" x14ac:dyDescent="0.25">
      <c r="A178" s="7" t="s">
        <v>113</v>
      </c>
      <c r="B178" s="119" t="s">
        <v>250</v>
      </c>
      <c r="C178" s="119"/>
      <c r="D178" s="119"/>
      <c r="E178" s="119"/>
      <c r="F178" s="119"/>
      <c r="G178" s="119"/>
      <c r="H178" s="119"/>
      <c r="I178" s="119"/>
      <c r="J178" s="119"/>
    </row>
    <row r="179" spans="1:10" s="181" customFormat="1" ht="20.100000000000001" customHeight="1" x14ac:dyDescent="0.25">
      <c r="B179" s="344"/>
      <c r="F179" s="345"/>
      <c r="G179" s="345"/>
      <c r="H179" s="345"/>
      <c r="I179" s="345"/>
      <c r="J179" s="345"/>
    </row>
    <row r="180" spans="1:10" s="287" customFormat="1" ht="36" customHeight="1" thickBot="1" x14ac:dyDescent="0.3">
      <c r="B180" s="288" t="s">
        <v>331</v>
      </c>
      <c r="C180" s="288"/>
      <c r="D180" s="288"/>
      <c r="E180" s="288"/>
      <c r="F180" s="288"/>
      <c r="G180" s="288"/>
      <c r="H180" s="288"/>
      <c r="I180" s="288"/>
    </row>
    <row r="181" spans="1:10" s="122" customFormat="1" ht="36" customHeight="1" thickBot="1" x14ac:dyDescent="0.3">
      <c r="B181" s="289" t="s">
        <v>332</v>
      </c>
      <c r="C181" s="290"/>
      <c r="D181" s="290"/>
      <c r="E181" s="290"/>
      <c r="F181" s="290"/>
      <c r="G181" s="290"/>
      <c r="H181" s="290"/>
      <c r="I181" s="291"/>
    </row>
    <row r="182" spans="1:10" ht="73.5" customHeight="1" thickBot="1" x14ac:dyDescent="0.3">
      <c r="B182" s="292" t="s">
        <v>333</v>
      </c>
      <c r="C182" s="293"/>
      <c r="D182" s="294" t="s">
        <v>334</v>
      </c>
      <c r="E182" s="295"/>
      <c r="F182" s="296"/>
      <c r="G182" s="295" t="s">
        <v>335</v>
      </c>
      <c r="H182" s="295"/>
      <c r="I182" s="296"/>
      <c r="J182" s="9"/>
    </row>
    <row r="183" spans="1:10" ht="36" customHeight="1" x14ac:dyDescent="0.25">
      <c r="B183" s="297" t="s">
        <v>336</v>
      </c>
      <c r="C183" s="298"/>
      <c r="D183" s="299" t="s">
        <v>337</v>
      </c>
      <c r="E183" s="299"/>
      <c r="F183" s="299"/>
      <c r="G183" s="300">
        <v>1500</v>
      </c>
      <c r="H183" s="299"/>
      <c r="I183" s="301"/>
      <c r="J183" s="9"/>
    </row>
    <row r="184" spans="1:10" ht="36" customHeight="1" x14ac:dyDescent="0.25">
      <c r="B184" s="302" t="s">
        <v>338</v>
      </c>
      <c r="C184" s="303"/>
      <c r="D184" s="304"/>
      <c r="E184" s="304"/>
      <c r="F184" s="304"/>
      <c r="G184" s="305">
        <v>1380</v>
      </c>
      <c r="H184" s="304"/>
      <c r="I184" s="306"/>
      <c r="J184" s="9"/>
    </row>
    <row r="185" spans="1:10" ht="36" customHeight="1" x14ac:dyDescent="0.25">
      <c r="B185" s="302" t="s">
        <v>339</v>
      </c>
      <c r="C185" s="303"/>
      <c r="D185" s="304"/>
      <c r="E185" s="304"/>
      <c r="F185" s="304"/>
      <c r="G185" s="305">
        <v>1290</v>
      </c>
      <c r="H185" s="304"/>
      <c r="I185" s="306"/>
      <c r="J185" s="9"/>
    </row>
    <row r="186" spans="1:10" ht="54" customHeight="1" x14ac:dyDescent="0.25">
      <c r="B186" s="302" t="s">
        <v>340</v>
      </c>
      <c r="C186" s="303"/>
      <c r="D186" s="304"/>
      <c r="E186" s="304"/>
      <c r="F186" s="304"/>
      <c r="G186" s="305">
        <v>1170</v>
      </c>
      <c r="H186" s="304"/>
      <c r="I186" s="306"/>
      <c r="J186" s="9"/>
    </row>
    <row r="187" spans="1:10" ht="21" x14ac:dyDescent="0.25">
      <c r="B187" s="307"/>
      <c r="C187" s="307"/>
      <c r="D187" s="308"/>
      <c r="E187" s="308"/>
      <c r="F187" s="308"/>
      <c r="G187" s="309"/>
      <c r="H187" s="308"/>
      <c r="I187" s="308"/>
      <c r="J187" s="9"/>
    </row>
    <row r="188" spans="1:10" ht="40.5" customHeight="1" x14ac:dyDescent="0.25">
      <c r="A188" s="7"/>
      <c r="B188" s="121" t="s">
        <v>251</v>
      </c>
      <c r="C188" s="121"/>
      <c r="D188" s="121"/>
      <c r="E188" s="121"/>
      <c r="F188" s="121"/>
      <c r="G188" s="121"/>
      <c r="H188" s="121"/>
      <c r="I188" s="121"/>
      <c r="J188" s="121"/>
    </row>
    <row r="189" spans="1:10" ht="18" customHeight="1" x14ac:dyDescent="0.25">
      <c r="A189" s="7"/>
    </row>
  </sheetData>
  <sheetProtection selectLockedCells="1" selectUnlockedCells="1"/>
  <mergeCells count="351">
    <mergeCell ref="B188:J188"/>
    <mergeCell ref="B183:C183"/>
    <mergeCell ref="D183:F186"/>
    <mergeCell ref="G183:I183"/>
    <mergeCell ref="B184:C184"/>
    <mergeCell ref="G184:I184"/>
    <mergeCell ref="B185:C185"/>
    <mergeCell ref="G185:I185"/>
    <mergeCell ref="B186:C186"/>
    <mergeCell ref="G186:I186"/>
    <mergeCell ref="B177:J177"/>
    <mergeCell ref="B178:J178"/>
    <mergeCell ref="B180:I180"/>
    <mergeCell ref="B181:I181"/>
    <mergeCell ref="B182:C182"/>
    <mergeCell ref="D182:F182"/>
    <mergeCell ref="G182:I182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1"/>
    <mergeCell ref="B161:E161"/>
    <mergeCell ref="B162:E162"/>
    <mergeCell ref="F162:J162"/>
    <mergeCell ref="B163:E163"/>
    <mergeCell ref="F163:J163"/>
    <mergeCell ref="B156:E156"/>
    <mergeCell ref="F156:J157"/>
    <mergeCell ref="B157:E157"/>
    <mergeCell ref="B158:E158"/>
    <mergeCell ref="F158:J159"/>
    <mergeCell ref="B159:E159"/>
    <mergeCell ref="B152:E152"/>
    <mergeCell ref="F152:J153"/>
    <mergeCell ref="B153:E153"/>
    <mergeCell ref="B154:E154"/>
    <mergeCell ref="F154:J155"/>
    <mergeCell ref="B155:E155"/>
    <mergeCell ref="B147:E147"/>
    <mergeCell ref="F147:J147"/>
    <mergeCell ref="B148:E148"/>
    <mergeCell ref="F148:J148"/>
    <mergeCell ref="B149:J149"/>
    <mergeCell ref="B150:E150"/>
    <mergeCell ref="F150:J151"/>
    <mergeCell ref="B151:E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8" activePane="bottomLeft" state="frozen"/>
      <selection activeCell="A198" sqref="A198:XFD198"/>
      <selection pane="bottomLeft" activeCell="G9" sqref="G9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25704</v>
      </c>
      <c r="G8" s="32">
        <f>H8*1.1</f>
        <v>23562.000000000004</v>
      </c>
      <c r="H8" s="32">
        <v>21420</v>
      </c>
      <c r="I8" s="32">
        <f>H8*0.75</f>
        <v>16065</v>
      </c>
      <c r="J8" s="32">
        <f>H8*0.5</f>
        <v>10710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7272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10800</v>
      </c>
      <c r="G14" s="179"/>
      <c r="H14" s="179"/>
      <c r="I14" s="179"/>
      <c r="J14" s="180"/>
    </row>
    <row r="15" spans="1:10" ht="36" customHeight="1" thickBot="1" x14ac:dyDescent="0.3">
      <c r="A15" s="7"/>
      <c r="B15" s="130"/>
      <c r="C15" s="414"/>
      <c r="D15" s="414"/>
      <c r="E15" s="415"/>
      <c r="F15" s="416"/>
      <c r="G15" s="417"/>
      <c r="H15" s="417"/>
      <c r="I15" s="417"/>
      <c r="J15" s="418"/>
    </row>
    <row r="16" spans="1:10" ht="36" customHeight="1" x14ac:dyDescent="0.25">
      <c r="A16" s="7"/>
      <c r="B16" s="187" t="s">
        <v>119</v>
      </c>
      <c r="C16" s="188"/>
      <c r="D16" s="188"/>
      <c r="E16" s="188"/>
      <c r="F16" s="140">
        <v>720</v>
      </c>
      <c r="G16" s="140"/>
      <c r="H16" s="140"/>
      <c r="I16" s="140"/>
      <c r="J16" s="141"/>
    </row>
    <row r="17" spans="1:10" ht="36" customHeight="1" x14ac:dyDescent="0.25">
      <c r="A17" s="7"/>
      <c r="B17" s="34" t="s">
        <v>120</v>
      </c>
      <c r="C17" s="35"/>
      <c r="D17" s="35"/>
      <c r="E17" s="35"/>
      <c r="F17" s="146">
        <v>1008</v>
      </c>
      <c r="G17" s="146"/>
      <c r="H17" s="146"/>
      <c r="I17" s="146"/>
      <c r="J17" s="147"/>
    </row>
    <row r="18" spans="1:10" ht="36" customHeight="1" x14ac:dyDescent="0.25">
      <c r="A18" s="7"/>
      <c r="B18" s="34" t="s">
        <v>121</v>
      </c>
      <c r="C18" s="35"/>
      <c r="D18" s="35"/>
      <c r="E18" s="35"/>
      <c r="F18" s="146">
        <v>720</v>
      </c>
      <c r="G18" s="146"/>
      <c r="H18" s="146"/>
      <c r="I18" s="146"/>
      <c r="J18" s="147"/>
    </row>
    <row r="19" spans="1:10" ht="24" customHeight="1" thickBot="1" x14ac:dyDescent="0.3">
      <c r="A19" s="7"/>
      <c r="B19" s="319" t="s">
        <v>122</v>
      </c>
      <c r="C19" s="333"/>
      <c r="D19" s="333"/>
      <c r="E19" s="333"/>
      <c r="F19" s="112">
        <v>1008</v>
      </c>
      <c r="G19" s="112"/>
      <c r="H19" s="112"/>
      <c r="I19" s="112"/>
      <c r="J19" s="113"/>
    </row>
    <row r="20" spans="1:10" ht="24" customHeight="1" x14ac:dyDescent="0.25">
      <c r="A20" s="7"/>
      <c r="B20" s="419"/>
      <c r="C20" s="420"/>
      <c r="D20" s="420"/>
      <c r="E20" s="421"/>
      <c r="F20" s="422"/>
      <c r="G20" s="422"/>
      <c r="H20" s="422"/>
      <c r="I20" s="422"/>
      <c r="J20" s="423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2988 до 119520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2988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5976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8964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11952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14940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17928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20916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23904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26892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29880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32868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35856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38844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41832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44820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47808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50796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56772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59760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5976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11952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17928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23904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29880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35856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41832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47808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53784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59760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65736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71712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77688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83664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89640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95616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101592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107568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113544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119520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5508 до 64242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10458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13446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16434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19422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22410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25398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28386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31374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34362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37350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40338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43326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46314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49302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52290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55278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58266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61254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64242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1116 до 23940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5976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2232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23940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5040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1116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1116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2232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3348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17460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3240 до 37065,6</v>
      </c>
      <c r="G97" s="224"/>
      <c r="H97" s="224"/>
      <c r="I97" s="224"/>
      <c r="J97" s="225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13392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1339.1999999999998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3348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10080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202">
        <v>13320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15336</v>
      </c>
      <c r="G105" s="227">
        <f>H105*1.1</f>
        <v>14058.000000000002</v>
      </c>
      <c r="H105" s="227">
        <v>12780</v>
      </c>
      <c r="I105" s="227">
        <f>H105*0.75</f>
        <v>9585</v>
      </c>
      <c r="J105" s="228">
        <f>H105*0.5</f>
        <v>6390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11160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6408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02">
        <v>31788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02">
        <v>30888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202">
        <v>37065.599999999999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202">
        <v>21420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202">
        <v>21420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34" t="s">
        <v>213</v>
      </c>
      <c r="C113" s="88"/>
      <c r="D113" s="88"/>
      <c r="E113" s="89"/>
      <c r="F113" s="202">
        <v>17280</v>
      </c>
      <c r="G113" s="252"/>
      <c r="H113" s="252"/>
      <c r="I113" s="252"/>
      <c r="J113" s="25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02">
        <v>6012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202">
        <v>3240</v>
      </c>
      <c r="G115" s="252"/>
      <c r="H115" s="252"/>
      <c r="I115" s="252"/>
      <c r="J115" s="25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202">
        <v>8064</v>
      </c>
      <c r="G116" s="252"/>
      <c r="H116" s="252"/>
      <c r="I116" s="252"/>
      <c r="J116" s="253"/>
    </row>
    <row r="117" spans="1:10" ht="36" customHeight="1" x14ac:dyDescent="0.25">
      <c r="B117" s="34" t="s">
        <v>217</v>
      </c>
      <c r="C117" s="88"/>
      <c r="D117" s="88"/>
      <c r="E117" s="89"/>
      <c r="F117" s="202">
        <v>6588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202">
        <v>35496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34" t="s">
        <v>219</v>
      </c>
      <c r="C119" s="88"/>
      <c r="D119" s="88"/>
      <c r="E119" s="89"/>
      <c r="F119" s="202">
        <v>14004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202">
        <v>14400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202">
        <v>18720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21600</v>
      </c>
      <c r="G122" s="227">
        <f>H122*1.1</f>
        <v>19800</v>
      </c>
      <c r="H122" s="227">
        <v>18000</v>
      </c>
      <c r="I122" s="227">
        <f>H122*0.75</f>
        <v>13500</v>
      </c>
      <c r="J122" s="228">
        <f>H122*0.5</f>
        <v>9000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9360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02">
        <v>44640</v>
      </c>
      <c r="G125" s="252"/>
      <c r="H125" s="252"/>
      <c r="I125" s="252"/>
      <c r="J125" s="25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202">
        <v>43920</v>
      </c>
      <c r="G126" s="252"/>
      <c r="H126" s="252"/>
      <c r="I126" s="252"/>
      <c r="J126" s="25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202">
        <v>52704</v>
      </c>
      <c r="G127" s="252"/>
      <c r="H127" s="252"/>
      <c r="I127" s="252"/>
      <c r="J127" s="25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202">
        <v>30240</v>
      </c>
      <c r="G128" s="252"/>
      <c r="H128" s="252"/>
      <c r="I128" s="252"/>
      <c r="J128" s="25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202">
        <v>30240</v>
      </c>
      <c r="G129" s="252"/>
      <c r="H129" s="252"/>
      <c r="I129" s="252"/>
      <c r="J129" s="25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202">
        <v>24480</v>
      </c>
      <c r="G130" s="252"/>
      <c r="H130" s="252"/>
      <c r="I130" s="252"/>
      <c r="J130" s="25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202">
        <v>5040</v>
      </c>
      <c r="G131" s="252"/>
      <c r="H131" s="252"/>
      <c r="I131" s="252"/>
      <c r="J131" s="253"/>
    </row>
    <row r="132" spans="1:10" ht="36" customHeight="1" x14ac:dyDescent="0.25">
      <c r="A132" s="7" t="s">
        <v>113</v>
      </c>
      <c r="B132" s="62" t="s">
        <v>233</v>
      </c>
      <c r="C132" s="63"/>
      <c r="D132" s="63"/>
      <c r="E132" s="40"/>
      <c r="F132" s="202">
        <v>50400</v>
      </c>
      <c r="G132" s="252"/>
      <c r="H132" s="252"/>
      <c r="I132" s="252"/>
      <c r="J132" s="25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202">
        <v>20160</v>
      </c>
      <c r="G133" s="252"/>
      <c r="H133" s="252"/>
      <c r="I133" s="252"/>
      <c r="J133" s="25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16452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32760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41040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576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24552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49068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61560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756</v>
      </c>
      <c r="G147" s="112"/>
      <c r="H147" s="112"/>
      <c r="I147" s="112"/>
      <c r="J147" s="113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5">
    <mergeCell ref="B148:E148"/>
    <mergeCell ref="F148:J148"/>
    <mergeCell ref="B150:J150"/>
    <mergeCell ref="B151:J151"/>
    <mergeCell ref="B152:J152"/>
    <mergeCell ref="B153:J153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F134:J134"/>
    <mergeCell ref="B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2:E122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8" activePane="bottomLeft" state="frozen"/>
      <selection activeCell="A198" sqref="A198:XFD198"/>
      <selection pane="bottomLeft" activeCell="F19" sqref="F19:J19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38880</v>
      </c>
      <c r="G8" s="32">
        <f>H8*1.1</f>
        <v>35640</v>
      </c>
      <c r="H8" s="32">
        <v>32400</v>
      </c>
      <c r="I8" s="32">
        <f>H8*0.75</f>
        <v>24300</v>
      </c>
      <c r="J8" s="32">
        <f>H8*0.5</f>
        <v>16200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7920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11520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1800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3024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6120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6120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14400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30240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3060 до 98640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16200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18144</v>
      </c>
      <c r="G105" s="227">
        <f>H105*1.1</f>
        <v>16632</v>
      </c>
      <c r="H105" s="227">
        <v>15120</v>
      </c>
      <c r="I105" s="227">
        <f>H105*0.75</f>
        <v>11340</v>
      </c>
      <c r="J105" s="228">
        <f>H105*0.5</f>
        <v>7560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61200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35280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42336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23040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67680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83952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15840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13680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98640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44280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49680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49680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25920</v>
      </c>
      <c r="G122" s="227">
        <f>H122*1.1</f>
        <v>23760.000000000004</v>
      </c>
      <c r="H122" s="227">
        <v>21600</v>
      </c>
      <c r="I122" s="227">
        <f>H122*0.75</f>
        <v>16200</v>
      </c>
      <c r="J122" s="228">
        <f>H122*0.5</f>
        <v>10800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21600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85680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49680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59616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32400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32400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95040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138240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62640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34200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68400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85680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51480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102600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128160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1800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28"/>
      <c r="D148" s="28"/>
      <c r="E148" s="29"/>
      <c r="F148" s="186"/>
      <c r="G148" s="245"/>
      <c r="H148" s="245"/>
      <c r="I148" s="245"/>
      <c r="J148" s="246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39398.400000000001</v>
      </c>
      <c r="G8" s="32">
        <f>H8*1.1</f>
        <v>36115.200000000004</v>
      </c>
      <c r="H8" s="32">
        <v>32832</v>
      </c>
      <c r="I8" s="32">
        <f>H8*0.75</f>
        <v>24624</v>
      </c>
      <c r="J8" s="32">
        <f>H8*0.5</f>
        <v>16416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55296</v>
      </c>
      <c r="G9" s="36">
        <f>H9*1.1</f>
        <v>50688.000000000007</v>
      </c>
      <c r="H9" s="36">
        <v>46080</v>
      </c>
      <c r="I9" s="36">
        <f>H9*0.75</f>
        <v>34560</v>
      </c>
      <c r="J9" s="36">
        <f>H9*0.5</f>
        <v>23040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864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1440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1404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1944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1800 до 72000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3600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12600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19800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21600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23400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25200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27000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28800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30600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32400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34200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21600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25200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36000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43200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46800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50400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54000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61200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64800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68400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4500 до 38700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8172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12636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6300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8100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9900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11700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13500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15300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18900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20700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22500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24300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26100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27900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29700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31500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33300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35100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36900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38700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1476 до 39708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4572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2592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39708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24804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1476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1476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2952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4428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24912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e">
        <f>"Цена от "&amp;MIN(F99,F103:J104,H105,F106:J119)&amp;" до "&amp;MAX(F99,F103:J104,H105,F106:J119)</f>
        <v>#REF!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4608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18900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23796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21297.599999999999</v>
      </c>
      <c r="G105" s="227">
        <f>H105*1.1</f>
        <v>19522.800000000003</v>
      </c>
      <c r="H105" s="227">
        <v>17748</v>
      </c>
      <c r="I105" s="227">
        <f>H105*0.75</f>
        <v>13311</v>
      </c>
      <c r="J105" s="228">
        <f>H105*0.5</f>
        <v>8874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17748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 t="e">
        <v>#REF!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86976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44100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52920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34200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44244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104436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40500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25200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21420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69228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18972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26640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33840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392</v>
      </c>
      <c r="C122" s="63"/>
      <c r="D122" s="63"/>
      <c r="E122" s="40"/>
      <c r="F122" s="226">
        <f>H122*1.2</f>
        <v>30240</v>
      </c>
      <c r="G122" s="227">
        <f>H122*1.1</f>
        <v>27720.000000000004</v>
      </c>
      <c r="H122" s="227">
        <v>25200</v>
      </c>
      <c r="I122" s="227">
        <f>H122*0.75</f>
        <v>18900</v>
      </c>
      <c r="J122" s="228">
        <f>H122*0.5</f>
        <v>12600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 t="e">
        <v>#REF!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122400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61920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74304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62640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146880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97200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26640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32760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65448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81774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1116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49140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98280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122760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1476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4"/>
  <sheetViews>
    <sheetView view="pageBreakPreview" topLeftCell="B1" zoomScale="65" zoomScaleNormal="60" zoomScaleSheetLayoutView="65" workbookViewId="0">
      <pane ySplit="4" topLeftCell="A127" activePane="bottomLeft" state="frozen"/>
      <selection activeCell="A198" sqref="A198:XFD198"/>
      <selection pane="bottomLeft" activeCell="A164" sqref="A164:XFD168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14" t="s">
        <v>105</v>
      </c>
      <c r="C6" s="315"/>
      <c r="D6" s="315"/>
      <c r="E6" s="316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6"/>
      <c r="G7" s="245"/>
      <c r="H7" s="245"/>
      <c r="I7" s="245"/>
      <c r="J7" s="246"/>
    </row>
    <row r="8" spans="1:10" ht="36" customHeight="1" x14ac:dyDescent="0.25">
      <c r="A8" s="7" t="s">
        <v>111</v>
      </c>
      <c r="B8" s="187" t="s">
        <v>112</v>
      </c>
      <c r="C8" s="317"/>
      <c r="D8" s="317"/>
      <c r="E8" s="31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319" t="s">
        <v>116</v>
      </c>
      <c r="C11" s="320"/>
      <c r="D11" s="320"/>
      <c r="E11" s="321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customHeight="1" thickBot="1" x14ac:dyDescent="0.3">
      <c r="A12" s="7"/>
      <c r="B12" s="27"/>
      <c r="C12" s="28"/>
      <c r="D12" s="28"/>
      <c r="E12" s="29"/>
      <c r="F12" s="186"/>
      <c r="G12" s="245"/>
      <c r="H12" s="245"/>
      <c r="I12" s="245"/>
      <c r="J12" s="246"/>
    </row>
    <row r="13" spans="1:10" ht="36" customHeight="1" x14ac:dyDescent="0.25">
      <c r="A13" s="7" t="s">
        <v>111</v>
      </c>
      <c r="B13" s="187" t="s">
        <v>117</v>
      </c>
      <c r="C13" s="317"/>
      <c r="D13" s="317"/>
      <c r="E13" s="318"/>
      <c r="F13" s="199">
        <v>7920</v>
      </c>
      <c r="G13" s="424"/>
      <c r="H13" s="424"/>
      <c r="I13" s="424"/>
      <c r="J13" s="425"/>
    </row>
    <row r="14" spans="1:10" ht="36" customHeight="1" thickBot="1" x14ac:dyDescent="0.3">
      <c r="A14" s="7" t="s">
        <v>113</v>
      </c>
      <c r="B14" s="319" t="s">
        <v>118</v>
      </c>
      <c r="C14" s="320"/>
      <c r="D14" s="320"/>
      <c r="E14" s="321"/>
      <c r="F14" s="201">
        <v>11520</v>
      </c>
      <c r="G14" s="331"/>
      <c r="H14" s="331"/>
      <c r="I14" s="331"/>
      <c r="J14" s="332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99">
        <v>1080</v>
      </c>
      <c r="G16" s="424"/>
      <c r="H16" s="424"/>
      <c r="I16" s="424"/>
      <c r="J16" s="42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202">
        <v>1512</v>
      </c>
      <c r="G17" s="252"/>
      <c r="H17" s="252"/>
      <c r="I17" s="252"/>
      <c r="J17" s="25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202">
        <v>1800</v>
      </c>
      <c r="G18" s="252"/>
      <c r="H18" s="252"/>
      <c r="I18" s="252"/>
      <c r="J18" s="25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01">
        <v>2520</v>
      </c>
      <c r="G19" s="331"/>
      <c r="H19" s="331"/>
      <c r="I19" s="331"/>
      <c r="J19" s="332"/>
    </row>
    <row r="20" spans="1:10" ht="24" customHeight="1" thickBot="1" x14ac:dyDescent="0.3">
      <c r="A20" s="7"/>
      <c r="B20" s="27"/>
      <c r="C20" s="28"/>
      <c r="D20" s="28"/>
      <c r="E20" s="29"/>
      <c r="F20" s="186"/>
      <c r="G20" s="245"/>
      <c r="H20" s="245"/>
      <c r="I20" s="245"/>
      <c r="J20" s="246"/>
    </row>
    <row r="21" spans="1:10" ht="36" customHeight="1" thickBot="1" x14ac:dyDescent="0.3">
      <c r="A21" s="7"/>
      <c r="B21" s="426" t="s">
        <v>123</v>
      </c>
      <c r="C21" s="427"/>
      <c r="D21" s="427"/>
      <c r="E21" s="428"/>
      <c r="F21" s="203" t="str">
        <f>"Цена от "&amp;MIN(F22:F91)&amp;" до "&amp;MAX(F22:F91)</f>
        <v>Цена от 5760 до 403200</v>
      </c>
      <c r="G21" s="429"/>
      <c r="H21" s="429"/>
      <c r="I21" s="429"/>
      <c r="J21" s="430"/>
    </row>
    <row r="22" spans="1:10" ht="36" customHeight="1" outlineLevel="1" x14ac:dyDescent="0.25">
      <c r="A22" s="7"/>
      <c r="B22" s="56" t="s">
        <v>124</v>
      </c>
      <c r="C22" s="103"/>
      <c r="D22" s="103"/>
      <c r="E22" s="104"/>
      <c r="F22" s="205">
        <v>5760</v>
      </c>
      <c r="G22" s="274"/>
      <c r="H22" s="274"/>
      <c r="I22" s="274"/>
      <c r="J22" s="275"/>
    </row>
    <row r="23" spans="1:10" ht="36" customHeight="1" outlineLevel="1" x14ac:dyDescent="0.25">
      <c r="A23" s="7"/>
      <c r="B23" s="34" t="s">
        <v>125</v>
      </c>
      <c r="C23" s="88"/>
      <c r="D23" s="88"/>
      <c r="E23" s="89"/>
      <c r="F23" s="202">
        <v>11520</v>
      </c>
      <c r="G23" s="252"/>
      <c r="H23" s="252"/>
      <c r="I23" s="252"/>
      <c r="J23" s="253"/>
    </row>
    <row r="24" spans="1:10" ht="36" customHeight="1" outlineLevel="1" x14ac:dyDescent="0.25">
      <c r="A24" s="7"/>
      <c r="B24" s="34" t="s">
        <v>126</v>
      </c>
      <c r="C24" s="88"/>
      <c r="D24" s="88"/>
      <c r="E24" s="89"/>
      <c r="F24" s="202">
        <v>17280</v>
      </c>
      <c r="G24" s="252"/>
      <c r="H24" s="252"/>
      <c r="I24" s="252"/>
      <c r="J24" s="253"/>
    </row>
    <row r="25" spans="1:10" ht="36" customHeight="1" outlineLevel="1" x14ac:dyDescent="0.25">
      <c r="A25" s="7"/>
      <c r="B25" s="34" t="s">
        <v>127</v>
      </c>
      <c r="C25" s="88"/>
      <c r="D25" s="88"/>
      <c r="E25" s="89"/>
      <c r="F25" s="202">
        <v>23040</v>
      </c>
      <c r="G25" s="252"/>
      <c r="H25" s="252"/>
      <c r="I25" s="252"/>
      <c r="J25" s="253"/>
    </row>
    <row r="26" spans="1:10" ht="36" customHeight="1" outlineLevel="1" x14ac:dyDescent="0.25">
      <c r="A26" s="7"/>
      <c r="B26" s="34" t="s">
        <v>128</v>
      </c>
      <c r="C26" s="88"/>
      <c r="D26" s="88"/>
      <c r="E26" s="89"/>
      <c r="F26" s="202">
        <v>28800</v>
      </c>
      <c r="G26" s="252"/>
      <c r="H26" s="252"/>
      <c r="I26" s="252"/>
      <c r="J26" s="253"/>
    </row>
    <row r="27" spans="1:10" ht="36" customHeight="1" outlineLevel="1" x14ac:dyDescent="0.25">
      <c r="A27" s="7"/>
      <c r="B27" s="34" t="s">
        <v>129</v>
      </c>
      <c r="C27" s="88"/>
      <c r="D27" s="88"/>
      <c r="E27" s="89"/>
      <c r="F27" s="202">
        <v>34560</v>
      </c>
      <c r="G27" s="252"/>
      <c r="H27" s="252"/>
      <c r="I27" s="252"/>
      <c r="J27" s="253"/>
    </row>
    <row r="28" spans="1:10" ht="36" customHeight="1" outlineLevel="1" x14ac:dyDescent="0.25">
      <c r="A28" s="7"/>
      <c r="B28" s="34" t="s">
        <v>130</v>
      </c>
      <c r="C28" s="88"/>
      <c r="D28" s="88"/>
      <c r="E28" s="89"/>
      <c r="F28" s="202">
        <v>40320</v>
      </c>
      <c r="G28" s="252"/>
      <c r="H28" s="252"/>
      <c r="I28" s="252"/>
      <c r="J28" s="253"/>
    </row>
    <row r="29" spans="1:10" ht="36" customHeight="1" outlineLevel="1" x14ac:dyDescent="0.25">
      <c r="A29" s="7"/>
      <c r="B29" s="34" t="s">
        <v>131</v>
      </c>
      <c r="C29" s="88"/>
      <c r="D29" s="88"/>
      <c r="E29" s="89"/>
      <c r="F29" s="202">
        <v>46080</v>
      </c>
      <c r="G29" s="252"/>
      <c r="H29" s="252"/>
      <c r="I29" s="252"/>
      <c r="J29" s="253"/>
    </row>
    <row r="30" spans="1:10" ht="36" customHeight="1" outlineLevel="1" x14ac:dyDescent="0.25">
      <c r="A30" s="7"/>
      <c r="B30" s="34" t="s">
        <v>132</v>
      </c>
      <c r="C30" s="88"/>
      <c r="D30" s="88"/>
      <c r="E30" s="89"/>
      <c r="F30" s="202">
        <v>51840</v>
      </c>
      <c r="G30" s="252"/>
      <c r="H30" s="252"/>
      <c r="I30" s="252"/>
      <c r="J30" s="253"/>
    </row>
    <row r="31" spans="1:10" ht="36" customHeight="1" outlineLevel="1" x14ac:dyDescent="0.25">
      <c r="A31" s="7"/>
      <c r="B31" s="34" t="s">
        <v>133</v>
      </c>
      <c r="C31" s="88"/>
      <c r="D31" s="88"/>
      <c r="E31" s="89"/>
      <c r="F31" s="202">
        <v>57600</v>
      </c>
      <c r="G31" s="252"/>
      <c r="H31" s="252"/>
      <c r="I31" s="252"/>
      <c r="J31" s="253"/>
    </row>
    <row r="32" spans="1:10" ht="36" customHeight="1" outlineLevel="1" x14ac:dyDescent="0.25">
      <c r="A32" s="7"/>
      <c r="B32" s="34" t="s">
        <v>134</v>
      </c>
      <c r="C32" s="88"/>
      <c r="D32" s="88"/>
      <c r="E32" s="89"/>
      <c r="F32" s="202">
        <v>63360</v>
      </c>
      <c r="G32" s="252"/>
      <c r="H32" s="252"/>
      <c r="I32" s="252"/>
      <c r="J32" s="253"/>
    </row>
    <row r="33" spans="1:10" ht="36" customHeight="1" outlineLevel="1" x14ac:dyDescent="0.25">
      <c r="A33" s="7"/>
      <c r="B33" s="34" t="s">
        <v>135</v>
      </c>
      <c r="C33" s="88"/>
      <c r="D33" s="88"/>
      <c r="E33" s="89"/>
      <c r="F33" s="202">
        <v>69120</v>
      </c>
      <c r="G33" s="252"/>
      <c r="H33" s="252"/>
      <c r="I33" s="252"/>
      <c r="J33" s="253"/>
    </row>
    <row r="34" spans="1:10" ht="36" customHeight="1" outlineLevel="1" x14ac:dyDescent="0.25">
      <c r="A34" s="7"/>
      <c r="B34" s="34" t="s">
        <v>136</v>
      </c>
      <c r="C34" s="88"/>
      <c r="D34" s="88"/>
      <c r="E34" s="89"/>
      <c r="F34" s="202">
        <v>74880</v>
      </c>
      <c r="G34" s="252"/>
      <c r="H34" s="252"/>
      <c r="I34" s="252"/>
      <c r="J34" s="253"/>
    </row>
    <row r="35" spans="1:10" ht="36" customHeight="1" outlineLevel="1" x14ac:dyDescent="0.25">
      <c r="A35" s="7"/>
      <c r="B35" s="34" t="s">
        <v>137</v>
      </c>
      <c r="C35" s="88"/>
      <c r="D35" s="88"/>
      <c r="E35" s="89"/>
      <c r="F35" s="202">
        <v>80640</v>
      </c>
      <c r="G35" s="252"/>
      <c r="H35" s="252"/>
      <c r="I35" s="252"/>
      <c r="J35" s="253"/>
    </row>
    <row r="36" spans="1:10" ht="36" customHeight="1" outlineLevel="1" x14ac:dyDescent="0.25">
      <c r="A36" s="7"/>
      <c r="B36" s="34" t="s">
        <v>138</v>
      </c>
      <c r="C36" s="88"/>
      <c r="D36" s="88"/>
      <c r="E36" s="89"/>
      <c r="F36" s="202">
        <v>86400</v>
      </c>
      <c r="G36" s="252"/>
      <c r="H36" s="252"/>
      <c r="I36" s="252"/>
      <c r="J36" s="253"/>
    </row>
    <row r="37" spans="1:10" ht="36" customHeight="1" outlineLevel="1" x14ac:dyDescent="0.25">
      <c r="A37" s="7"/>
      <c r="B37" s="34" t="s">
        <v>139</v>
      </c>
      <c r="C37" s="88"/>
      <c r="D37" s="88"/>
      <c r="E37" s="89"/>
      <c r="F37" s="202">
        <v>92160</v>
      </c>
      <c r="G37" s="252"/>
      <c r="H37" s="252"/>
      <c r="I37" s="252"/>
      <c r="J37" s="253"/>
    </row>
    <row r="38" spans="1:10" ht="36" customHeight="1" outlineLevel="1" x14ac:dyDescent="0.25">
      <c r="A38" s="7"/>
      <c r="B38" s="34" t="s">
        <v>140</v>
      </c>
      <c r="C38" s="88"/>
      <c r="D38" s="88"/>
      <c r="E38" s="89"/>
      <c r="F38" s="202">
        <v>97920</v>
      </c>
      <c r="G38" s="252"/>
      <c r="H38" s="252"/>
      <c r="I38" s="252"/>
      <c r="J38" s="253"/>
    </row>
    <row r="39" spans="1:10" ht="36" customHeight="1" outlineLevel="1" x14ac:dyDescent="0.25">
      <c r="A39" s="7"/>
      <c r="B39" s="34" t="s">
        <v>141</v>
      </c>
      <c r="C39" s="88"/>
      <c r="D39" s="88"/>
      <c r="E39" s="89"/>
      <c r="F39" s="202">
        <v>103680</v>
      </c>
      <c r="G39" s="252"/>
      <c r="H39" s="252"/>
      <c r="I39" s="252"/>
      <c r="J39" s="253"/>
    </row>
    <row r="40" spans="1:10" ht="36" customHeight="1" outlineLevel="1" x14ac:dyDescent="0.25">
      <c r="A40" s="7"/>
      <c r="B40" s="34" t="s">
        <v>142</v>
      </c>
      <c r="C40" s="88"/>
      <c r="D40" s="88"/>
      <c r="E40" s="89"/>
      <c r="F40" s="202">
        <v>109440</v>
      </c>
      <c r="G40" s="252"/>
      <c r="H40" s="252"/>
      <c r="I40" s="252"/>
      <c r="J40" s="253"/>
    </row>
    <row r="41" spans="1:10" ht="36" customHeight="1" outlineLevel="1" x14ac:dyDescent="0.25">
      <c r="A41" s="7"/>
      <c r="B41" s="34" t="s">
        <v>143</v>
      </c>
      <c r="C41" s="88"/>
      <c r="D41" s="88"/>
      <c r="E41" s="89"/>
      <c r="F41" s="202">
        <v>115200</v>
      </c>
      <c r="G41" s="252"/>
      <c r="H41" s="252"/>
      <c r="I41" s="252"/>
      <c r="J41" s="253"/>
    </row>
    <row r="42" spans="1:10" ht="36" customHeight="1" outlineLevel="1" x14ac:dyDescent="0.25">
      <c r="A42" s="7"/>
      <c r="B42" s="34" t="s">
        <v>277</v>
      </c>
      <c r="C42" s="88"/>
      <c r="D42" s="88"/>
      <c r="E42" s="89"/>
      <c r="F42" s="202">
        <v>120960</v>
      </c>
      <c r="G42" s="252"/>
      <c r="H42" s="252"/>
      <c r="I42" s="252"/>
      <c r="J42" s="253"/>
    </row>
    <row r="43" spans="1:10" ht="36" customHeight="1" outlineLevel="1" x14ac:dyDescent="0.25">
      <c r="A43" s="7"/>
      <c r="B43" s="34" t="s">
        <v>278</v>
      </c>
      <c r="C43" s="88"/>
      <c r="D43" s="88"/>
      <c r="E43" s="89"/>
      <c r="F43" s="202">
        <v>126720</v>
      </c>
      <c r="G43" s="252"/>
      <c r="H43" s="252"/>
      <c r="I43" s="252"/>
      <c r="J43" s="253"/>
    </row>
    <row r="44" spans="1:10" ht="36" customHeight="1" outlineLevel="1" x14ac:dyDescent="0.25">
      <c r="A44" s="7"/>
      <c r="B44" s="34" t="s">
        <v>279</v>
      </c>
      <c r="C44" s="88"/>
      <c r="D44" s="88"/>
      <c r="E44" s="89"/>
      <c r="F44" s="202">
        <v>132480</v>
      </c>
      <c r="G44" s="252"/>
      <c r="H44" s="252"/>
      <c r="I44" s="252"/>
      <c r="J44" s="253"/>
    </row>
    <row r="45" spans="1:10" ht="36" customHeight="1" outlineLevel="1" x14ac:dyDescent="0.25">
      <c r="A45" s="7"/>
      <c r="B45" s="34" t="s">
        <v>280</v>
      </c>
      <c r="C45" s="88"/>
      <c r="D45" s="88"/>
      <c r="E45" s="89"/>
      <c r="F45" s="202">
        <v>138240</v>
      </c>
      <c r="G45" s="252"/>
      <c r="H45" s="252"/>
      <c r="I45" s="252"/>
      <c r="J45" s="253"/>
    </row>
    <row r="46" spans="1:10" ht="36" customHeight="1" outlineLevel="1" x14ac:dyDescent="0.25">
      <c r="A46" s="7"/>
      <c r="B46" s="34" t="s">
        <v>281</v>
      </c>
      <c r="C46" s="88"/>
      <c r="D46" s="88"/>
      <c r="E46" s="89"/>
      <c r="F46" s="202">
        <v>144000</v>
      </c>
      <c r="G46" s="252"/>
      <c r="H46" s="252"/>
      <c r="I46" s="252"/>
      <c r="J46" s="253"/>
    </row>
    <row r="47" spans="1:10" ht="36" customHeight="1" outlineLevel="1" x14ac:dyDescent="0.25">
      <c r="A47" s="7"/>
      <c r="B47" s="34" t="s">
        <v>282</v>
      </c>
      <c r="C47" s="88"/>
      <c r="D47" s="88"/>
      <c r="E47" s="89"/>
      <c r="F47" s="202">
        <v>149760</v>
      </c>
      <c r="G47" s="252"/>
      <c r="H47" s="252"/>
      <c r="I47" s="252"/>
      <c r="J47" s="253"/>
    </row>
    <row r="48" spans="1:10" ht="36" customHeight="1" outlineLevel="1" x14ac:dyDescent="0.25">
      <c r="A48" s="7"/>
      <c r="B48" s="34" t="s">
        <v>283</v>
      </c>
      <c r="C48" s="88"/>
      <c r="D48" s="88"/>
      <c r="E48" s="89"/>
      <c r="F48" s="202">
        <v>155520</v>
      </c>
      <c r="G48" s="252"/>
      <c r="H48" s="252"/>
      <c r="I48" s="252"/>
      <c r="J48" s="253"/>
    </row>
    <row r="49" spans="1:10" ht="36" customHeight="1" outlineLevel="1" x14ac:dyDescent="0.25">
      <c r="A49" s="7"/>
      <c r="B49" s="34" t="s">
        <v>284</v>
      </c>
      <c r="C49" s="88"/>
      <c r="D49" s="88"/>
      <c r="E49" s="89"/>
      <c r="F49" s="202">
        <v>161280</v>
      </c>
      <c r="G49" s="252"/>
      <c r="H49" s="252"/>
      <c r="I49" s="252"/>
      <c r="J49" s="253"/>
    </row>
    <row r="50" spans="1:10" ht="36" customHeight="1" outlineLevel="1" x14ac:dyDescent="0.25">
      <c r="A50" s="7"/>
      <c r="B50" s="34" t="s">
        <v>285</v>
      </c>
      <c r="C50" s="88"/>
      <c r="D50" s="88"/>
      <c r="E50" s="89"/>
      <c r="F50" s="202">
        <v>167040</v>
      </c>
      <c r="G50" s="252"/>
      <c r="H50" s="252"/>
      <c r="I50" s="252"/>
      <c r="J50" s="253"/>
    </row>
    <row r="51" spans="1:10" ht="36" customHeight="1" outlineLevel="1" x14ac:dyDescent="0.25">
      <c r="A51" s="7"/>
      <c r="B51" s="34" t="s">
        <v>286</v>
      </c>
      <c r="C51" s="88"/>
      <c r="D51" s="88"/>
      <c r="E51" s="89"/>
      <c r="F51" s="202">
        <v>172800</v>
      </c>
      <c r="G51" s="252"/>
      <c r="H51" s="252"/>
      <c r="I51" s="252"/>
      <c r="J51" s="253"/>
    </row>
    <row r="52" spans="1:10" ht="36" customHeight="1" outlineLevel="1" x14ac:dyDescent="0.25">
      <c r="A52" s="7"/>
      <c r="B52" s="34" t="s">
        <v>302</v>
      </c>
      <c r="C52" s="88"/>
      <c r="D52" s="88"/>
      <c r="E52" s="89"/>
      <c r="F52" s="202">
        <v>178560</v>
      </c>
      <c r="G52" s="252"/>
      <c r="H52" s="252"/>
      <c r="I52" s="252"/>
      <c r="J52" s="253"/>
    </row>
    <row r="53" spans="1:10" ht="36" customHeight="1" outlineLevel="1" x14ac:dyDescent="0.25">
      <c r="A53" s="7"/>
      <c r="B53" s="34" t="s">
        <v>303</v>
      </c>
      <c r="C53" s="88"/>
      <c r="D53" s="88"/>
      <c r="E53" s="89"/>
      <c r="F53" s="202">
        <v>184320</v>
      </c>
      <c r="G53" s="252"/>
      <c r="H53" s="252"/>
      <c r="I53" s="252"/>
      <c r="J53" s="253"/>
    </row>
    <row r="54" spans="1:10" ht="36" customHeight="1" outlineLevel="1" x14ac:dyDescent="0.25">
      <c r="A54" s="7"/>
      <c r="B54" s="34" t="s">
        <v>304</v>
      </c>
      <c r="C54" s="88"/>
      <c r="D54" s="88"/>
      <c r="E54" s="89"/>
      <c r="F54" s="202">
        <v>190080</v>
      </c>
      <c r="G54" s="252"/>
      <c r="H54" s="252"/>
      <c r="I54" s="252"/>
      <c r="J54" s="253"/>
    </row>
    <row r="55" spans="1:10" ht="36" customHeight="1" outlineLevel="1" x14ac:dyDescent="0.25">
      <c r="A55" s="7"/>
      <c r="B55" s="34" t="s">
        <v>305</v>
      </c>
      <c r="C55" s="88"/>
      <c r="D55" s="88"/>
      <c r="E55" s="89"/>
      <c r="F55" s="202">
        <v>195840</v>
      </c>
      <c r="G55" s="252"/>
      <c r="H55" s="252"/>
      <c r="I55" s="252"/>
      <c r="J55" s="253"/>
    </row>
    <row r="56" spans="1:10" ht="36" customHeight="1" outlineLevel="1" x14ac:dyDescent="0.25">
      <c r="A56" s="7"/>
      <c r="B56" s="34" t="s">
        <v>306</v>
      </c>
      <c r="C56" s="88"/>
      <c r="D56" s="88"/>
      <c r="E56" s="89"/>
      <c r="F56" s="202">
        <v>201600</v>
      </c>
      <c r="G56" s="252"/>
      <c r="H56" s="252"/>
      <c r="I56" s="252"/>
      <c r="J56" s="253"/>
    </row>
    <row r="57" spans="1:10" ht="36" customHeight="1" outlineLevel="1" x14ac:dyDescent="0.25">
      <c r="A57" s="7"/>
      <c r="B57" s="34" t="s">
        <v>144</v>
      </c>
      <c r="C57" s="88"/>
      <c r="D57" s="88"/>
      <c r="E57" s="89"/>
      <c r="F57" s="202">
        <v>11520</v>
      </c>
      <c r="G57" s="252"/>
      <c r="H57" s="252"/>
      <c r="I57" s="252"/>
      <c r="J57" s="253"/>
    </row>
    <row r="58" spans="1:10" ht="36" customHeight="1" outlineLevel="1" x14ac:dyDescent="0.25">
      <c r="A58" s="7"/>
      <c r="B58" s="34" t="s">
        <v>145</v>
      </c>
      <c r="C58" s="88"/>
      <c r="D58" s="88"/>
      <c r="E58" s="89"/>
      <c r="F58" s="202">
        <v>23040</v>
      </c>
      <c r="G58" s="252"/>
      <c r="H58" s="252"/>
      <c r="I58" s="252"/>
      <c r="J58" s="253"/>
    </row>
    <row r="59" spans="1:10" ht="36" customHeight="1" outlineLevel="1" x14ac:dyDescent="0.25">
      <c r="A59" s="7"/>
      <c r="B59" s="34" t="s">
        <v>146</v>
      </c>
      <c r="C59" s="88"/>
      <c r="D59" s="88"/>
      <c r="E59" s="89"/>
      <c r="F59" s="202">
        <v>34560</v>
      </c>
      <c r="G59" s="252"/>
      <c r="H59" s="252"/>
      <c r="I59" s="252"/>
      <c r="J59" s="253"/>
    </row>
    <row r="60" spans="1:10" ht="36" customHeight="1" outlineLevel="1" x14ac:dyDescent="0.25">
      <c r="A60" s="7"/>
      <c r="B60" s="34" t="s">
        <v>147</v>
      </c>
      <c r="C60" s="88"/>
      <c r="D60" s="88"/>
      <c r="E60" s="89"/>
      <c r="F60" s="202">
        <v>46080</v>
      </c>
      <c r="G60" s="252"/>
      <c r="H60" s="252"/>
      <c r="I60" s="252"/>
      <c r="J60" s="253"/>
    </row>
    <row r="61" spans="1:10" ht="36" customHeight="1" outlineLevel="1" x14ac:dyDescent="0.25">
      <c r="A61" s="7"/>
      <c r="B61" s="34" t="s">
        <v>148</v>
      </c>
      <c r="C61" s="88"/>
      <c r="D61" s="88"/>
      <c r="E61" s="89"/>
      <c r="F61" s="202">
        <v>57600</v>
      </c>
      <c r="G61" s="252"/>
      <c r="H61" s="252"/>
      <c r="I61" s="252"/>
      <c r="J61" s="253"/>
    </row>
    <row r="62" spans="1:10" ht="36" customHeight="1" outlineLevel="1" x14ac:dyDescent="0.25">
      <c r="A62" s="7"/>
      <c r="B62" s="34" t="s">
        <v>149</v>
      </c>
      <c r="C62" s="88"/>
      <c r="D62" s="88"/>
      <c r="E62" s="89"/>
      <c r="F62" s="202">
        <v>69120</v>
      </c>
      <c r="G62" s="252"/>
      <c r="H62" s="252"/>
      <c r="I62" s="252"/>
      <c r="J62" s="253"/>
    </row>
    <row r="63" spans="1:10" ht="36" customHeight="1" outlineLevel="1" x14ac:dyDescent="0.25">
      <c r="A63" s="7"/>
      <c r="B63" s="34" t="s">
        <v>150</v>
      </c>
      <c r="C63" s="88"/>
      <c r="D63" s="88"/>
      <c r="E63" s="89"/>
      <c r="F63" s="202">
        <v>80640</v>
      </c>
      <c r="G63" s="252"/>
      <c r="H63" s="252"/>
      <c r="I63" s="252"/>
      <c r="J63" s="253"/>
    </row>
    <row r="64" spans="1:10" ht="36" customHeight="1" outlineLevel="1" x14ac:dyDescent="0.25">
      <c r="A64" s="7"/>
      <c r="B64" s="34" t="s">
        <v>151</v>
      </c>
      <c r="C64" s="88"/>
      <c r="D64" s="88"/>
      <c r="E64" s="89"/>
      <c r="F64" s="202">
        <v>92160</v>
      </c>
      <c r="G64" s="252"/>
      <c r="H64" s="252"/>
      <c r="I64" s="252"/>
      <c r="J64" s="253"/>
    </row>
    <row r="65" spans="1:10" ht="36" customHeight="1" outlineLevel="1" x14ac:dyDescent="0.25">
      <c r="A65" s="7"/>
      <c r="B65" s="34" t="s">
        <v>152</v>
      </c>
      <c r="C65" s="88"/>
      <c r="D65" s="88"/>
      <c r="E65" s="89"/>
      <c r="F65" s="202">
        <v>103680</v>
      </c>
      <c r="G65" s="252"/>
      <c r="H65" s="252"/>
      <c r="I65" s="252"/>
      <c r="J65" s="253"/>
    </row>
    <row r="66" spans="1:10" ht="36" customHeight="1" outlineLevel="1" x14ac:dyDescent="0.25">
      <c r="A66" s="7"/>
      <c r="B66" s="34" t="s">
        <v>153</v>
      </c>
      <c r="C66" s="88"/>
      <c r="D66" s="88"/>
      <c r="E66" s="89"/>
      <c r="F66" s="202">
        <v>115200</v>
      </c>
      <c r="G66" s="252"/>
      <c r="H66" s="252"/>
      <c r="I66" s="252"/>
      <c r="J66" s="253"/>
    </row>
    <row r="67" spans="1:10" ht="36" customHeight="1" outlineLevel="1" x14ac:dyDescent="0.25">
      <c r="A67" s="7"/>
      <c r="B67" s="34" t="s">
        <v>154</v>
      </c>
      <c r="C67" s="88"/>
      <c r="D67" s="88"/>
      <c r="E67" s="89"/>
      <c r="F67" s="202">
        <v>126720</v>
      </c>
      <c r="G67" s="252"/>
      <c r="H67" s="252"/>
      <c r="I67" s="252"/>
      <c r="J67" s="253"/>
    </row>
    <row r="68" spans="1:10" ht="36" customHeight="1" outlineLevel="1" x14ac:dyDescent="0.25">
      <c r="A68" s="7"/>
      <c r="B68" s="34" t="s">
        <v>155</v>
      </c>
      <c r="C68" s="88"/>
      <c r="D68" s="88"/>
      <c r="E68" s="89"/>
      <c r="F68" s="202">
        <v>138240</v>
      </c>
      <c r="G68" s="252"/>
      <c r="H68" s="252"/>
      <c r="I68" s="252"/>
      <c r="J68" s="253"/>
    </row>
    <row r="69" spans="1:10" ht="36" customHeight="1" outlineLevel="1" x14ac:dyDescent="0.25">
      <c r="A69" s="7"/>
      <c r="B69" s="34" t="s">
        <v>156</v>
      </c>
      <c r="C69" s="88"/>
      <c r="D69" s="88"/>
      <c r="E69" s="89"/>
      <c r="F69" s="202">
        <v>149760</v>
      </c>
      <c r="G69" s="252"/>
      <c r="H69" s="252"/>
      <c r="I69" s="252"/>
      <c r="J69" s="253"/>
    </row>
    <row r="70" spans="1:10" ht="36" customHeight="1" outlineLevel="1" x14ac:dyDescent="0.25">
      <c r="A70" s="7"/>
      <c r="B70" s="34" t="s">
        <v>157</v>
      </c>
      <c r="C70" s="88"/>
      <c r="D70" s="88"/>
      <c r="E70" s="89"/>
      <c r="F70" s="202">
        <v>161280</v>
      </c>
      <c r="G70" s="252"/>
      <c r="H70" s="252"/>
      <c r="I70" s="252"/>
      <c r="J70" s="253"/>
    </row>
    <row r="71" spans="1:10" ht="36" customHeight="1" outlineLevel="1" x14ac:dyDescent="0.25">
      <c r="A71" s="7"/>
      <c r="B71" s="34" t="s">
        <v>158</v>
      </c>
      <c r="C71" s="88"/>
      <c r="D71" s="88"/>
      <c r="E71" s="89"/>
      <c r="F71" s="202">
        <v>172800</v>
      </c>
      <c r="G71" s="252"/>
      <c r="H71" s="252"/>
      <c r="I71" s="252"/>
      <c r="J71" s="253"/>
    </row>
    <row r="72" spans="1:10" ht="36" customHeight="1" outlineLevel="1" x14ac:dyDescent="0.25">
      <c r="A72" s="7"/>
      <c r="B72" s="34" t="s">
        <v>159</v>
      </c>
      <c r="C72" s="88"/>
      <c r="D72" s="88"/>
      <c r="E72" s="89"/>
      <c r="F72" s="202">
        <v>184320</v>
      </c>
      <c r="G72" s="252"/>
      <c r="H72" s="252"/>
      <c r="I72" s="252"/>
      <c r="J72" s="253"/>
    </row>
    <row r="73" spans="1:10" ht="36" customHeight="1" outlineLevel="1" x14ac:dyDescent="0.25">
      <c r="A73" s="7"/>
      <c r="B73" s="34" t="s">
        <v>160</v>
      </c>
      <c r="C73" s="88"/>
      <c r="D73" s="88"/>
      <c r="E73" s="89"/>
      <c r="F73" s="202">
        <v>195840</v>
      </c>
      <c r="G73" s="252"/>
      <c r="H73" s="252"/>
      <c r="I73" s="252"/>
      <c r="J73" s="253"/>
    </row>
    <row r="74" spans="1:10" ht="36" customHeight="1" outlineLevel="1" x14ac:dyDescent="0.25">
      <c r="A74" s="7"/>
      <c r="B74" s="34" t="s">
        <v>161</v>
      </c>
      <c r="C74" s="88"/>
      <c r="D74" s="88"/>
      <c r="E74" s="89"/>
      <c r="F74" s="202">
        <v>207360</v>
      </c>
      <c r="G74" s="252"/>
      <c r="H74" s="252"/>
      <c r="I74" s="252"/>
      <c r="J74" s="253"/>
    </row>
    <row r="75" spans="1:10" ht="36" customHeight="1" outlineLevel="1" x14ac:dyDescent="0.25">
      <c r="A75" s="7"/>
      <c r="B75" s="34" t="s">
        <v>162</v>
      </c>
      <c r="C75" s="88"/>
      <c r="D75" s="88"/>
      <c r="E75" s="89"/>
      <c r="F75" s="202">
        <v>218880</v>
      </c>
      <c r="G75" s="252"/>
      <c r="H75" s="252"/>
      <c r="I75" s="252"/>
      <c r="J75" s="253"/>
    </row>
    <row r="76" spans="1:10" ht="36" customHeight="1" outlineLevel="1" x14ac:dyDescent="0.25">
      <c r="A76" s="7"/>
      <c r="B76" s="34" t="s">
        <v>163</v>
      </c>
      <c r="C76" s="88"/>
      <c r="D76" s="88"/>
      <c r="E76" s="89"/>
      <c r="F76" s="202">
        <v>230400</v>
      </c>
      <c r="G76" s="252"/>
      <c r="H76" s="252"/>
      <c r="I76" s="252"/>
      <c r="J76" s="253"/>
    </row>
    <row r="77" spans="1:10" ht="36" customHeight="1" outlineLevel="1" x14ac:dyDescent="0.25">
      <c r="A77" s="7"/>
      <c r="B77" s="34" t="s">
        <v>287</v>
      </c>
      <c r="C77" s="88"/>
      <c r="D77" s="88"/>
      <c r="E77" s="89"/>
      <c r="F77" s="202">
        <v>241920</v>
      </c>
      <c r="G77" s="252"/>
      <c r="H77" s="252"/>
      <c r="I77" s="252"/>
      <c r="J77" s="253"/>
    </row>
    <row r="78" spans="1:10" ht="36" customHeight="1" outlineLevel="1" x14ac:dyDescent="0.25">
      <c r="A78" s="7"/>
      <c r="B78" s="34" t="s">
        <v>288</v>
      </c>
      <c r="C78" s="88"/>
      <c r="D78" s="88"/>
      <c r="E78" s="89"/>
      <c r="F78" s="202">
        <v>253440</v>
      </c>
      <c r="G78" s="252"/>
      <c r="H78" s="252"/>
      <c r="I78" s="252"/>
      <c r="J78" s="253"/>
    </row>
    <row r="79" spans="1:10" ht="36" customHeight="1" outlineLevel="1" x14ac:dyDescent="0.25">
      <c r="A79" s="7"/>
      <c r="B79" s="34" t="s">
        <v>289</v>
      </c>
      <c r="C79" s="88"/>
      <c r="D79" s="88"/>
      <c r="E79" s="89"/>
      <c r="F79" s="202">
        <v>264960</v>
      </c>
      <c r="G79" s="252"/>
      <c r="H79" s="252"/>
      <c r="I79" s="252"/>
      <c r="J79" s="253"/>
    </row>
    <row r="80" spans="1:10" ht="36" customHeight="1" outlineLevel="1" x14ac:dyDescent="0.25">
      <c r="A80" s="7"/>
      <c r="B80" s="34" t="s">
        <v>290</v>
      </c>
      <c r="C80" s="88"/>
      <c r="D80" s="88"/>
      <c r="E80" s="89"/>
      <c r="F80" s="202">
        <v>276480</v>
      </c>
      <c r="G80" s="252"/>
      <c r="H80" s="252"/>
      <c r="I80" s="252"/>
      <c r="J80" s="253"/>
    </row>
    <row r="81" spans="1:10" ht="36" customHeight="1" outlineLevel="1" x14ac:dyDescent="0.25">
      <c r="A81" s="7"/>
      <c r="B81" s="34" t="s">
        <v>291</v>
      </c>
      <c r="C81" s="88"/>
      <c r="D81" s="88"/>
      <c r="E81" s="89"/>
      <c r="F81" s="202">
        <v>288000</v>
      </c>
      <c r="G81" s="252"/>
      <c r="H81" s="252"/>
      <c r="I81" s="252"/>
      <c r="J81" s="253"/>
    </row>
    <row r="82" spans="1:10" ht="36" customHeight="1" outlineLevel="1" x14ac:dyDescent="0.25">
      <c r="A82" s="7"/>
      <c r="B82" s="34" t="s">
        <v>292</v>
      </c>
      <c r="C82" s="88"/>
      <c r="D82" s="88"/>
      <c r="E82" s="89"/>
      <c r="F82" s="202">
        <v>299520</v>
      </c>
      <c r="G82" s="252"/>
      <c r="H82" s="252"/>
      <c r="I82" s="252"/>
      <c r="J82" s="253"/>
    </row>
    <row r="83" spans="1:10" ht="36" customHeight="1" outlineLevel="1" x14ac:dyDescent="0.25">
      <c r="A83" s="7"/>
      <c r="B83" s="34" t="s">
        <v>293</v>
      </c>
      <c r="C83" s="88"/>
      <c r="D83" s="88"/>
      <c r="E83" s="89"/>
      <c r="F83" s="202">
        <v>311040</v>
      </c>
      <c r="G83" s="252"/>
      <c r="H83" s="252"/>
      <c r="I83" s="252"/>
      <c r="J83" s="253"/>
    </row>
    <row r="84" spans="1:10" ht="36" customHeight="1" outlineLevel="1" x14ac:dyDescent="0.25">
      <c r="A84" s="7"/>
      <c r="B84" s="34" t="s">
        <v>294</v>
      </c>
      <c r="C84" s="88"/>
      <c r="D84" s="88"/>
      <c r="E84" s="89"/>
      <c r="F84" s="202">
        <v>322560</v>
      </c>
      <c r="G84" s="252"/>
      <c r="H84" s="252"/>
      <c r="I84" s="252"/>
      <c r="J84" s="253"/>
    </row>
    <row r="85" spans="1:10" ht="36" customHeight="1" outlineLevel="1" x14ac:dyDescent="0.25">
      <c r="A85" s="7"/>
      <c r="B85" s="34" t="s">
        <v>295</v>
      </c>
      <c r="C85" s="88"/>
      <c r="D85" s="88"/>
      <c r="E85" s="89"/>
      <c r="F85" s="202">
        <v>334080</v>
      </c>
      <c r="G85" s="252"/>
      <c r="H85" s="252"/>
      <c r="I85" s="252"/>
      <c r="J85" s="253"/>
    </row>
    <row r="86" spans="1:10" ht="36" customHeight="1" outlineLevel="1" x14ac:dyDescent="0.25">
      <c r="A86" s="7"/>
      <c r="B86" s="34" t="s">
        <v>296</v>
      </c>
      <c r="C86" s="88"/>
      <c r="D86" s="88"/>
      <c r="E86" s="89"/>
      <c r="F86" s="202">
        <v>345600</v>
      </c>
      <c r="G86" s="252"/>
      <c r="H86" s="252"/>
      <c r="I86" s="252"/>
      <c r="J86" s="253"/>
    </row>
    <row r="87" spans="1:10" ht="36" customHeight="1" outlineLevel="1" x14ac:dyDescent="0.25">
      <c r="A87" s="7"/>
      <c r="B87" s="34" t="s">
        <v>312</v>
      </c>
      <c r="C87" s="88"/>
      <c r="D87" s="88"/>
      <c r="E87" s="89"/>
      <c r="F87" s="202">
        <v>357120</v>
      </c>
      <c r="G87" s="252"/>
      <c r="H87" s="252"/>
      <c r="I87" s="252"/>
      <c r="J87" s="253"/>
    </row>
    <row r="88" spans="1:10" ht="36" customHeight="1" outlineLevel="1" x14ac:dyDescent="0.25">
      <c r="A88" s="7"/>
      <c r="B88" s="34" t="s">
        <v>313</v>
      </c>
      <c r="C88" s="88"/>
      <c r="D88" s="88"/>
      <c r="E88" s="89"/>
      <c r="F88" s="202">
        <v>368640</v>
      </c>
      <c r="G88" s="252"/>
      <c r="H88" s="252"/>
      <c r="I88" s="252"/>
      <c r="J88" s="253"/>
    </row>
    <row r="89" spans="1:10" ht="36" customHeight="1" outlineLevel="1" x14ac:dyDescent="0.25">
      <c r="A89" s="7"/>
      <c r="B89" s="34" t="s">
        <v>314</v>
      </c>
      <c r="C89" s="88"/>
      <c r="D89" s="88"/>
      <c r="E89" s="89"/>
      <c r="F89" s="202">
        <v>380160</v>
      </c>
      <c r="G89" s="252"/>
      <c r="H89" s="252"/>
      <c r="I89" s="252"/>
      <c r="J89" s="253"/>
    </row>
    <row r="90" spans="1:10" ht="36" customHeight="1" outlineLevel="1" x14ac:dyDescent="0.25">
      <c r="A90" s="7"/>
      <c r="B90" s="34" t="s">
        <v>315</v>
      </c>
      <c r="C90" s="88"/>
      <c r="D90" s="88"/>
      <c r="E90" s="89"/>
      <c r="F90" s="202">
        <v>391680</v>
      </c>
      <c r="G90" s="252"/>
      <c r="H90" s="252"/>
      <c r="I90" s="252"/>
      <c r="J90" s="253"/>
    </row>
    <row r="91" spans="1:10" ht="36" customHeight="1" outlineLevel="1" thickBot="1" x14ac:dyDescent="0.3">
      <c r="A91" s="7"/>
      <c r="B91" s="322" t="s">
        <v>316</v>
      </c>
      <c r="C91" s="323"/>
      <c r="D91" s="323"/>
      <c r="E91" s="324"/>
      <c r="F91" s="206">
        <v>403200</v>
      </c>
      <c r="G91" s="431"/>
      <c r="H91" s="431"/>
      <c r="I91" s="431"/>
      <c r="J91" s="432"/>
    </row>
    <row r="92" spans="1:10" ht="36" customHeight="1" thickBot="1" x14ac:dyDescent="0.3">
      <c r="A92" s="7"/>
      <c r="B92" s="269" t="s">
        <v>164</v>
      </c>
      <c r="C92" s="270"/>
      <c r="D92" s="270"/>
      <c r="E92" s="271"/>
      <c r="F92" s="208" t="str">
        <f>"Цена от "&amp;MIN(F93:F114)&amp;" до "&amp;MAX(F93:F114)</f>
        <v>Цена от 12240 до 123840</v>
      </c>
      <c r="G92" s="272"/>
      <c r="H92" s="272"/>
      <c r="I92" s="272"/>
      <c r="J92" s="273"/>
    </row>
    <row r="93" spans="1:10" ht="36" customHeight="1" outlineLevel="1" x14ac:dyDescent="0.25">
      <c r="A93" s="7"/>
      <c r="B93" s="56" t="s">
        <v>165</v>
      </c>
      <c r="C93" s="103"/>
      <c r="D93" s="103"/>
      <c r="E93" s="104"/>
      <c r="F93" s="205">
        <v>12240</v>
      </c>
      <c r="G93" s="274"/>
      <c r="H93" s="274"/>
      <c r="I93" s="274"/>
      <c r="J93" s="275"/>
    </row>
    <row r="94" spans="1:10" ht="36" customHeight="1" outlineLevel="1" x14ac:dyDescent="0.25">
      <c r="A94" s="7"/>
      <c r="B94" s="34" t="s">
        <v>166</v>
      </c>
      <c r="C94" s="88"/>
      <c r="D94" s="88"/>
      <c r="E94" s="89"/>
      <c r="F94" s="202">
        <v>18000</v>
      </c>
      <c r="G94" s="252"/>
      <c r="H94" s="252"/>
      <c r="I94" s="252"/>
      <c r="J94" s="253"/>
    </row>
    <row r="95" spans="1:10" ht="36" customHeight="1" outlineLevel="1" x14ac:dyDescent="0.25">
      <c r="A95" s="7"/>
      <c r="B95" s="34" t="s">
        <v>167</v>
      </c>
      <c r="C95" s="88"/>
      <c r="D95" s="88"/>
      <c r="E95" s="89"/>
      <c r="F95" s="202">
        <v>14400</v>
      </c>
      <c r="G95" s="252"/>
      <c r="H95" s="252"/>
      <c r="I95" s="252"/>
      <c r="J95" s="253"/>
    </row>
    <row r="96" spans="1:10" ht="36" customHeight="1" outlineLevel="1" x14ac:dyDescent="0.25">
      <c r="A96" s="7"/>
      <c r="B96" s="34" t="s">
        <v>168</v>
      </c>
      <c r="C96" s="88"/>
      <c r="D96" s="88"/>
      <c r="E96" s="89"/>
      <c r="F96" s="202">
        <v>20160</v>
      </c>
      <c r="G96" s="252"/>
      <c r="H96" s="252"/>
      <c r="I96" s="252"/>
      <c r="J96" s="253"/>
    </row>
    <row r="97" spans="1:10" ht="36" customHeight="1" outlineLevel="1" x14ac:dyDescent="0.25">
      <c r="A97" s="7"/>
      <c r="B97" s="34" t="s">
        <v>169</v>
      </c>
      <c r="C97" s="88"/>
      <c r="D97" s="88"/>
      <c r="E97" s="89"/>
      <c r="F97" s="202">
        <v>25920</v>
      </c>
      <c r="G97" s="252"/>
      <c r="H97" s="252"/>
      <c r="I97" s="252"/>
      <c r="J97" s="253"/>
    </row>
    <row r="98" spans="1:10" ht="36" customHeight="1" outlineLevel="1" x14ac:dyDescent="0.25">
      <c r="A98" s="7"/>
      <c r="B98" s="34" t="s">
        <v>170</v>
      </c>
      <c r="C98" s="88"/>
      <c r="D98" s="88"/>
      <c r="E98" s="89"/>
      <c r="F98" s="202">
        <v>31680</v>
      </c>
      <c r="G98" s="252"/>
      <c r="H98" s="252"/>
      <c r="I98" s="252"/>
      <c r="J98" s="253"/>
    </row>
    <row r="99" spans="1:10" ht="36" customHeight="1" outlineLevel="1" x14ac:dyDescent="0.25">
      <c r="A99" s="7"/>
      <c r="B99" s="34" t="s">
        <v>171</v>
      </c>
      <c r="C99" s="88"/>
      <c r="D99" s="88"/>
      <c r="E99" s="89"/>
      <c r="F99" s="202">
        <v>37440</v>
      </c>
      <c r="G99" s="252"/>
      <c r="H99" s="252"/>
      <c r="I99" s="252"/>
      <c r="J99" s="253"/>
    </row>
    <row r="100" spans="1:10" ht="36" customHeight="1" outlineLevel="1" x14ac:dyDescent="0.25">
      <c r="A100" s="7"/>
      <c r="B100" s="34" t="s">
        <v>172</v>
      </c>
      <c r="C100" s="88"/>
      <c r="D100" s="88"/>
      <c r="E100" s="89"/>
      <c r="F100" s="202">
        <v>43200</v>
      </c>
      <c r="G100" s="252"/>
      <c r="H100" s="252"/>
      <c r="I100" s="252"/>
      <c r="J100" s="253"/>
    </row>
    <row r="101" spans="1:10" ht="36" customHeight="1" outlineLevel="1" x14ac:dyDescent="0.25">
      <c r="A101" s="7"/>
      <c r="B101" s="34" t="s">
        <v>173</v>
      </c>
      <c r="C101" s="88"/>
      <c r="D101" s="88"/>
      <c r="E101" s="89"/>
      <c r="F101" s="202">
        <v>48960</v>
      </c>
      <c r="G101" s="252"/>
      <c r="H101" s="252"/>
      <c r="I101" s="252"/>
      <c r="J101" s="253"/>
    </row>
    <row r="102" spans="1:10" ht="36" customHeight="1" outlineLevel="1" x14ac:dyDescent="0.25">
      <c r="A102" s="7"/>
      <c r="B102" s="34" t="s">
        <v>174</v>
      </c>
      <c r="C102" s="88"/>
      <c r="D102" s="88"/>
      <c r="E102" s="89"/>
      <c r="F102" s="202">
        <v>54720</v>
      </c>
      <c r="G102" s="252"/>
      <c r="H102" s="252"/>
      <c r="I102" s="252"/>
      <c r="J102" s="253"/>
    </row>
    <row r="103" spans="1:10" ht="36" customHeight="1" outlineLevel="1" x14ac:dyDescent="0.25">
      <c r="A103" s="7"/>
      <c r="B103" s="34" t="s">
        <v>175</v>
      </c>
      <c r="C103" s="88"/>
      <c r="D103" s="88"/>
      <c r="E103" s="89"/>
      <c r="F103" s="202">
        <v>60480</v>
      </c>
      <c r="G103" s="252"/>
      <c r="H103" s="252"/>
      <c r="I103" s="252"/>
      <c r="J103" s="253"/>
    </row>
    <row r="104" spans="1:10" ht="36" customHeight="1" outlineLevel="1" x14ac:dyDescent="0.25">
      <c r="A104" s="7"/>
      <c r="B104" s="34" t="s">
        <v>176</v>
      </c>
      <c r="C104" s="88"/>
      <c r="D104" s="88"/>
      <c r="E104" s="89"/>
      <c r="F104" s="202">
        <v>66240</v>
      </c>
      <c r="G104" s="252"/>
      <c r="H104" s="252"/>
      <c r="I104" s="252"/>
      <c r="J104" s="253"/>
    </row>
    <row r="105" spans="1:10" ht="36" customHeight="1" outlineLevel="1" x14ac:dyDescent="0.25">
      <c r="A105" s="7"/>
      <c r="B105" s="34" t="s">
        <v>177</v>
      </c>
      <c r="C105" s="88"/>
      <c r="D105" s="88"/>
      <c r="E105" s="89"/>
      <c r="F105" s="202">
        <v>72000</v>
      </c>
      <c r="G105" s="252"/>
      <c r="H105" s="252"/>
      <c r="I105" s="252"/>
      <c r="J105" s="253"/>
    </row>
    <row r="106" spans="1:10" ht="36" customHeight="1" outlineLevel="1" x14ac:dyDescent="0.25">
      <c r="A106" s="7"/>
      <c r="B106" s="34" t="s">
        <v>178</v>
      </c>
      <c r="C106" s="88"/>
      <c r="D106" s="88"/>
      <c r="E106" s="89"/>
      <c r="F106" s="202">
        <v>77760</v>
      </c>
      <c r="G106" s="252"/>
      <c r="H106" s="252"/>
      <c r="I106" s="252"/>
      <c r="J106" s="253"/>
    </row>
    <row r="107" spans="1:10" ht="36" customHeight="1" outlineLevel="1" x14ac:dyDescent="0.25">
      <c r="A107" s="7"/>
      <c r="B107" s="34" t="s">
        <v>179</v>
      </c>
      <c r="C107" s="88"/>
      <c r="D107" s="88"/>
      <c r="E107" s="89"/>
      <c r="F107" s="202">
        <v>83520</v>
      </c>
      <c r="G107" s="252"/>
      <c r="H107" s="252"/>
      <c r="I107" s="252"/>
      <c r="J107" s="253"/>
    </row>
    <row r="108" spans="1:10" ht="36" customHeight="1" outlineLevel="1" x14ac:dyDescent="0.25">
      <c r="A108" s="7"/>
      <c r="B108" s="34" t="s">
        <v>180</v>
      </c>
      <c r="C108" s="88"/>
      <c r="D108" s="88"/>
      <c r="E108" s="89"/>
      <c r="F108" s="202">
        <v>89280</v>
      </c>
      <c r="G108" s="252"/>
      <c r="H108" s="252"/>
      <c r="I108" s="252"/>
      <c r="J108" s="253"/>
    </row>
    <row r="109" spans="1:10" ht="36" customHeight="1" outlineLevel="1" x14ac:dyDescent="0.25">
      <c r="A109" s="7"/>
      <c r="B109" s="34" t="s">
        <v>181</v>
      </c>
      <c r="C109" s="88"/>
      <c r="D109" s="88"/>
      <c r="E109" s="89"/>
      <c r="F109" s="202">
        <v>95040</v>
      </c>
      <c r="G109" s="252"/>
      <c r="H109" s="252"/>
      <c r="I109" s="252"/>
      <c r="J109" s="253"/>
    </row>
    <row r="110" spans="1:10" ht="36" customHeight="1" outlineLevel="1" x14ac:dyDescent="0.25">
      <c r="A110" s="7"/>
      <c r="B110" s="34" t="s">
        <v>182</v>
      </c>
      <c r="C110" s="88"/>
      <c r="D110" s="88"/>
      <c r="E110" s="89"/>
      <c r="F110" s="202">
        <v>100800</v>
      </c>
      <c r="G110" s="252"/>
      <c r="H110" s="252"/>
      <c r="I110" s="252"/>
      <c r="J110" s="253"/>
    </row>
    <row r="111" spans="1:10" ht="36" customHeight="1" outlineLevel="1" x14ac:dyDescent="0.25">
      <c r="A111" s="7"/>
      <c r="B111" s="34" t="s">
        <v>183</v>
      </c>
      <c r="C111" s="88"/>
      <c r="D111" s="88"/>
      <c r="E111" s="89"/>
      <c r="F111" s="202">
        <v>106560</v>
      </c>
      <c r="G111" s="252"/>
      <c r="H111" s="252"/>
      <c r="I111" s="252"/>
      <c r="J111" s="253"/>
    </row>
    <row r="112" spans="1:10" ht="36" customHeight="1" outlineLevel="1" x14ac:dyDescent="0.25">
      <c r="A112" s="7"/>
      <c r="B112" s="34" t="s">
        <v>184</v>
      </c>
      <c r="C112" s="88"/>
      <c r="D112" s="88"/>
      <c r="E112" s="89"/>
      <c r="F112" s="202">
        <v>112320</v>
      </c>
      <c r="G112" s="252"/>
      <c r="H112" s="252"/>
      <c r="I112" s="252"/>
      <c r="J112" s="253"/>
    </row>
    <row r="113" spans="1:10" ht="36" customHeight="1" outlineLevel="1" x14ac:dyDescent="0.25">
      <c r="A113" s="7"/>
      <c r="B113" s="34" t="s">
        <v>185</v>
      </c>
      <c r="C113" s="88"/>
      <c r="D113" s="88"/>
      <c r="E113" s="89"/>
      <c r="F113" s="202">
        <v>118080</v>
      </c>
      <c r="G113" s="252"/>
      <c r="H113" s="252"/>
      <c r="I113" s="252"/>
      <c r="J113" s="253"/>
    </row>
    <row r="114" spans="1:10" ht="36" customHeight="1" outlineLevel="1" thickBot="1" x14ac:dyDescent="0.3">
      <c r="A114" s="7"/>
      <c r="B114" s="322" t="s">
        <v>186</v>
      </c>
      <c r="C114" s="323"/>
      <c r="D114" s="323"/>
      <c r="E114" s="324"/>
      <c r="F114" s="206">
        <v>123840</v>
      </c>
      <c r="G114" s="431"/>
      <c r="H114" s="431"/>
      <c r="I114" s="431"/>
      <c r="J114" s="432"/>
    </row>
    <row r="115" spans="1:10" ht="36" customHeight="1" thickBot="1" x14ac:dyDescent="0.3">
      <c r="A115" s="7"/>
      <c r="B115" s="269" t="s">
        <v>187</v>
      </c>
      <c r="C115" s="270"/>
      <c r="D115" s="270"/>
      <c r="E115" s="271"/>
      <c r="F115" s="208" t="str">
        <f>"Цена от "&amp;MIN(F116:F126)&amp;" до "&amp;MAX(F116:F126)</f>
        <v>Цена от 1800 до 47520</v>
      </c>
      <c r="G115" s="272"/>
      <c r="H115" s="272"/>
      <c r="I115" s="272"/>
      <c r="J115" s="273"/>
    </row>
    <row r="116" spans="1:10" ht="36" customHeight="1" x14ac:dyDescent="0.25">
      <c r="A116" s="7"/>
      <c r="B116" s="56" t="s">
        <v>188</v>
      </c>
      <c r="C116" s="103"/>
      <c r="D116" s="103"/>
      <c r="E116" s="104"/>
      <c r="F116" s="205">
        <v>5760</v>
      </c>
      <c r="G116" s="274"/>
      <c r="H116" s="274"/>
      <c r="I116" s="274"/>
      <c r="J116" s="275"/>
    </row>
    <row r="117" spans="1:10" ht="36" customHeight="1" x14ac:dyDescent="0.25">
      <c r="A117" s="7"/>
      <c r="B117" s="34" t="s">
        <v>189</v>
      </c>
      <c r="C117" s="88"/>
      <c r="D117" s="88"/>
      <c r="E117" s="89"/>
      <c r="F117" s="202">
        <v>9360</v>
      </c>
      <c r="G117" s="252"/>
      <c r="H117" s="252"/>
      <c r="I117" s="252"/>
      <c r="J117" s="253"/>
    </row>
    <row r="118" spans="1:10" ht="36" customHeight="1" x14ac:dyDescent="0.25">
      <c r="A118" s="7"/>
      <c r="B118" s="34" t="s">
        <v>257</v>
      </c>
      <c r="C118" s="88"/>
      <c r="D118" s="88"/>
      <c r="E118" s="89"/>
      <c r="F118" s="202">
        <v>2160</v>
      </c>
      <c r="G118" s="252"/>
      <c r="H118" s="252"/>
      <c r="I118" s="252"/>
      <c r="J118" s="253"/>
    </row>
    <row r="119" spans="1:10" ht="36" customHeight="1" x14ac:dyDescent="0.25">
      <c r="A119" s="7"/>
      <c r="B119" s="34" t="s">
        <v>191</v>
      </c>
      <c r="C119" s="88"/>
      <c r="D119" s="88"/>
      <c r="E119" s="89"/>
      <c r="F119" s="202">
        <v>47520</v>
      </c>
      <c r="G119" s="252"/>
      <c r="H119" s="252"/>
      <c r="I119" s="252"/>
      <c r="J119" s="253"/>
    </row>
    <row r="120" spans="1:10" ht="36" customHeight="1" x14ac:dyDescent="0.25">
      <c r="A120" s="7"/>
      <c r="B120" s="34" t="s">
        <v>192</v>
      </c>
      <c r="C120" s="88"/>
      <c r="D120" s="88"/>
      <c r="E120" s="89"/>
      <c r="F120" s="202">
        <v>9360</v>
      </c>
      <c r="G120" s="252"/>
      <c r="H120" s="252"/>
      <c r="I120" s="252"/>
      <c r="J120" s="253"/>
    </row>
    <row r="121" spans="1:10" ht="36" customHeight="1" x14ac:dyDescent="0.25">
      <c r="A121" s="7"/>
      <c r="B121" s="34" t="s">
        <v>193</v>
      </c>
      <c r="C121" s="88"/>
      <c r="D121" s="88"/>
      <c r="E121" s="89"/>
      <c r="F121" s="202">
        <v>31680</v>
      </c>
      <c r="G121" s="252"/>
      <c r="H121" s="252"/>
      <c r="I121" s="252"/>
      <c r="J121" s="253"/>
    </row>
    <row r="122" spans="1:10" ht="36" customHeight="1" x14ac:dyDescent="0.25">
      <c r="A122" s="7"/>
      <c r="B122" s="34" t="s">
        <v>194</v>
      </c>
      <c r="C122" s="88"/>
      <c r="D122" s="88"/>
      <c r="E122" s="89"/>
      <c r="F122" s="202">
        <v>1800</v>
      </c>
      <c r="G122" s="252"/>
      <c r="H122" s="252"/>
      <c r="I122" s="252"/>
      <c r="J122" s="253"/>
    </row>
    <row r="123" spans="1:10" ht="36" customHeight="1" x14ac:dyDescent="0.25">
      <c r="A123" s="7"/>
      <c r="B123" s="34" t="s">
        <v>195</v>
      </c>
      <c r="C123" s="88"/>
      <c r="D123" s="88"/>
      <c r="E123" s="89"/>
      <c r="F123" s="202">
        <v>1800</v>
      </c>
      <c r="G123" s="252"/>
      <c r="H123" s="252"/>
      <c r="I123" s="252"/>
      <c r="J123" s="253"/>
    </row>
    <row r="124" spans="1:10" ht="36" customHeight="1" x14ac:dyDescent="0.25">
      <c r="A124" s="7"/>
      <c r="B124" s="34" t="s">
        <v>196</v>
      </c>
      <c r="C124" s="88"/>
      <c r="D124" s="88"/>
      <c r="E124" s="89"/>
      <c r="F124" s="202">
        <v>3600</v>
      </c>
      <c r="G124" s="252"/>
      <c r="H124" s="252"/>
      <c r="I124" s="252"/>
      <c r="J124" s="253"/>
    </row>
    <row r="125" spans="1:10" ht="36" customHeight="1" x14ac:dyDescent="0.25">
      <c r="A125" s="7"/>
      <c r="B125" s="34" t="s">
        <v>197</v>
      </c>
      <c r="C125" s="88"/>
      <c r="D125" s="88"/>
      <c r="E125" s="89"/>
      <c r="F125" s="202">
        <v>5400</v>
      </c>
      <c r="G125" s="252"/>
      <c r="H125" s="252"/>
      <c r="I125" s="252"/>
      <c r="J125" s="253"/>
    </row>
    <row r="126" spans="1:10" ht="36" customHeight="1" thickBot="1" x14ac:dyDescent="0.3">
      <c r="A126" s="7"/>
      <c r="B126" s="322" t="s">
        <v>198</v>
      </c>
      <c r="C126" s="323"/>
      <c r="D126" s="323"/>
      <c r="E126" s="324"/>
      <c r="F126" s="206">
        <v>26640</v>
      </c>
      <c r="G126" s="431"/>
      <c r="H126" s="431"/>
      <c r="I126" s="431"/>
      <c r="J126" s="432"/>
    </row>
    <row r="127" spans="1:10" ht="54" customHeight="1" thickBot="1" x14ac:dyDescent="0.3">
      <c r="A127" s="7"/>
      <c r="B127" s="74" t="s">
        <v>258</v>
      </c>
      <c r="C127" s="75"/>
      <c r="D127" s="75"/>
      <c r="E127" s="76"/>
      <c r="F127" s="212" t="str">
        <f>"Цена от "&amp;MIN(F129,F133:J134,H135,F136:J149)&amp;" до "&amp;MAX(F129,F133:J134,H135,F136:J149)</f>
        <v>Цена от 3240 до 123840</v>
      </c>
      <c r="G127" s="433"/>
      <c r="H127" s="433"/>
      <c r="I127" s="433"/>
      <c r="J127" s="434"/>
    </row>
    <row r="128" spans="1:10" ht="24" customHeight="1" thickBot="1" x14ac:dyDescent="0.3">
      <c r="A128" s="7"/>
      <c r="B128" s="27"/>
      <c r="C128" s="28"/>
      <c r="D128" s="28"/>
      <c r="E128" s="29"/>
      <c r="F128" s="186"/>
      <c r="G128" s="245"/>
      <c r="H128" s="245"/>
      <c r="I128" s="245"/>
      <c r="J128" s="246"/>
    </row>
    <row r="129" spans="1:10" ht="36" customHeight="1" x14ac:dyDescent="0.25">
      <c r="A129" s="7"/>
      <c r="B129" s="187" t="s">
        <v>200</v>
      </c>
      <c r="C129" s="317"/>
      <c r="D129" s="317"/>
      <c r="E129" s="318"/>
      <c r="F129" s="199">
        <v>25200</v>
      </c>
      <c r="G129" s="424"/>
      <c r="H129" s="424"/>
      <c r="I129" s="424"/>
      <c r="J129" s="425"/>
    </row>
    <row r="130" spans="1:10" ht="36" customHeight="1" thickBot="1" x14ac:dyDescent="0.3">
      <c r="A130" s="7"/>
      <c r="B130" s="319" t="s">
        <v>201</v>
      </c>
      <c r="C130" s="320"/>
      <c r="D130" s="320"/>
      <c r="E130" s="321"/>
      <c r="F130" s="201">
        <v>2520</v>
      </c>
      <c r="G130" s="331"/>
      <c r="H130" s="331"/>
      <c r="I130" s="331"/>
      <c r="J130" s="332"/>
    </row>
    <row r="131" spans="1:10" ht="36" customHeight="1" thickBot="1" x14ac:dyDescent="0.3">
      <c r="A131" s="7"/>
      <c r="B131" s="319" t="s">
        <v>202</v>
      </c>
      <c r="C131" s="320"/>
      <c r="D131" s="320"/>
      <c r="E131" s="321"/>
      <c r="F131" s="201">
        <v>6300</v>
      </c>
      <c r="G131" s="331"/>
      <c r="H131" s="331"/>
      <c r="I131" s="331"/>
      <c r="J131" s="332"/>
    </row>
    <row r="132" spans="1:10" ht="24" customHeight="1" thickBot="1" x14ac:dyDescent="0.3">
      <c r="A132" s="7"/>
      <c r="B132" s="27"/>
      <c r="C132" s="28"/>
      <c r="D132" s="28"/>
      <c r="E132" s="29"/>
      <c r="F132" s="186"/>
      <c r="G132" s="245"/>
      <c r="H132" s="245"/>
      <c r="I132" s="245"/>
      <c r="J132" s="246"/>
    </row>
    <row r="133" spans="1:10" ht="36" customHeight="1" x14ac:dyDescent="0.25">
      <c r="A133" s="7" t="s">
        <v>111</v>
      </c>
      <c r="B133" s="187" t="s">
        <v>203</v>
      </c>
      <c r="C133" s="317"/>
      <c r="D133" s="317"/>
      <c r="E133" s="318"/>
      <c r="F133" s="199">
        <v>23040</v>
      </c>
      <c r="G133" s="424"/>
      <c r="H133" s="424"/>
      <c r="I133" s="424"/>
      <c r="J133" s="425"/>
    </row>
    <row r="134" spans="1:10" ht="36" customHeight="1" x14ac:dyDescent="0.25">
      <c r="A134" s="7" t="s">
        <v>111</v>
      </c>
      <c r="B134" s="34" t="s">
        <v>204</v>
      </c>
      <c r="C134" s="88"/>
      <c r="D134" s="88"/>
      <c r="E134" s="89"/>
      <c r="F134" s="202">
        <v>31500</v>
      </c>
      <c r="G134" s="252"/>
      <c r="H134" s="252"/>
      <c r="I134" s="252"/>
      <c r="J134" s="253"/>
    </row>
    <row r="135" spans="1:10" ht="36" customHeight="1" x14ac:dyDescent="0.25">
      <c r="A135" s="7" t="s">
        <v>111</v>
      </c>
      <c r="B135" s="34" t="s">
        <v>205</v>
      </c>
      <c r="C135" s="88"/>
      <c r="D135" s="88"/>
      <c r="E135" s="89"/>
      <c r="F135" s="226">
        <f>H135*1.2</f>
        <v>14688</v>
      </c>
      <c r="G135" s="227">
        <f>H135*1.1</f>
        <v>13464.000000000002</v>
      </c>
      <c r="H135" s="227">
        <v>12240</v>
      </c>
      <c r="I135" s="227">
        <f>H135*0.75</f>
        <v>9180</v>
      </c>
      <c r="J135" s="228">
        <f>H135*0.5</f>
        <v>6120</v>
      </c>
    </row>
    <row r="136" spans="1:10" ht="36" customHeight="1" x14ac:dyDescent="0.25">
      <c r="A136" s="7" t="s">
        <v>111</v>
      </c>
      <c r="B136" s="34" t="s">
        <v>206</v>
      </c>
      <c r="C136" s="88"/>
      <c r="D136" s="88"/>
      <c r="E136" s="89"/>
      <c r="F136" s="202">
        <v>12240</v>
      </c>
      <c r="G136" s="252"/>
      <c r="H136" s="252"/>
      <c r="I136" s="252"/>
      <c r="J136" s="253"/>
    </row>
    <row r="137" spans="1:10" ht="36" customHeight="1" x14ac:dyDescent="0.25">
      <c r="A137" s="7" t="s">
        <v>111</v>
      </c>
      <c r="B137" s="34" t="s">
        <v>207</v>
      </c>
      <c r="C137" s="88"/>
      <c r="D137" s="88"/>
      <c r="E137" s="89"/>
      <c r="F137" s="202">
        <v>40320</v>
      </c>
      <c r="G137" s="252"/>
      <c r="H137" s="252"/>
      <c r="I137" s="252"/>
      <c r="J137" s="253"/>
    </row>
    <row r="138" spans="1:10" ht="36" customHeight="1" x14ac:dyDescent="0.25">
      <c r="A138" s="7" t="s">
        <v>111</v>
      </c>
      <c r="B138" s="34" t="s">
        <v>208</v>
      </c>
      <c r="C138" s="88"/>
      <c r="D138" s="88"/>
      <c r="E138" s="89"/>
      <c r="F138" s="202">
        <v>31500</v>
      </c>
      <c r="G138" s="252"/>
      <c r="H138" s="252"/>
      <c r="I138" s="252"/>
      <c r="J138" s="253"/>
    </row>
    <row r="139" spans="1:10" ht="36" customHeight="1" x14ac:dyDescent="0.25">
      <c r="A139" s="7" t="s">
        <v>111</v>
      </c>
      <c r="B139" s="34" t="s">
        <v>209</v>
      </c>
      <c r="C139" s="88"/>
      <c r="D139" s="88"/>
      <c r="E139" s="89"/>
      <c r="F139" s="202">
        <v>31680</v>
      </c>
      <c r="G139" s="252"/>
      <c r="H139" s="252"/>
      <c r="I139" s="252"/>
      <c r="J139" s="253"/>
    </row>
    <row r="140" spans="1:10" ht="36" customHeight="1" x14ac:dyDescent="0.25">
      <c r="A140" s="7" t="s">
        <v>111</v>
      </c>
      <c r="B140" s="34" t="s">
        <v>210</v>
      </c>
      <c r="C140" s="88"/>
      <c r="D140" s="88"/>
      <c r="E140" s="89"/>
      <c r="F140" s="202">
        <v>38016</v>
      </c>
      <c r="G140" s="252"/>
      <c r="H140" s="252"/>
      <c r="I140" s="252"/>
      <c r="J140" s="253"/>
    </row>
    <row r="141" spans="1:10" ht="36" customHeight="1" x14ac:dyDescent="0.25">
      <c r="A141" s="7" t="s">
        <v>111</v>
      </c>
      <c r="B141" s="34" t="s">
        <v>211</v>
      </c>
      <c r="C141" s="88"/>
      <c r="D141" s="88"/>
      <c r="E141" s="89"/>
      <c r="F141" s="202">
        <v>31500</v>
      </c>
      <c r="G141" s="252"/>
      <c r="H141" s="252"/>
      <c r="I141" s="252"/>
      <c r="J141" s="253"/>
    </row>
    <row r="142" spans="1:10" ht="36" customHeight="1" x14ac:dyDescent="0.25">
      <c r="A142" s="7" t="s">
        <v>111</v>
      </c>
      <c r="B142" s="34" t="s">
        <v>212</v>
      </c>
      <c r="C142" s="88"/>
      <c r="D142" s="88"/>
      <c r="E142" s="89"/>
      <c r="F142" s="202">
        <v>31500</v>
      </c>
      <c r="G142" s="252"/>
      <c r="H142" s="252"/>
      <c r="I142" s="252"/>
      <c r="J142" s="253"/>
    </row>
    <row r="143" spans="1:10" ht="36" customHeight="1" x14ac:dyDescent="0.25">
      <c r="A143" s="7" t="s">
        <v>111</v>
      </c>
      <c r="B143" s="34" t="s">
        <v>213</v>
      </c>
      <c r="C143" s="88"/>
      <c r="D143" s="88"/>
      <c r="E143" s="89"/>
      <c r="F143" s="202">
        <v>31500</v>
      </c>
      <c r="G143" s="252"/>
      <c r="H143" s="252"/>
      <c r="I143" s="252"/>
      <c r="J143" s="253"/>
    </row>
    <row r="144" spans="1:10" ht="36" customHeight="1" x14ac:dyDescent="0.25">
      <c r="A144" s="7"/>
      <c r="B144" s="64" t="s">
        <v>214</v>
      </c>
      <c r="C144" s="65"/>
      <c r="D144" s="65"/>
      <c r="E144" s="66"/>
      <c r="F144" s="202">
        <v>31320</v>
      </c>
      <c r="G144" s="252"/>
      <c r="H144" s="252"/>
      <c r="I144" s="252"/>
      <c r="J144" s="253"/>
    </row>
    <row r="145" spans="1:10" ht="36" customHeight="1" x14ac:dyDescent="0.25">
      <c r="A145" s="7" t="s">
        <v>111</v>
      </c>
      <c r="B145" s="34" t="s">
        <v>215</v>
      </c>
      <c r="C145" s="88"/>
      <c r="D145" s="88"/>
      <c r="E145" s="89"/>
      <c r="F145" s="202">
        <v>3240</v>
      </c>
      <c r="G145" s="252"/>
      <c r="H145" s="252"/>
      <c r="I145" s="252"/>
      <c r="J145" s="253"/>
    </row>
    <row r="146" spans="1:10" ht="36" customHeight="1" x14ac:dyDescent="0.25">
      <c r="A146" s="7"/>
      <c r="B146" s="34" t="s">
        <v>216</v>
      </c>
      <c r="C146" s="88"/>
      <c r="D146" s="88"/>
      <c r="E146" s="89"/>
      <c r="F146" s="202">
        <v>25920</v>
      </c>
      <c r="G146" s="252"/>
      <c r="H146" s="252"/>
      <c r="I146" s="252"/>
      <c r="J146" s="253"/>
    </row>
    <row r="147" spans="1:10" ht="36" customHeight="1" x14ac:dyDescent="0.25">
      <c r="B147" s="34" t="s">
        <v>217</v>
      </c>
      <c r="C147" s="88"/>
      <c r="D147" s="88"/>
      <c r="E147" s="89"/>
      <c r="F147" s="202">
        <v>20880</v>
      </c>
      <c r="G147" s="252"/>
      <c r="H147" s="252"/>
      <c r="I147" s="252"/>
      <c r="J147" s="253"/>
    </row>
    <row r="148" spans="1:10" ht="36" customHeight="1" x14ac:dyDescent="0.25">
      <c r="A148" s="7" t="s">
        <v>111</v>
      </c>
      <c r="B148" s="34" t="s">
        <v>218</v>
      </c>
      <c r="C148" s="88"/>
      <c r="D148" s="88"/>
      <c r="E148" s="89"/>
      <c r="F148" s="202">
        <v>123840</v>
      </c>
      <c r="G148" s="252"/>
      <c r="H148" s="252"/>
      <c r="I148" s="252"/>
      <c r="J148" s="253"/>
    </row>
    <row r="149" spans="1:10" ht="36" customHeight="1" x14ac:dyDescent="0.25">
      <c r="A149" s="7" t="s">
        <v>111</v>
      </c>
      <c r="B149" s="34" t="s">
        <v>219</v>
      </c>
      <c r="C149" s="88"/>
      <c r="D149" s="88"/>
      <c r="E149" s="89"/>
      <c r="F149" s="202">
        <v>38160</v>
      </c>
      <c r="G149" s="252"/>
      <c r="H149" s="252"/>
      <c r="I149" s="252"/>
      <c r="J149" s="253"/>
    </row>
    <row r="150" spans="1:10" ht="36" customHeight="1" x14ac:dyDescent="0.25">
      <c r="A150" s="7" t="s">
        <v>113</v>
      </c>
      <c r="B150" s="34" t="s">
        <v>220</v>
      </c>
      <c r="C150" s="88"/>
      <c r="D150" s="88"/>
      <c r="E150" s="89"/>
      <c r="F150" s="202">
        <v>32400</v>
      </c>
      <c r="G150" s="252"/>
      <c r="H150" s="252"/>
      <c r="I150" s="252"/>
      <c r="J150" s="253"/>
    </row>
    <row r="151" spans="1:10" ht="36" customHeight="1" x14ac:dyDescent="0.25">
      <c r="A151" s="7" t="s">
        <v>113</v>
      </c>
      <c r="B151" s="34" t="s">
        <v>221</v>
      </c>
      <c r="C151" s="88"/>
      <c r="D151" s="88"/>
      <c r="E151" s="89"/>
      <c r="F151" s="202">
        <v>44640</v>
      </c>
      <c r="G151" s="252"/>
      <c r="H151" s="252"/>
      <c r="I151" s="252"/>
      <c r="J151" s="253"/>
    </row>
    <row r="152" spans="1:10" ht="36" customHeight="1" x14ac:dyDescent="0.25">
      <c r="A152" s="7" t="s">
        <v>113</v>
      </c>
      <c r="B152" s="34" t="s">
        <v>222</v>
      </c>
      <c r="C152" s="88"/>
      <c r="D152" s="88"/>
      <c r="E152" s="89"/>
      <c r="F152" s="226">
        <f>H152*1.2</f>
        <v>20736</v>
      </c>
      <c r="G152" s="227">
        <f>H152*1.1</f>
        <v>19008</v>
      </c>
      <c r="H152" s="227">
        <v>17280</v>
      </c>
      <c r="I152" s="227">
        <f>H152*0.75</f>
        <v>12960</v>
      </c>
      <c r="J152" s="228">
        <f>H152*0.5</f>
        <v>8640</v>
      </c>
    </row>
    <row r="153" spans="1:10" ht="36" customHeight="1" x14ac:dyDescent="0.25">
      <c r="A153" s="7" t="s">
        <v>113</v>
      </c>
      <c r="B153" s="34" t="s">
        <v>223</v>
      </c>
      <c r="C153" s="88"/>
      <c r="D153" s="88"/>
      <c r="E153" s="89"/>
      <c r="F153" s="202">
        <v>17280</v>
      </c>
      <c r="G153" s="252"/>
      <c r="H153" s="252"/>
      <c r="I153" s="252"/>
      <c r="J153" s="253"/>
    </row>
    <row r="154" spans="1:10" ht="36" customHeight="1" x14ac:dyDescent="0.25">
      <c r="A154" s="7" t="s">
        <v>113</v>
      </c>
      <c r="B154" s="34" t="s">
        <v>224</v>
      </c>
      <c r="C154" s="88"/>
      <c r="D154" s="88"/>
      <c r="E154" s="89"/>
      <c r="F154" s="202">
        <v>56880</v>
      </c>
      <c r="G154" s="252"/>
      <c r="H154" s="252"/>
      <c r="I154" s="252"/>
      <c r="J154" s="253"/>
    </row>
    <row r="155" spans="1:10" ht="36" customHeight="1" x14ac:dyDescent="0.25">
      <c r="A155" s="7" t="s">
        <v>113</v>
      </c>
      <c r="B155" s="34" t="s">
        <v>225</v>
      </c>
      <c r="C155" s="88"/>
      <c r="D155" s="88"/>
      <c r="E155" s="89"/>
      <c r="F155" s="202">
        <v>44640</v>
      </c>
      <c r="G155" s="252"/>
      <c r="H155" s="252"/>
      <c r="I155" s="252"/>
      <c r="J155" s="253"/>
    </row>
    <row r="156" spans="1:10" ht="36" customHeight="1" x14ac:dyDescent="0.25">
      <c r="A156" s="7" t="s">
        <v>113</v>
      </c>
      <c r="B156" s="34" t="s">
        <v>226</v>
      </c>
      <c r="C156" s="88"/>
      <c r="D156" s="88"/>
      <c r="E156" s="89"/>
      <c r="F156" s="202">
        <v>44640</v>
      </c>
      <c r="G156" s="252"/>
      <c r="H156" s="252"/>
      <c r="I156" s="252"/>
      <c r="J156" s="253"/>
    </row>
    <row r="157" spans="1:10" ht="36" customHeight="1" x14ac:dyDescent="0.25">
      <c r="A157" s="7" t="s">
        <v>113</v>
      </c>
      <c r="B157" s="34" t="s">
        <v>227</v>
      </c>
      <c r="C157" s="88"/>
      <c r="D157" s="88"/>
      <c r="E157" s="89"/>
      <c r="F157" s="202">
        <v>53568</v>
      </c>
      <c r="G157" s="252"/>
      <c r="H157" s="252"/>
      <c r="I157" s="252"/>
      <c r="J157" s="253"/>
    </row>
    <row r="158" spans="1:10" ht="36" customHeight="1" x14ac:dyDescent="0.25">
      <c r="A158" s="7" t="s">
        <v>113</v>
      </c>
      <c r="B158" s="34" t="s">
        <v>228</v>
      </c>
      <c r="C158" s="88"/>
      <c r="D158" s="88"/>
      <c r="E158" s="89"/>
      <c r="F158" s="202">
        <v>44640</v>
      </c>
      <c r="G158" s="252"/>
      <c r="H158" s="252"/>
      <c r="I158" s="252"/>
      <c r="J158" s="253"/>
    </row>
    <row r="159" spans="1:10" ht="36" customHeight="1" x14ac:dyDescent="0.25">
      <c r="A159" s="7" t="s">
        <v>113</v>
      </c>
      <c r="B159" s="34" t="s">
        <v>229</v>
      </c>
      <c r="C159" s="88"/>
      <c r="D159" s="88"/>
      <c r="E159" s="89"/>
      <c r="F159" s="202">
        <v>44640</v>
      </c>
      <c r="G159" s="252"/>
      <c r="H159" s="252"/>
      <c r="I159" s="252"/>
      <c r="J159" s="253"/>
    </row>
    <row r="160" spans="1:10" ht="36" customHeight="1" x14ac:dyDescent="0.25">
      <c r="A160" s="7" t="s">
        <v>113</v>
      </c>
      <c r="B160" s="34" t="s">
        <v>230</v>
      </c>
      <c r="C160" s="88"/>
      <c r="D160" s="88"/>
      <c r="E160" s="89"/>
      <c r="F160" s="202">
        <v>44640</v>
      </c>
      <c r="G160" s="252"/>
      <c r="H160" s="252"/>
      <c r="I160" s="252"/>
      <c r="J160" s="253"/>
    </row>
    <row r="161" spans="1:10" ht="36" customHeight="1" x14ac:dyDescent="0.25">
      <c r="A161" s="7" t="s">
        <v>113</v>
      </c>
      <c r="B161" s="34" t="s">
        <v>231</v>
      </c>
      <c r="C161" s="88"/>
      <c r="D161" s="88"/>
      <c r="E161" s="89"/>
      <c r="F161" s="202">
        <v>5040</v>
      </c>
      <c r="G161" s="252"/>
      <c r="H161" s="252"/>
      <c r="I161" s="252"/>
      <c r="J161" s="253"/>
    </row>
    <row r="162" spans="1:10" ht="36" customHeight="1" x14ac:dyDescent="0.25">
      <c r="A162" s="7" t="s">
        <v>113</v>
      </c>
      <c r="B162" s="34" t="s">
        <v>232</v>
      </c>
      <c r="C162" s="88"/>
      <c r="D162" s="88"/>
      <c r="E162" s="89"/>
      <c r="F162" s="202">
        <v>173520</v>
      </c>
      <c r="G162" s="252"/>
      <c r="H162" s="252"/>
      <c r="I162" s="252"/>
      <c r="J162" s="253"/>
    </row>
    <row r="163" spans="1:10" ht="36" customHeight="1" thickBot="1" x14ac:dyDescent="0.3">
      <c r="A163" s="7" t="s">
        <v>113</v>
      </c>
      <c r="B163" s="319" t="s">
        <v>233</v>
      </c>
      <c r="C163" s="320"/>
      <c r="D163" s="320"/>
      <c r="E163" s="321"/>
      <c r="F163" s="201">
        <v>54000</v>
      </c>
      <c r="G163" s="331"/>
      <c r="H163" s="331"/>
      <c r="I163" s="331"/>
      <c r="J163" s="332"/>
    </row>
    <row r="164" spans="1:10" ht="36" customHeight="1" thickBot="1" x14ac:dyDescent="0.3">
      <c r="A164" s="7"/>
      <c r="B164" s="229" t="s">
        <v>234</v>
      </c>
      <c r="C164" s="230"/>
      <c r="D164" s="230"/>
      <c r="E164" s="231"/>
      <c r="F164" s="223"/>
      <c r="G164" s="224"/>
      <c r="H164" s="224"/>
      <c r="I164" s="224"/>
      <c r="J164" s="225"/>
    </row>
    <row r="165" spans="1:10" ht="22.5" customHeight="1" thickBot="1" x14ac:dyDescent="0.3">
      <c r="A165" s="7" t="s">
        <v>111</v>
      </c>
      <c r="B165" s="173" t="s">
        <v>235</v>
      </c>
      <c r="C165" s="174"/>
      <c r="D165" s="174"/>
      <c r="E165" s="174"/>
      <c r="F165" s="174"/>
      <c r="G165" s="174"/>
      <c r="H165" s="174"/>
      <c r="I165" s="174"/>
      <c r="J165" s="175"/>
    </row>
    <row r="166" spans="1:10" ht="36" customHeight="1" x14ac:dyDescent="0.25">
      <c r="A166" s="7"/>
      <c r="B166" s="30" t="s">
        <v>236</v>
      </c>
      <c r="C166" s="176"/>
      <c r="D166" s="176"/>
      <c r="E166" s="177"/>
      <c r="F166" s="67">
        <v>60</v>
      </c>
      <c r="G166" s="68"/>
      <c r="H166" s="68"/>
      <c r="I166" s="68"/>
      <c r="J166" s="69"/>
    </row>
    <row r="167" spans="1:10" ht="36" customHeight="1" x14ac:dyDescent="0.25">
      <c r="A167" s="7"/>
      <c r="B167" s="62" t="s">
        <v>237</v>
      </c>
      <c r="C167" s="63"/>
      <c r="D167" s="63"/>
      <c r="E167" s="40"/>
      <c r="F167" s="41">
        <v>60</v>
      </c>
      <c r="G167" s="42"/>
      <c r="H167" s="42"/>
      <c r="I167" s="42"/>
      <c r="J167" s="43"/>
    </row>
    <row r="168" spans="1:10" ht="36" customHeight="1" thickBot="1" x14ac:dyDescent="0.3">
      <c r="A168" s="7"/>
      <c r="B168" s="62" t="s">
        <v>238</v>
      </c>
      <c r="C168" s="63"/>
      <c r="D168" s="63"/>
      <c r="E168" s="40"/>
      <c r="F168" s="41">
        <v>120</v>
      </c>
      <c r="G168" s="42"/>
      <c r="H168" s="42"/>
      <c r="I168" s="42"/>
      <c r="J168" s="43"/>
    </row>
    <row r="169" spans="1:10" ht="54" customHeight="1" thickBot="1" x14ac:dyDescent="0.3">
      <c r="A169" s="7"/>
      <c r="B169" s="18" t="s">
        <v>239</v>
      </c>
      <c r="C169" s="19"/>
      <c r="D169" s="19"/>
      <c r="E169" s="20"/>
      <c r="F169" s="217"/>
      <c r="G169" s="342"/>
      <c r="H169" s="342"/>
      <c r="I169" s="342"/>
      <c r="J169" s="343"/>
    </row>
    <row r="170" spans="1:10" ht="36" customHeight="1" x14ac:dyDescent="0.25">
      <c r="A170" s="7"/>
      <c r="B170" s="34" t="s">
        <v>240</v>
      </c>
      <c r="C170" s="88"/>
      <c r="D170" s="88"/>
      <c r="E170" s="89"/>
      <c r="F170" s="202">
        <v>5040</v>
      </c>
      <c r="G170" s="252"/>
      <c r="H170" s="252"/>
      <c r="I170" s="252"/>
      <c r="J170" s="253"/>
    </row>
    <row r="171" spans="1:10" ht="36" customHeight="1" x14ac:dyDescent="0.25">
      <c r="A171" s="7"/>
      <c r="B171" s="34" t="s">
        <v>241</v>
      </c>
      <c r="C171" s="88"/>
      <c r="D171" s="88"/>
      <c r="E171" s="89"/>
      <c r="F171" s="202">
        <v>10080</v>
      </c>
      <c r="G171" s="252"/>
      <c r="H171" s="252"/>
      <c r="I171" s="252"/>
      <c r="J171" s="253"/>
    </row>
    <row r="172" spans="1:10" ht="36" customHeight="1" x14ac:dyDescent="0.25">
      <c r="A172" s="7"/>
      <c r="B172" s="34" t="s">
        <v>242</v>
      </c>
      <c r="C172" s="88"/>
      <c r="D172" s="88"/>
      <c r="E172" s="89"/>
      <c r="F172" s="202">
        <v>12600</v>
      </c>
      <c r="G172" s="252"/>
      <c r="H172" s="252"/>
      <c r="I172" s="252"/>
      <c r="J172" s="253"/>
    </row>
    <row r="173" spans="1:10" ht="36" customHeight="1" x14ac:dyDescent="0.25">
      <c r="A173" s="7"/>
      <c r="B173" s="34" t="s">
        <v>243</v>
      </c>
      <c r="C173" s="88"/>
      <c r="D173" s="88"/>
      <c r="E173" s="89"/>
      <c r="F173" s="202">
        <v>360</v>
      </c>
      <c r="G173" s="252"/>
      <c r="H173" s="252"/>
      <c r="I173" s="252"/>
      <c r="J173" s="253"/>
    </row>
    <row r="174" spans="1:10" ht="36" customHeight="1" x14ac:dyDescent="0.25">
      <c r="A174" s="7"/>
      <c r="B174" s="34" t="s">
        <v>244</v>
      </c>
      <c r="C174" s="88"/>
      <c r="D174" s="88"/>
      <c r="E174" s="89"/>
      <c r="F174" s="202">
        <v>7560</v>
      </c>
      <c r="G174" s="252"/>
      <c r="H174" s="252"/>
      <c r="I174" s="252"/>
      <c r="J174" s="253"/>
    </row>
    <row r="175" spans="1:10" ht="36" customHeight="1" x14ac:dyDescent="0.25">
      <c r="A175" s="7"/>
      <c r="B175" s="34" t="s">
        <v>245</v>
      </c>
      <c r="C175" s="88"/>
      <c r="D175" s="88"/>
      <c r="E175" s="89"/>
      <c r="F175" s="202">
        <v>15120</v>
      </c>
      <c r="G175" s="252"/>
      <c r="H175" s="252"/>
      <c r="I175" s="252"/>
      <c r="J175" s="253"/>
    </row>
    <row r="176" spans="1:10" ht="36" customHeight="1" x14ac:dyDescent="0.25">
      <c r="A176" s="7"/>
      <c r="B176" s="34" t="s">
        <v>246</v>
      </c>
      <c r="C176" s="88"/>
      <c r="D176" s="88"/>
      <c r="E176" s="89"/>
      <c r="F176" s="202">
        <v>18720</v>
      </c>
      <c r="G176" s="252"/>
      <c r="H176" s="252"/>
      <c r="I176" s="252"/>
      <c r="J176" s="253"/>
    </row>
    <row r="177" spans="1:10" ht="36" customHeight="1" thickBot="1" x14ac:dyDescent="0.3">
      <c r="A177" s="7"/>
      <c r="B177" s="319" t="s">
        <v>247</v>
      </c>
      <c r="C177" s="320"/>
      <c r="D177" s="320"/>
      <c r="E177" s="321"/>
      <c r="F177" s="201">
        <v>720</v>
      </c>
      <c r="G177" s="331"/>
      <c r="H177" s="331"/>
      <c r="I177" s="331"/>
      <c r="J177" s="332"/>
    </row>
    <row r="178" spans="1:10" ht="24" thickBot="1" x14ac:dyDescent="0.3">
      <c r="A178" s="7"/>
      <c r="B178" s="27"/>
      <c r="C178" s="80"/>
      <c r="D178" s="80"/>
      <c r="E178" s="81"/>
      <c r="F178" s="82"/>
      <c r="G178" s="83"/>
      <c r="H178" s="83"/>
      <c r="I178" s="83"/>
      <c r="J178" s="84"/>
    </row>
    <row r="179" spans="1:10" ht="21" customHeight="1" x14ac:dyDescent="0.25">
      <c r="A179" s="7"/>
      <c r="B179" s="114"/>
      <c r="C179" s="115"/>
      <c r="D179" s="115"/>
      <c r="E179" s="115"/>
      <c r="F179" s="116"/>
      <c r="G179" s="116"/>
      <c r="H179" s="116"/>
      <c r="I179" s="116"/>
      <c r="J179" s="116"/>
    </row>
    <row r="180" spans="1:10" ht="56.25" customHeight="1" x14ac:dyDescent="0.25">
      <c r="A180" s="7"/>
      <c r="B180" s="117" t="s">
        <v>297</v>
      </c>
      <c r="C180" s="117"/>
      <c r="D180" s="117"/>
      <c r="E180" s="117"/>
      <c r="F180" s="117"/>
      <c r="G180" s="117"/>
      <c r="H180" s="117"/>
      <c r="I180" s="117"/>
      <c r="J180" s="117"/>
    </row>
    <row r="181" spans="1:10" ht="41.25" customHeight="1" x14ac:dyDescent="0.25">
      <c r="A181" s="7"/>
      <c r="B181" s="117" t="s">
        <v>249</v>
      </c>
      <c r="C181" s="117"/>
      <c r="D181" s="117"/>
      <c r="E181" s="117"/>
      <c r="F181" s="117"/>
      <c r="G181" s="117"/>
      <c r="H181" s="117"/>
      <c r="I181" s="117"/>
      <c r="J181" s="117"/>
    </row>
    <row r="182" spans="1:10" ht="21" x14ac:dyDescent="0.25">
      <c r="A182" s="7" t="s">
        <v>113</v>
      </c>
      <c r="B182" s="119" t="s">
        <v>301</v>
      </c>
      <c r="C182" s="119"/>
      <c r="D182" s="119"/>
      <c r="E182" s="119"/>
      <c r="F182" s="119"/>
      <c r="G182" s="119"/>
      <c r="H182" s="119"/>
      <c r="I182" s="119"/>
      <c r="J182" s="119"/>
    </row>
    <row r="183" spans="1:10" ht="42" customHeight="1" x14ac:dyDescent="0.25">
      <c r="A183" s="7"/>
      <c r="B183" s="121" t="s">
        <v>251</v>
      </c>
      <c r="C183" s="121"/>
      <c r="D183" s="121"/>
      <c r="E183" s="121"/>
      <c r="F183" s="121"/>
      <c r="G183" s="121"/>
      <c r="H183" s="121"/>
      <c r="I183" s="121"/>
      <c r="J183" s="121"/>
    </row>
    <row r="184" spans="1:10" ht="21" x14ac:dyDescent="0.25">
      <c r="A184" s="7"/>
    </row>
  </sheetData>
  <sheetProtection selectLockedCells="1" selectUnlockedCells="1"/>
  <mergeCells count="347">
    <mergeCell ref="B182:J182"/>
    <mergeCell ref="B183:J183"/>
    <mergeCell ref="B177:E177"/>
    <mergeCell ref="F177:J177"/>
    <mergeCell ref="B178:E178"/>
    <mergeCell ref="F178:J178"/>
    <mergeCell ref="B180:J180"/>
    <mergeCell ref="B181:J181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1:E151"/>
    <mergeCell ref="F151:J151"/>
    <mergeCell ref="B152:E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37368</v>
      </c>
      <c r="G8" s="32">
        <f>H8*1.1</f>
        <v>34254</v>
      </c>
      <c r="H8" s="32">
        <v>31140</v>
      </c>
      <c r="I8" s="32">
        <f>H8*0.75</f>
        <v>23355</v>
      </c>
      <c r="J8" s="32">
        <f>H8*0.5</f>
        <v>15570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62208</v>
      </c>
      <c r="G9" s="36">
        <f>H9*1.1</f>
        <v>57024.000000000007</v>
      </c>
      <c r="H9" s="36">
        <v>51840</v>
      </c>
      <c r="I9" s="36">
        <f>H9*0.75</f>
        <v>38880</v>
      </c>
      <c r="J9" s="36">
        <f>H9*0.5</f>
        <v>25920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74304</v>
      </c>
      <c r="G11" s="38">
        <f>H11*1.1</f>
        <v>68112</v>
      </c>
      <c r="H11" s="38">
        <v>61920</v>
      </c>
      <c r="I11" s="38">
        <f>H11*0.75</f>
        <v>46440</v>
      </c>
      <c r="J11" s="38">
        <f>H11*0.5</f>
        <v>30960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7776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12960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792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1008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1620 до 246240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1620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19440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38880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45360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58320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71280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84240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90720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103680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110160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116640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123120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3240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77760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116640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142560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168480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181440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207360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220320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233280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246240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102060</v>
      </c>
      <c r="G62" s="54"/>
      <c r="H62" s="54"/>
      <c r="I62" s="54"/>
      <c r="J62" s="55"/>
    </row>
    <row r="63" spans="1:10" ht="36" customHeight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x14ac:dyDescent="0.25">
      <c r="A66" s="7"/>
      <c r="B66" s="34" t="s">
        <v>168</v>
      </c>
      <c r="C66" s="35"/>
      <c r="D66" s="35"/>
      <c r="E66" s="40"/>
      <c r="F66" s="41">
        <v>14580</v>
      </c>
      <c r="G66" s="42"/>
      <c r="H66" s="42"/>
      <c r="I66" s="42"/>
      <c r="J66" s="43"/>
    </row>
    <row r="67" spans="1:10" ht="36" customHeight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x14ac:dyDescent="0.25">
      <c r="A68" s="7"/>
      <c r="B68" s="34" t="s">
        <v>170</v>
      </c>
      <c r="C68" s="35"/>
      <c r="D68" s="35"/>
      <c r="E68" s="40"/>
      <c r="F68" s="41">
        <v>24300</v>
      </c>
      <c r="G68" s="42"/>
      <c r="H68" s="42"/>
      <c r="I68" s="42"/>
      <c r="J68" s="43"/>
    </row>
    <row r="69" spans="1:10" ht="36" customHeight="1" x14ac:dyDescent="0.25">
      <c r="A69" s="7"/>
      <c r="B69" s="34" t="s">
        <v>171</v>
      </c>
      <c r="C69" s="35"/>
      <c r="D69" s="35"/>
      <c r="E69" s="40"/>
      <c r="F69" s="41">
        <v>29160</v>
      </c>
      <c r="G69" s="42"/>
      <c r="H69" s="42"/>
      <c r="I69" s="42"/>
      <c r="J69" s="43"/>
    </row>
    <row r="70" spans="1:10" ht="36" customHeight="1" x14ac:dyDescent="0.25">
      <c r="A70" s="7"/>
      <c r="B70" s="34" t="s">
        <v>172</v>
      </c>
      <c r="C70" s="35"/>
      <c r="D70" s="35"/>
      <c r="E70" s="40"/>
      <c r="F70" s="41">
        <v>34020</v>
      </c>
      <c r="G70" s="42"/>
      <c r="H70" s="42"/>
      <c r="I70" s="42"/>
      <c r="J70" s="43"/>
    </row>
    <row r="71" spans="1:10" ht="36" customHeight="1" x14ac:dyDescent="0.25">
      <c r="A71" s="7"/>
      <c r="B71" s="34" t="s">
        <v>173</v>
      </c>
      <c r="C71" s="35"/>
      <c r="D71" s="35"/>
      <c r="E71" s="40"/>
      <c r="F71" s="41">
        <v>38880</v>
      </c>
      <c r="G71" s="42"/>
      <c r="H71" s="42"/>
      <c r="I71" s="42"/>
      <c r="J71" s="43"/>
    </row>
    <row r="72" spans="1:10" ht="36" customHeight="1" x14ac:dyDescent="0.25">
      <c r="A72" s="7"/>
      <c r="B72" s="34" t="s">
        <v>174</v>
      </c>
      <c r="C72" s="35"/>
      <c r="D72" s="35"/>
      <c r="E72" s="40"/>
      <c r="F72" s="41">
        <v>43740</v>
      </c>
      <c r="G72" s="42"/>
      <c r="H72" s="42"/>
      <c r="I72" s="42"/>
      <c r="J72" s="43"/>
    </row>
    <row r="73" spans="1:10" ht="36" customHeight="1" x14ac:dyDescent="0.25">
      <c r="A73" s="7"/>
      <c r="B73" s="34" t="s">
        <v>175</v>
      </c>
      <c r="C73" s="35"/>
      <c r="D73" s="35"/>
      <c r="E73" s="40"/>
      <c r="F73" s="41">
        <v>48600</v>
      </c>
      <c r="G73" s="42"/>
      <c r="H73" s="42"/>
      <c r="I73" s="42"/>
      <c r="J73" s="43"/>
    </row>
    <row r="74" spans="1:10" ht="36" customHeight="1" x14ac:dyDescent="0.25">
      <c r="A74" s="7"/>
      <c r="B74" s="34" t="s">
        <v>176</v>
      </c>
      <c r="C74" s="35"/>
      <c r="D74" s="35"/>
      <c r="E74" s="40"/>
      <c r="F74" s="41">
        <v>53460</v>
      </c>
      <c r="G74" s="42"/>
      <c r="H74" s="42"/>
      <c r="I74" s="42"/>
      <c r="J74" s="43"/>
    </row>
    <row r="75" spans="1:10" ht="36" customHeight="1" x14ac:dyDescent="0.25">
      <c r="A75" s="7"/>
      <c r="B75" s="34" t="s">
        <v>177</v>
      </c>
      <c r="C75" s="35"/>
      <c r="D75" s="35"/>
      <c r="E75" s="40"/>
      <c r="F75" s="41">
        <v>58320</v>
      </c>
      <c r="G75" s="42"/>
      <c r="H75" s="42"/>
      <c r="I75" s="42"/>
      <c r="J75" s="43"/>
    </row>
    <row r="76" spans="1:10" ht="36" customHeight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x14ac:dyDescent="0.25">
      <c r="A77" s="7"/>
      <c r="B77" s="34" t="s">
        <v>179</v>
      </c>
      <c r="C77" s="35"/>
      <c r="D77" s="35"/>
      <c r="E77" s="40"/>
      <c r="F77" s="41">
        <v>68040</v>
      </c>
      <c r="G77" s="42"/>
      <c r="H77" s="42"/>
      <c r="I77" s="42"/>
      <c r="J77" s="43"/>
    </row>
    <row r="78" spans="1:10" ht="36" customHeight="1" x14ac:dyDescent="0.25">
      <c r="A78" s="7"/>
      <c r="B78" s="34" t="s">
        <v>180</v>
      </c>
      <c r="C78" s="35"/>
      <c r="D78" s="35"/>
      <c r="E78" s="40"/>
      <c r="F78" s="41">
        <v>72900</v>
      </c>
      <c r="G78" s="42"/>
      <c r="H78" s="42"/>
      <c r="I78" s="42"/>
      <c r="J78" s="43"/>
    </row>
    <row r="79" spans="1:10" ht="36" customHeight="1" x14ac:dyDescent="0.25">
      <c r="A79" s="7"/>
      <c r="B79" s="34" t="s">
        <v>181</v>
      </c>
      <c r="C79" s="35"/>
      <c r="D79" s="35"/>
      <c r="E79" s="40"/>
      <c r="F79" s="41">
        <v>77760</v>
      </c>
      <c r="G79" s="42"/>
      <c r="H79" s="42"/>
      <c r="I79" s="42"/>
      <c r="J79" s="43"/>
    </row>
    <row r="80" spans="1:10" ht="36" customHeight="1" x14ac:dyDescent="0.25">
      <c r="A80" s="7"/>
      <c r="B80" s="34" t="s">
        <v>182</v>
      </c>
      <c r="C80" s="35"/>
      <c r="D80" s="35"/>
      <c r="E80" s="40"/>
      <c r="F80" s="41">
        <v>82620</v>
      </c>
      <c r="G80" s="42"/>
      <c r="H80" s="42"/>
      <c r="I80" s="42"/>
      <c r="J80" s="43"/>
    </row>
    <row r="81" spans="1:10" ht="36" customHeight="1" x14ac:dyDescent="0.25">
      <c r="A81" s="7"/>
      <c r="B81" s="34" t="s">
        <v>183</v>
      </c>
      <c r="C81" s="35"/>
      <c r="D81" s="35"/>
      <c r="E81" s="40"/>
      <c r="F81" s="41">
        <v>87480</v>
      </c>
      <c r="G81" s="42"/>
      <c r="H81" s="42"/>
      <c r="I81" s="42"/>
      <c r="J81" s="43"/>
    </row>
    <row r="82" spans="1:10" ht="36" customHeight="1" x14ac:dyDescent="0.25">
      <c r="A82" s="7"/>
      <c r="B82" s="34" t="s">
        <v>184</v>
      </c>
      <c r="C82" s="35"/>
      <c r="D82" s="35"/>
      <c r="E82" s="40"/>
      <c r="F82" s="41">
        <v>92340</v>
      </c>
      <c r="G82" s="42"/>
      <c r="H82" s="42"/>
      <c r="I82" s="42"/>
      <c r="J82" s="43"/>
    </row>
    <row r="83" spans="1:10" ht="36" customHeight="1" x14ac:dyDescent="0.25">
      <c r="A83" s="7"/>
      <c r="B83" s="34" t="s">
        <v>185</v>
      </c>
      <c r="C83" s="35"/>
      <c r="D83" s="35"/>
      <c r="E83" s="40"/>
      <c r="F83" s="41">
        <v>97200</v>
      </c>
      <c r="G83" s="42"/>
      <c r="H83" s="42"/>
      <c r="I83" s="42"/>
      <c r="J83" s="43"/>
    </row>
    <row r="84" spans="1:10" ht="36" customHeight="1" thickBot="1" x14ac:dyDescent="0.3">
      <c r="A84" s="7"/>
      <c r="B84" s="34" t="s">
        <v>186</v>
      </c>
      <c r="C84" s="35"/>
      <c r="D84" s="35"/>
      <c r="E84" s="40"/>
      <c r="F84" s="41">
        <v>102060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774 до 29592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12456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774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15588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15588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29592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3312 до 58410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21024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2102.3999999999996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5256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35820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35820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31752</v>
      </c>
      <c r="G105" s="227">
        <f>H105*1.1</f>
        <v>29106.000000000004</v>
      </c>
      <c r="H105" s="227">
        <v>26460</v>
      </c>
      <c r="I105" s="227">
        <f>H105*0.75</f>
        <v>19845</v>
      </c>
      <c r="J105" s="228">
        <f>H105*0.5</f>
        <v>13230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35820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15588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33120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51840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19854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35820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32400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11700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10080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58410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33084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59760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59760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52704</v>
      </c>
      <c r="G122" s="227">
        <f>H122*1.1</f>
        <v>48312.000000000007</v>
      </c>
      <c r="H122" s="227">
        <v>43920</v>
      </c>
      <c r="I122" s="227">
        <f>H122*0.75</f>
        <v>32940</v>
      </c>
      <c r="J122" s="228">
        <f>H122*0.5</f>
        <v>21960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59760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54720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71280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85536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38160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59760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5760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96480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54720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28332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56664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70920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42480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84960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106200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customHeight="1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23371.200000000001</v>
      </c>
      <c r="G8" s="32">
        <f>H8*1.1</f>
        <v>21423.600000000002</v>
      </c>
      <c r="H8" s="32">
        <v>19476</v>
      </c>
      <c r="I8" s="32">
        <f>H8*0.75</f>
        <v>14607</v>
      </c>
      <c r="J8" s="32">
        <f>H8*0.5</f>
        <v>9738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32832</v>
      </c>
      <c r="G9" s="36">
        <f>H9*1.1</f>
        <v>30096.000000000004</v>
      </c>
      <c r="H9" s="36">
        <v>27360</v>
      </c>
      <c r="I9" s="36">
        <f>H9*0.75</f>
        <v>20520</v>
      </c>
      <c r="J9" s="36">
        <f>H9*0.5</f>
        <v>13680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36115.199999999997</v>
      </c>
      <c r="G10" s="36">
        <f>H10*1.1</f>
        <v>33105.600000000006</v>
      </c>
      <c r="H10" s="36">
        <v>30096</v>
      </c>
      <c r="I10" s="36">
        <f>H10*0.75</f>
        <v>22572</v>
      </c>
      <c r="J10" s="36">
        <f>H10*0.5</f>
        <v>15048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50976</v>
      </c>
      <c r="G11" s="38">
        <f>H11*1.1</f>
        <v>46728.000000000007</v>
      </c>
      <c r="H11" s="38">
        <v>42480</v>
      </c>
      <c r="I11" s="38">
        <f>H11*0.75</f>
        <v>31860</v>
      </c>
      <c r="J11" s="38">
        <f>H11*0.5</f>
        <v>21240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6228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9360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2844 до 113760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2844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5688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8532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11376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14220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17064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19908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22752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25596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28440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31284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34128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36972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39816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42660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45504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48348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51192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54036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5688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17064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22752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34128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39816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45504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51192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56880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62568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68256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73944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79632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85320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91008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96696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102384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108072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113760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7632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11340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7110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9954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12798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15642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18486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21330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24174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27018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29862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32706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35550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38394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41238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44082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46926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49770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52614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55458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58302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61146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31860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4968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2664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31860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6228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19476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27792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56664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9720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13284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298</v>
      </c>
      <c r="C105" s="63"/>
      <c r="D105" s="63"/>
      <c r="E105" s="40"/>
      <c r="F105" s="41">
        <v>12420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12420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49212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8496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10195.200000000001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39816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56664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11340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9936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56664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17712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8640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18720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325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18000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69120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14688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56160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79920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79920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25200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33624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67608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84240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972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48168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96624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120024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1800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67.5" customHeight="1" x14ac:dyDescent="0.25">
      <c r="A150" s="7"/>
      <c r="B150" s="117" t="s">
        <v>330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21" x14ac:dyDescent="0.25">
      <c r="A151" s="7" t="s">
        <v>113</v>
      </c>
      <c r="B151" s="119" t="s">
        <v>301</v>
      </c>
      <c r="C151" s="119"/>
      <c r="D151" s="119"/>
      <c r="E151" s="119"/>
      <c r="F151" s="119"/>
      <c r="G151" s="119"/>
      <c r="H151" s="119"/>
      <c r="I151" s="119"/>
      <c r="J151" s="119"/>
    </row>
    <row r="152" spans="1:10" ht="42" customHeight="1" x14ac:dyDescent="0.25">
      <c r="A152" s="7"/>
      <c r="B152" s="121" t="s">
        <v>251</v>
      </c>
      <c r="C152" s="121"/>
      <c r="D152" s="121"/>
      <c r="E152" s="121"/>
      <c r="F152" s="121"/>
      <c r="G152" s="121"/>
      <c r="H152" s="121"/>
      <c r="I152" s="121"/>
      <c r="J152" s="121"/>
    </row>
    <row r="153" spans="1:10" ht="21" x14ac:dyDescent="0.25">
      <c r="A153" s="7"/>
    </row>
  </sheetData>
  <sheetProtection selectLockedCells="1" selectUnlockedCells="1"/>
  <mergeCells count="288">
    <mergeCell ref="B148:E148"/>
    <mergeCell ref="F148:J148"/>
    <mergeCell ref="B150:J150"/>
    <mergeCell ref="B151:J151"/>
    <mergeCell ref="B152:J152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F134:J134"/>
    <mergeCell ref="B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4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35251.199999999997</v>
      </c>
      <c r="G8" s="32">
        <f>H8*1.1</f>
        <v>32313.600000000002</v>
      </c>
      <c r="H8" s="32">
        <v>29376</v>
      </c>
      <c r="I8" s="32">
        <f>H8*0.75</f>
        <v>22032</v>
      </c>
      <c r="J8" s="32">
        <f>H8*0.5</f>
        <v>14688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7452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10800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3024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4608 до 276480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4608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9216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13824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18432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27648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32256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36864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41472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46080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50688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55296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59904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64512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73728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82944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87552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92160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96768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101376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105984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110592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115200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119808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124416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129024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133632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138240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9216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18432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27648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36864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46080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55296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64512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73728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82944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92160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101376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110592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119808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129024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138240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147456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165888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175104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184320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193536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202752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211968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221184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230400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239616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248832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258048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267264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276480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1440 до 99072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1440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2124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11520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16128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20736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25344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29952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39168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43776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48384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52992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57600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62208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66816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71424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76032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80640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85248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89856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94464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99072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21600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13824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7092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3204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21600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"&amp;MIN(F119,F123:J124,H125,F126:J139)&amp;" до "&amp;MAX(F119,F123:J124,H125,F126:J139)</f>
        <v>Цена от 3564 до 50616</v>
      </c>
      <c r="G117" s="224"/>
      <c r="H117" s="224"/>
      <c r="I117" s="224"/>
      <c r="J117" s="225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21600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02">
        <v>12744</v>
      </c>
      <c r="G124" s="252"/>
      <c r="H124" s="252"/>
      <c r="I124" s="252"/>
      <c r="J124" s="25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26">
        <f>H125*1.2</f>
        <v>17496</v>
      </c>
      <c r="G125" s="227">
        <f>H125*1.1</f>
        <v>16038.000000000002</v>
      </c>
      <c r="H125" s="227">
        <v>14580</v>
      </c>
      <c r="I125" s="227">
        <f>H125*0.75</f>
        <v>10935</v>
      </c>
      <c r="J125" s="228">
        <f>H125*0.5</f>
        <v>7290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8496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4248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02">
        <v>21600</v>
      </c>
      <c r="G128" s="252"/>
      <c r="H128" s="252"/>
      <c r="I128" s="252"/>
      <c r="J128" s="25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02">
        <v>36108</v>
      </c>
      <c r="G129" s="252"/>
      <c r="H129" s="252"/>
      <c r="I129" s="252"/>
      <c r="J129" s="25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02">
        <v>43329.599999999999</v>
      </c>
      <c r="G130" s="252"/>
      <c r="H130" s="252"/>
      <c r="I130" s="252"/>
      <c r="J130" s="25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02">
        <v>5328</v>
      </c>
      <c r="G131" s="252"/>
      <c r="H131" s="252"/>
      <c r="I131" s="252"/>
      <c r="J131" s="25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202">
        <v>8496</v>
      </c>
      <c r="G132" s="252"/>
      <c r="H132" s="252"/>
      <c r="I132" s="252"/>
      <c r="J132" s="253"/>
    </row>
    <row r="133" spans="1:10" ht="36" customHeight="1" x14ac:dyDescent="0.25">
      <c r="A133" s="7" t="s">
        <v>111</v>
      </c>
      <c r="B133" s="34" t="s">
        <v>213</v>
      </c>
      <c r="C133" s="88"/>
      <c r="D133" s="88"/>
      <c r="E133" s="89"/>
      <c r="F133" s="202">
        <v>50616</v>
      </c>
      <c r="G133" s="252"/>
      <c r="H133" s="252"/>
      <c r="I133" s="252"/>
      <c r="J133" s="253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02">
        <v>39060</v>
      </c>
      <c r="G134" s="252"/>
      <c r="H134" s="252"/>
      <c r="I134" s="252"/>
      <c r="J134" s="25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02">
        <v>3564</v>
      </c>
      <c r="G135" s="252"/>
      <c r="H135" s="252"/>
      <c r="I135" s="252"/>
      <c r="J135" s="25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02">
        <v>12744</v>
      </c>
      <c r="G136" s="252"/>
      <c r="H136" s="252"/>
      <c r="I136" s="252"/>
      <c r="J136" s="253"/>
    </row>
    <row r="137" spans="1:10" ht="36" customHeight="1" x14ac:dyDescent="0.25">
      <c r="B137" s="34" t="s">
        <v>217</v>
      </c>
      <c r="C137" s="88"/>
      <c r="D137" s="88"/>
      <c r="E137" s="89"/>
      <c r="F137" s="202">
        <v>8496</v>
      </c>
      <c r="G137" s="252"/>
      <c r="H137" s="252"/>
      <c r="I137" s="252"/>
      <c r="J137" s="25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02">
        <v>36468</v>
      </c>
      <c r="G138" s="252"/>
      <c r="H138" s="252"/>
      <c r="I138" s="252"/>
      <c r="J138" s="253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02">
        <v>14580</v>
      </c>
      <c r="G139" s="252"/>
      <c r="H139" s="252"/>
      <c r="I139" s="252"/>
      <c r="J139" s="25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02">
        <v>30240</v>
      </c>
      <c r="G140" s="252"/>
      <c r="H140" s="252"/>
      <c r="I140" s="252"/>
      <c r="J140" s="25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202">
        <v>18000</v>
      </c>
      <c r="G141" s="252"/>
      <c r="H141" s="252"/>
      <c r="I141" s="252"/>
      <c r="J141" s="25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26">
        <f>H142*1.2</f>
        <v>25056</v>
      </c>
      <c r="G142" s="227">
        <f>H142*1.1</f>
        <v>22968.000000000004</v>
      </c>
      <c r="H142" s="227">
        <v>20880</v>
      </c>
      <c r="I142" s="227">
        <f>H142*0.75</f>
        <v>15660</v>
      </c>
      <c r="J142" s="228">
        <f>H142*0.5</f>
        <v>10440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12240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6480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02">
        <v>30240</v>
      </c>
      <c r="G145" s="252"/>
      <c r="H145" s="252"/>
      <c r="I145" s="252"/>
      <c r="J145" s="25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02">
        <v>51120</v>
      </c>
      <c r="G146" s="252"/>
      <c r="H146" s="252"/>
      <c r="I146" s="252"/>
      <c r="J146" s="25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02">
        <v>61344</v>
      </c>
      <c r="G147" s="252"/>
      <c r="H147" s="252"/>
      <c r="I147" s="252"/>
      <c r="J147" s="25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02">
        <v>7920</v>
      </c>
      <c r="G148" s="252"/>
      <c r="H148" s="252"/>
      <c r="I148" s="252"/>
      <c r="J148" s="25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02">
        <v>12240</v>
      </c>
      <c r="G149" s="252"/>
      <c r="H149" s="252"/>
      <c r="I149" s="252"/>
      <c r="J149" s="25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02">
        <v>71280</v>
      </c>
      <c r="G150" s="252"/>
      <c r="H150" s="252"/>
      <c r="I150" s="252"/>
      <c r="J150" s="25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02">
        <v>5040</v>
      </c>
      <c r="G151" s="252"/>
      <c r="H151" s="252"/>
      <c r="I151" s="252"/>
      <c r="J151" s="25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02">
        <v>51120</v>
      </c>
      <c r="G152" s="252"/>
      <c r="H152" s="252"/>
      <c r="I152" s="252"/>
      <c r="J152" s="253"/>
    </row>
    <row r="153" spans="1:10" ht="36" customHeight="1" thickBot="1" x14ac:dyDescent="0.3">
      <c r="A153" s="7" t="s">
        <v>113</v>
      </c>
      <c r="B153" s="62" t="s">
        <v>233</v>
      </c>
      <c r="C153" s="63"/>
      <c r="D153" s="63"/>
      <c r="E153" s="40"/>
      <c r="F153" s="202">
        <v>20880</v>
      </c>
      <c r="G153" s="252"/>
      <c r="H153" s="252"/>
      <c r="I153" s="252"/>
      <c r="J153" s="25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thickBot="1" x14ac:dyDescent="0.3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A159" s="7"/>
      <c r="B159" s="18" t="s">
        <v>239</v>
      </c>
      <c r="C159" s="19"/>
      <c r="D159" s="19"/>
      <c r="E159" s="20"/>
      <c r="F159" s="105"/>
      <c r="G159" s="106"/>
      <c r="H159" s="106"/>
      <c r="I159" s="106"/>
      <c r="J159" s="107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25488</v>
      </c>
      <c r="G160" s="68"/>
      <c r="H160" s="68"/>
      <c r="I160" s="68"/>
      <c r="J160" s="69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50976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242</v>
      </c>
      <c r="C162" s="63"/>
      <c r="D162" s="63"/>
      <c r="E162" s="40"/>
      <c r="F162" s="41">
        <v>63720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720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38232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76464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95580</v>
      </c>
      <c r="G166" s="42"/>
      <c r="H166" s="42"/>
      <c r="I166" s="42"/>
      <c r="J166" s="43"/>
    </row>
    <row r="167" spans="1:10" ht="36" customHeight="1" thickBot="1" x14ac:dyDescent="0.3">
      <c r="A167" s="7"/>
      <c r="B167" s="108" t="s">
        <v>247</v>
      </c>
      <c r="C167" s="109"/>
      <c r="D167" s="109"/>
      <c r="E167" s="110"/>
      <c r="F167" s="111">
        <v>1080</v>
      </c>
      <c r="G167" s="112"/>
      <c r="H167" s="112"/>
      <c r="I167" s="112"/>
      <c r="J167" s="113"/>
    </row>
    <row r="168" spans="1:10" ht="24" thickBot="1" x14ac:dyDescent="0.3">
      <c r="A168" s="7"/>
      <c r="B168" s="27"/>
      <c r="C168" s="28"/>
      <c r="D168" s="28"/>
      <c r="E168" s="29"/>
      <c r="F168" s="186"/>
      <c r="G168" s="245"/>
      <c r="H168" s="245"/>
      <c r="I168" s="245"/>
      <c r="J168" s="246"/>
    </row>
    <row r="169" spans="1:10" ht="21" customHeight="1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ht="56.2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ht="41.2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1" x14ac:dyDescent="0.25">
      <c r="A172" s="7" t="s">
        <v>113</v>
      </c>
      <c r="B172" s="119" t="s">
        <v>301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ht="42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21" x14ac:dyDescent="0.25">
      <c r="A174" s="7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45360</v>
      </c>
      <c r="G8" s="32">
        <f>H8*1.1</f>
        <v>41580</v>
      </c>
      <c r="H8" s="32">
        <v>37800</v>
      </c>
      <c r="I8" s="32">
        <f>H8*0.75</f>
        <v>28350</v>
      </c>
      <c r="J8" s="32">
        <f>H8*0.5</f>
        <v>18900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63936</v>
      </c>
      <c r="G9" s="36">
        <f>H9*1.1</f>
        <v>58608.000000000007</v>
      </c>
      <c r="H9" s="36">
        <v>53280</v>
      </c>
      <c r="I9" s="36">
        <f>H9*0.75</f>
        <v>39960</v>
      </c>
      <c r="J9" s="36">
        <f>H9*0.5</f>
        <v>26640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54000</v>
      </c>
      <c r="G10" s="36">
        <f>H10*1.1</f>
        <v>49500.000000000007</v>
      </c>
      <c r="H10" s="36">
        <v>45000</v>
      </c>
      <c r="I10" s="36">
        <f>H10*0.75</f>
        <v>33750</v>
      </c>
      <c r="J10" s="36">
        <f>H10*0.5</f>
        <v>22500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76032</v>
      </c>
      <c r="G11" s="38">
        <f>H11*1.1</f>
        <v>69696</v>
      </c>
      <c r="H11" s="38">
        <v>63360</v>
      </c>
      <c r="I11" s="38">
        <f>H11*0.75</f>
        <v>47520</v>
      </c>
      <c r="J11" s="38">
        <f>H11*0.5</f>
        <v>31680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7200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10080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1224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2520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11376 до 864576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11376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22752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45504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68256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91008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113760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136512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159264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182016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204768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227520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250272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273024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295776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318528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341280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364032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386784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409536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432288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22752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45504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91008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136512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182016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227520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273024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318528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364032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409536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455040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500544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546048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591552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637056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682560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728064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773568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819072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864576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5976 до 466416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5976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34128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56880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79632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125136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147888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170640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193392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216144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238896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261648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284400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307152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329904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352656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375408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398160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420912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443664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466416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1512 до 30024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9576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3024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30024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3024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1512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1512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3024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4536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23976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3600 до 113976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14976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14976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32400</v>
      </c>
      <c r="G105" s="227">
        <f>H105*1.1</f>
        <v>29700.000000000004</v>
      </c>
      <c r="H105" s="227">
        <v>27000</v>
      </c>
      <c r="I105" s="227">
        <f>H105*0.75</f>
        <v>20250</v>
      </c>
      <c r="J105" s="228">
        <f>H105*0.5</f>
        <v>13500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21024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14976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66024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79228.799999999988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30024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23976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48024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21024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18000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113976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21600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45792</v>
      </c>
      <c r="G122" s="227">
        <f>H122*1.1</f>
        <v>41976</v>
      </c>
      <c r="H122" s="227">
        <v>38160</v>
      </c>
      <c r="I122" s="227">
        <f>H122*0.75</f>
        <v>28620</v>
      </c>
      <c r="J122" s="228">
        <f>H122*0.5</f>
        <v>19080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29520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21600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50400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92880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111456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42480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33840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67680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159840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25200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25200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49824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63000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936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37224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75024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93600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1512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29" sqref="A129:XFD13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36547.199999999997</v>
      </c>
      <c r="G8" s="32">
        <f>H8*1.1</f>
        <v>33501.600000000006</v>
      </c>
      <c r="H8" s="32">
        <v>30456</v>
      </c>
      <c r="I8" s="32">
        <f>H8*0.75</f>
        <v>22842</v>
      </c>
      <c r="J8" s="32">
        <f>H8*0.5</f>
        <v>15228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49680</v>
      </c>
      <c r="G10" s="36">
        <f>H10*1.1</f>
        <v>45540.000000000007</v>
      </c>
      <c r="H10" s="36">
        <v>41400</v>
      </c>
      <c r="I10" s="36">
        <f>H10*0.75</f>
        <v>31050</v>
      </c>
      <c r="J10" s="36">
        <f>H10*0.5</f>
        <v>20700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6732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10080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1350 до 102600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1350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2700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5400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8100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10800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13500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16200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18900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24300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27000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29700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32400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35100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37800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40500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45900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48600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51300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2700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5400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10800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16200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21600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27000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32400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37800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48600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54000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59400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70200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75600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81000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91800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97200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102600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4050 до 55350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8496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13104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4050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6750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9450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12150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14850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17550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20250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22950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25650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28350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31050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33750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36450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39150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41850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44550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47250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49950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52650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55350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1800 до 26208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3564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7092</v>
      </c>
      <c r="G82" s="42"/>
      <c r="H82" s="42"/>
      <c r="I82" s="42"/>
      <c r="J82" s="43"/>
    </row>
    <row r="83" spans="1:10" ht="36" customHeight="1" x14ac:dyDescent="0.25">
      <c r="A83" s="7"/>
      <c r="B83" s="62" t="s">
        <v>257</v>
      </c>
      <c r="C83" s="63"/>
      <c r="D83" s="63"/>
      <c r="E83" s="40"/>
      <c r="F83" s="41">
        <v>2484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13104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7452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10296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1800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5400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26208</v>
      </c>
      <c r="G91" s="42"/>
      <c r="H91" s="42"/>
      <c r="I91" s="42"/>
      <c r="J91" s="43"/>
    </row>
    <row r="92" spans="1:10" ht="54" customHeight="1" thickBot="1" x14ac:dyDescent="0.3">
      <c r="A92" s="7"/>
      <c r="B92" s="209" t="s">
        <v>258</v>
      </c>
      <c r="C92" s="210"/>
      <c r="D92" s="210"/>
      <c r="E92" s="211"/>
      <c r="F92" s="223" t="str">
        <f>"Цена от "&amp;MIN(F94,F98:J99,H100,F101:J114)&amp;" до "&amp;MAX(F94,F98:J99,H100,F101:J114)</f>
        <v>Цена от 3204 до 39916,8</v>
      </c>
      <c r="G92" s="224"/>
      <c r="H92" s="224"/>
      <c r="I92" s="224"/>
      <c r="J92" s="225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9432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943.19999999999993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4680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19836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02">
        <v>16380</v>
      </c>
      <c r="G99" s="252"/>
      <c r="H99" s="252"/>
      <c r="I99" s="252"/>
      <c r="J99" s="253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26">
        <f>H100*1.2</f>
        <v>11059.199999999999</v>
      </c>
      <c r="G100" s="227">
        <f>H100*1.1</f>
        <v>10137.6</v>
      </c>
      <c r="H100" s="227">
        <v>9216</v>
      </c>
      <c r="I100" s="227">
        <f>H100*0.75</f>
        <v>6912</v>
      </c>
      <c r="J100" s="228">
        <f>H100*0.5</f>
        <v>4608</v>
      </c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9216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41">
        <v>3204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02">
        <v>33264</v>
      </c>
      <c r="G103" s="252"/>
      <c r="H103" s="252"/>
      <c r="I103" s="252"/>
      <c r="J103" s="253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02">
        <v>33264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02">
        <v>39916.800000000003</v>
      </c>
      <c r="G105" s="252"/>
      <c r="H105" s="252"/>
      <c r="I105" s="252"/>
      <c r="J105" s="253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02">
        <v>16380</v>
      </c>
      <c r="G106" s="252"/>
      <c r="H106" s="252"/>
      <c r="I106" s="252"/>
      <c r="J106" s="253"/>
    </row>
    <row r="107" spans="1:10" ht="36" customHeight="1" x14ac:dyDescent="0.25">
      <c r="A107" s="7" t="s">
        <v>111</v>
      </c>
      <c r="B107" s="62" t="s">
        <v>212</v>
      </c>
      <c r="C107" s="63"/>
      <c r="D107" s="63"/>
      <c r="E107" s="40"/>
      <c r="F107" s="202">
        <v>16380</v>
      </c>
      <c r="G107" s="252"/>
      <c r="H107" s="252"/>
      <c r="I107" s="252"/>
      <c r="J107" s="253"/>
    </row>
    <row r="108" spans="1:10" ht="36" customHeight="1" x14ac:dyDescent="0.25">
      <c r="A108" s="7" t="s">
        <v>111</v>
      </c>
      <c r="B108" s="34" t="s">
        <v>213</v>
      </c>
      <c r="C108" s="88"/>
      <c r="D108" s="88"/>
      <c r="E108" s="89"/>
      <c r="F108" s="202">
        <v>39672</v>
      </c>
      <c r="G108" s="252"/>
      <c r="H108" s="252"/>
      <c r="I108" s="252"/>
      <c r="J108" s="253"/>
    </row>
    <row r="109" spans="1:10" ht="36" customHeight="1" x14ac:dyDescent="0.25">
      <c r="A109" s="7"/>
      <c r="B109" s="64" t="s">
        <v>214</v>
      </c>
      <c r="C109" s="65"/>
      <c r="D109" s="65"/>
      <c r="E109" s="66"/>
      <c r="F109" s="202">
        <v>36000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64" t="s">
        <v>215</v>
      </c>
      <c r="C110" s="65"/>
      <c r="D110" s="65"/>
      <c r="E110" s="66"/>
      <c r="F110" s="202">
        <v>3564</v>
      </c>
      <c r="G110" s="252"/>
      <c r="H110" s="252"/>
      <c r="I110" s="252"/>
      <c r="J110" s="253"/>
    </row>
    <row r="111" spans="1:10" ht="36" customHeight="1" x14ac:dyDescent="0.25">
      <c r="A111" s="7"/>
      <c r="B111" s="34" t="s">
        <v>216</v>
      </c>
      <c r="C111" s="88"/>
      <c r="D111" s="88"/>
      <c r="E111" s="89"/>
      <c r="F111" s="202">
        <v>11700</v>
      </c>
      <c r="G111" s="252"/>
      <c r="H111" s="252"/>
      <c r="I111" s="252"/>
      <c r="J111" s="253"/>
    </row>
    <row r="112" spans="1:10" ht="36" customHeight="1" x14ac:dyDescent="0.25">
      <c r="B112" s="34" t="s">
        <v>217</v>
      </c>
      <c r="C112" s="88"/>
      <c r="D112" s="88"/>
      <c r="E112" s="89"/>
      <c r="F112" s="202">
        <v>7812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02">
        <v>32580</v>
      </c>
      <c r="G113" s="252"/>
      <c r="H113" s="252"/>
      <c r="I113" s="252"/>
      <c r="J113" s="253"/>
    </row>
    <row r="114" spans="1:10" ht="36" customHeight="1" x14ac:dyDescent="0.25">
      <c r="A114" s="7" t="s">
        <v>111</v>
      </c>
      <c r="B114" s="34" t="s">
        <v>219</v>
      </c>
      <c r="C114" s="88"/>
      <c r="D114" s="88"/>
      <c r="E114" s="89"/>
      <c r="F114" s="202">
        <v>9936</v>
      </c>
      <c r="G114" s="252"/>
      <c r="H114" s="252"/>
      <c r="I114" s="252"/>
      <c r="J114" s="253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202">
        <v>28080</v>
      </c>
      <c r="G115" s="252"/>
      <c r="H115" s="252"/>
      <c r="I115" s="252"/>
      <c r="J115" s="253"/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202">
        <v>23040</v>
      </c>
      <c r="G116" s="252"/>
      <c r="H116" s="252"/>
      <c r="I116" s="252"/>
      <c r="J116" s="253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226">
        <f>H117*1.2</f>
        <v>15552</v>
      </c>
      <c r="G117" s="227">
        <f>H117*1.1</f>
        <v>14256.000000000002</v>
      </c>
      <c r="H117" s="227">
        <v>12960</v>
      </c>
      <c r="I117" s="227">
        <f>H117*0.75</f>
        <v>9720</v>
      </c>
      <c r="J117" s="228">
        <f>H117*0.5</f>
        <v>6480</v>
      </c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41">
        <v>12960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41">
        <v>5040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202">
        <v>46800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202">
        <v>46800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71" t="s">
        <v>227</v>
      </c>
      <c r="C122" s="72"/>
      <c r="D122" s="72"/>
      <c r="E122" s="73"/>
      <c r="F122" s="202">
        <v>56160</v>
      </c>
      <c r="G122" s="252"/>
      <c r="H122" s="252"/>
      <c r="I122" s="252"/>
      <c r="J122" s="253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02">
        <v>23040</v>
      </c>
      <c r="G123" s="252"/>
      <c r="H123" s="252"/>
      <c r="I123" s="252"/>
      <c r="J123" s="253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02">
        <v>23040</v>
      </c>
      <c r="G124" s="252"/>
      <c r="H124" s="252"/>
      <c r="I124" s="252"/>
      <c r="J124" s="253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02">
        <v>56160</v>
      </c>
      <c r="G125" s="252"/>
      <c r="H125" s="252"/>
      <c r="I125" s="252"/>
      <c r="J125" s="253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02">
        <v>5040</v>
      </c>
      <c r="G126" s="252"/>
      <c r="H126" s="252"/>
      <c r="I126" s="252"/>
      <c r="J126" s="253"/>
    </row>
    <row r="127" spans="1:10" ht="36" customHeight="1" x14ac:dyDescent="0.25">
      <c r="A127" s="7" t="s">
        <v>113</v>
      </c>
      <c r="B127" s="62" t="s">
        <v>232</v>
      </c>
      <c r="C127" s="63"/>
      <c r="D127" s="63"/>
      <c r="E127" s="40"/>
      <c r="F127" s="202">
        <v>46080</v>
      </c>
      <c r="G127" s="252"/>
      <c r="H127" s="252"/>
      <c r="I127" s="252"/>
      <c r="J127" s="253"/>
    </row>
    <row r="128" spans="1:10" ht="36" customHeight="1" thickBot="1" x14ac:dyDescent="0.3">
      <c r="A128" s="7" t="s">
        <v>113</v>
      </c>
      <c r="B128" s="62" t="s">
        <v>233</v>
      </c>
      <c r="C128" s="63"/>
      <c r="D128" s="63"/>
      <c r="E128" s="40"/>
      <c r="F128" s="202">
        <v>14400</v>
      </c>
      <c r="G128" s="252"/>
      <c r="H128" s="252"/>
      <c r="I128" s="252"/>
      <c r="J128" s="253"/>
    </row>
    <row r="129" spans="1:10" ht="36" customHeight="1" thickBot="1" x14ac:dyDescent="0.3">
      <c r="A129" s="7"/>
      <c r="B129" s="229" t="s">
        <v>234</v>
      </c>
      <c r="C129" s="230"/>
      <c r="D129" s="230"/>
      <c r="E129" s="231"/>
      <c r="F129" s="223"/>
      <c r="G129" s="224"/>
      <c r="H129" s="224"/>
      <c r="I129" s="224"/>
      <c r="J129" s="225"/>
    </row>
    <row r="130" spans="1:10" ht="22.5" customHeight="1" thickBot="1" x14ac:dyDescent="0.3">
      <c r="A130" s="7" t="s">
        <v>111</v>
      </c>
      <c r="B130" s="173" t="s">
        <v>235</v>
      </c>
      <c r="C130" s="174"/>
      <c r="D130" s="174"/>
      <c r="E130" s="174"/>
      <c r="F130" s="174"/>
      <c r="G130" s="174"/>
      <c r="H130" s="174"/>
      <c r="I130" s="174"/>
      <c r="J130" s="175"/>
    </row>
    <row r="131" spans="1:10" ht="36" customHeight="1" x14ac:dyDescent="0.25">
      <c r="A131" s="7"/>
      <c r="B131" s="30" t="s">
        <v>236</v>
      </c>
      <c r="C131" s="176"/>
      <c r="D131" s="176"/>
      <c r="E131" s="177"/>
      <c r="F131" s="67">
        <v>60</v>
      </c>
      <c r="G131" s="68"/>
      <c r="H131" s="68"/>
      <c r="I131" s="68"/>
      <c r="J131" s="69"/>
    </row>
    <row r="132" spans="1:10" ht="36" customHeight="1" x14ac:dyDescent="0.25">
      <c r="A132" s="7"/>
      <c r="B132" s="62" t="s">
        <v>237</v>
      </c>
      <c r="C132" s="63"/>
      <c r="D132" s="63"/>
      <c r="E132" s="40"/>
      <c r="F132" s="41">
        <v>60</v>
      </c>
      <c r="G132" s="42"/>
      <c r="H132" s="42"/>
      <c r="I132" s="42"/>
      <c r="J132" s="43"/>
    </row>
    <row r="133" spans="1:10" ht="36" customHeight="1" thickBot="1" x14ac:dyDescent="0.3">
      <c r="A133" s="7"/>
      <c r="B133" s="62" t="s">
        <v>238</v>
      </c>
      <c r="C133" s="63"/>
      <c r="D133" s="63"/>
      <c r="E133" s="40"/>
      <c r="F133" s="41">
        <v>120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239</v>
      </c>
      <c r="C134" s="19"/>
      <c r="D134" s="19"/>
      <c r="E134" s="20"/>
      <c r="F134" s="105"/>
      <c r="G134" s="106"/>
      <c r="H134" s="106"/>
      <c r="I134" s="106"/>
      <c r="J134" s="107"/>
    </row>
    <row r="135" spans="1:10" ht="36" customHeight="1" x14ac:dyDescent="0.25">
      <c r="A135" s="7"/>
      <c r="B135" s="64" t="s">
        <v>240</v>
      </c>
      <c r="C135" s="65"/>
      <c r="D135" s="65"/>
      <c r="E135" s="66"/>
      <c r="F135" s="67">
        <v>18792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241</v>
      </c>
      <c r="C136" s="63"/>
      <c r="D136" s="63"/>
      <c r="E136" s="40"/>
      <c r="F136" s="41">
        <v>37512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242</v>
      </c>
      <c r="C137" s="63"/>
      <c r="D137" s="63"/>
      <c r="E137" s="40"/>
      <c r="F137" s="41">
        <v>46728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243</v>
      </c>
      <c r="C138" s="63"/>
      <c r="D138" s="63"/>
      <c r="E138" s="40"/>
      <c r="F138" s="41">
        <v>900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244</v>
      </c>
      <c r="C139" s="63"/>
      <c r="D139" s="63"/>
      <c r="E139" s="40"/>
      <c r="F139" s="41">
        <v>27972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245</v>
      </c>
      <c r="C140" s="63"/>
      <c r="D140" s="63"/>
      <c r="E140" s="40"/>
      <c r="F140" s="41">
        <v>55944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70092</v>
      </c>
      <c r="G141" s="42"/>
      <c r="H141" s="42"/>
      <c r="I141" s="42"/>
      <c r="J141" s="43"/>
    </row>
    <row r="142" spans="1:10" ht="36" customHeight="1" thickBot="1" x14ac:dyDescent="0.3">
      <c r="A142" s="7"/>
      <c r="B142" s="108" t="s">
        <v>247</v>
      </c>
      <c r="C142" s="109"/>
      <c r="D142" s="109"/>
      <c r="E142" s="110"/>
      <c r="F142" s="111">
        <v>1080</v>
      </c>
      <c r="G142" s="112"/>
      <c r="H142" s="112"/>
      <c r="I142" s="112"/>
      <c r="J142" s="113"/>
    </row>
    <row r="143" spans="1:10" ht="24" thickBot="1" x14ac:dyDescent="0.3">
      <c r="A143" s="7"/>
      <c r="B143" s="27"/>
      <c r="C143" s="28"/>
      <c r="D143" s="28"/>
      <c r="E143" s="29"/>
      <c r="F143" s="186"/>
      <c r="G143" s="245"/>
      <c r="H143" s="245"/>
      <c r="I143" s="245"/>
      <c r="J143" s="246"/>
    </row>
    <row r="144" spans="1:10" ht="21" customHeight="1" x14ac:dyDescent="0.25">
      <c r="A144" s="7"/>
      <c r="B144" s="114"/>
      <c r="C144" s="115"/>
      <c r="D144" s="115"/>
      <c r="E144" s="115"/>
      <c r="F144" s="116"/>
      <c r="G144" s="116"/>
      <c r="H144" s="116"/>
      <c r="I144" s="116"/>
      <c r="J144" s="116"/>
    </row>
    <row r="145" spans="1:10" ht="56.25" customHeight="1" x14ac:dyDescent="0.25">
      <c r="A145" s="7"/>
      <c r="B145" s="117" t="s">
        <v>297</v>
      </c>
      <c r="C145" s="117"/>
      <c r="D145" s="117"/>
      <c r="E145" s="117"/>
      <c r="F145" s="117"/>
      <c r="G145" s="117"/>
      <c r="H145" s="117"/>
      <c r="I145" s="117"/>
      <c r="J145" s="117"/>
    </row>
    <row r="146" spans="1:10" ht="41.25" customHeight="1" x14ac:dyDescent="0.25">
      <c r="A146" s="7"/>
      <c r="B146" s="117" t="s">
        <v>249</v>
      </c>
      <c r="C146" s="117"/>
      <c r="D146" s="117"/>
      <c r="E146" s="117"/>
      <c r="F146" s="117"/>
      <c r="G146" s="117"/>
      <c r="H146" s="117"/>
      <c r="I146" s="117"/>
      <c r="J146" s="117"/>
    </row>
    <row r="147" spans="1:10" ht="42" customHeight="1" x14ac:dyDescent="0.25">
      <c r="A147" s="7"/>
      <c r="B147" s="121" t="s">
        <v>251</v>
      </c>
      <c r="C147" s="121"/>
      <c r="D147" s="121"/>
      <c r="E147" s="121"/>
      <c r="F147" s="121"/>
      <c r="G147" s="121"/>
      <c r="H147" s="121"/>
      <c r="I147" s="121"/>
      <c r="J147" s="121"/>
    </row>
    <row r="148" spans="1:10" ht="21" x14ac:dyDescent="0.25">
      <c r="A148" s="7"/>
    </row>
  </sheetData>
  <sheetProtection selectLockedCells="1" selectUnlockedCells="1"/>
  <mergeCells count="276">
    <mergeCell ref="B145:J145"/>
    <mergeCell ref="B146:J146"/>
    <mergeCell ref="B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3.42578125" style="125" hidden="1" customWidth="1"/>
    <col min="2" max="2" width="30.7109375" style="123" customWidth="1"/>
    <col min="3" max="5" width="30.7109375" style="9" customWidth="1"/>
    <col min="6" max="9" width="24.7109375" style="124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6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2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5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27"/>
      <c r="G6" s="128"/>
      <c r="H6" s="128"/>
      <c r="I6" s="129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5" t="s">
        <v>111</v>
      </c>
      <c r="B8" s="187" t="s">
        <v>112</v>
      </c>
      <c r="C8" s="188"/>
      <c r="D8" s="188"/>
      <c r="E8" s="189"/>
      <c r="F8" s="219">
        <v>15120</v>
      </c>
      <c r="G8" s="220"/>
      <c r="H8" s="220"/>
      <c r="I8" s="221"/>
    </row>
    <row r="9" spans="1:9" ht="36" customHeight="1" x14ac:dyDescent="0.25">
      <c r="A9" s="125" t="s">
        <v>113</v>
      </c>
      <c r="B9" s="30" t="s">
        <v>252</v>
      </c>
      <c r="C9" s="31"/>
      <c r="D9" s="31"/>
      <c r="E9" s="66"/>
      <c r="F9" s="70">
        <v>21600</v>
      </c>
      <c r="G9" s="42"/>
      <c r="H9" s="42"/>
      <c r="I9" s="43"/>
    </row>
    <row r="10" spans="1:9" ht="36" customHeight="1" x14ac:dyDescent="0.25">
      <c r="A10" s="125" t="s">
        <v>111</v>
      </c>
      <c r="B10" s="30" t="s">
        <v>115</v>
      </c>
      <c r="C10" s="31"/>
      <c r="D10" s="31"/>
      <c r="E10" s="66"/>
      <c r="F10" s="70">
        <v>7452</v>
      </c>
      <c r="G10" s="42"/>
      <c r="H10" s="42"/>
      <c r="I10" s="43"/>
    </row>
    <row r="11" spans="1:9" ht="36" customHeight="1" thickBot="1" x14ac:dyDescent="0.3">
      <c r="A11" s="125" t="s">
        <v>113</v>
      </c>
      <c r="B11" s="194" t="s">
        <v>253</v>
      </c>
      <c r="C11" s="195"/>
      <c r="D11" s="195"/>
      <c r="E11" s="196"/>
      <c r="F11" s="222">
        <v>10800</v>
      </c>
      <c r="G11" s="179"/>
      <c r="H11" s="179"/>
      <c r="I11" s="180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5" t="s">
        <v>111</v>
      </c>
      <c r="B13" s="187" t="s">
        <v>117</v>
      </c>
      <c r="C13" s="188"/>
      <c r="D13" s="188"/>
      <c r="E13" s="189"/>
      <c r="F13" s="219">
        <v>1080</v>
      </c>
      <c r="G13" s="220"/>
      <c r="H13" s="220"/>
      <c r="I13" s="221"/>
    </row>
    <row r="14" spans="1:9" ht="36" customHeight="1" thickBot="1" x14ac:dyDescent="0.3">
      <c r="A14" s="125" t="s">
        <v>113</v>
      </c>
      <c r="B14" s="194" t="s">
        <v>254</v>
      </c>
      <c r="C14" s="195"/>
      <c r="D14" s="195"/>
      <c r="E14" s="196"/>
      <c r="F14" s="222">
        <v>2160</v>
      </c>
      <c r="G14" s="179"/>
      <c r="H14" s="179"/>
      <c r="I14" s="180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5" t="s">
        <v>111</v>
      </c>
      <c r="B16" s="34" t="s">
        <v>119</v>
      </c>
      <c r="C16" s="35"/>
      <c r="D16" s="35"/>
      <c r="E16" s="40"/>
      <c r="F16" s="200">
        <v>360</v>
      </c>
      <c r="G16" s="220"/>
      <c r="H16" s="220"/>
      <c r="I16" s="221"/>
    </row>
    <row r="17" spans="1:9" ht="36" customHeight="1" x14ac:dyDescent="0.25">
      <c r="A17" s="125" t="s">
        <v>113</v>
      </c>
      <c r="B17" s="34" t="s">
        <v>255</v>
      </c>
      <c r="C17" s="35"/>
      <c r="D17" s="35"/>
      <c r="E17" s="40"/>
      <c r="F17" s="41">
        <v>504</v>
      </c>
      <c r="G17" s="42"/>
      <c r="H17" s="42"/>
      <c r="I17" s="43"/>
    </row>
    <row r="18" spans="1:9" ht="36" customHeight="1" x14ac:dyDescent="0.25">
      <c r="A18" s="125" t="s">
        <v>111</v>
      </c>
      <c r="B18" s="34" t="s">
        <v>121</v>
      </c>
      <c r="C18" s="35"/>
      <c r="D18" s="35"/>
      <c r="E18" s="40"/>
      <c r="F18" s="41">
        <v>1080</v>
      </c>
      <c r="G18" s="42"/>
      <c r="H18" s="42"/>
      <c r="I18" s="43"/>
    </row>
    <row r="19" spans="1:9" ht="36" customHeight="1" thickBot="1" x14ac:dyDescent="0.3">
      <c r="A19" s="125" t="s">
        <v>113</v>
      </c>
      <c r="B19" s="34" t="s">
        <v>256</v>
      </c>
      <c r="C19" s="35"/>
      <c r="D19" s="35"/>
      <c r="E19" s="40"/>
      <c r="F19" s="178">
        <v>1512</v>
      </c>
      <c r="G19" s="179"/>
      <c r="H19" s="179"/>
      <c r="I19" s="180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720 до 28800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720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1440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2160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2880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3600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4320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5040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5760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6480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7200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7920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8640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9360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10080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10800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11520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12240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12960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13680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14400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1440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2880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4320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5760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7200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8640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10080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11520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12960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14400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15840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17280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18720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20160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21600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23040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24480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25920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27360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28800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 до 15480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720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1440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1800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2520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3240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3960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4680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5400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6120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6840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7560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8280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9000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9720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10440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11160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11880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12600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13320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14040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14760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15480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3888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1080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1800</v>
      </c>
      <c r="G87" s="42"/>
      <c r="H87" s="42"/>
      <c r="I87" s="43"/>
    </row>
    <row r="88" spans="2:9" ht="36" customHeight="1" x14ac:dyDescent="0.25">
      <c r="B88" s="62" t="s">
        <v>257</v>
      </c>
      <c r="C88" s="63"/>
      <c r="D88" s="63"/>
      <c r="E88" s="40"/>
      <c r="F88" s="41">
        <v>360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3888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1080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3564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360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360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720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1080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1440</v>
      </c>
      <c r="G96" s="42"/>
      <c r="H96" s="42"/>
      <c r="I96" s="43"/>
    </row>
    <row r="97" spans="1:9" ht="54" customHeight="1" thickBot="1" x14ac:dyDescent="0.3">
      <c r="B97" s="167" t="s">
        <v>258</v>
      </c>
      <c r="C97" s="168"/>
      <c r="D97" s="168"/>
      <c r="E97" s="169"/>
      <c r="F97" s="97" t="str">
        <f>"Цена от "&amp;MIN(F99,F103:F119)&amp;" до "&amp;MAX(F99,F103:F119)</f>
        <v>Цена от 1080 до 14472</v>
      </c>
      <c r="G97" s="98"/>
      <c r="H97" s="98"/>
      <c r="I97" s="99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2160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216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540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5" t="s">
        <v>111</v>
      </c>
      <c r="B103" s="62" t="s">
        <v>203</v>
      </c>
      <c r="C103" s="63"/>
      <c r="D103" s="63"/>
      <c r="E103" s="40"/>
      <c r="F103" s="41">
        <v>10440</v>
      </c>
      <c r="G103" s="42"/>
      <c r="H103" s="42"/>
      <c r="I103" s="43"/>
    </row>
    <row r="104" spans="1:9" ht="36" customHeight="1" x14ac:dyDescent="0.25">
      <c r="A104" s="125" t="s">
        <v>111</v>
      </c>
      <c r="B104" s="34" t="s">
        <v>204</v>
      </c>
      <c r="C104" s="88"/>
      <c r="D104" s="88"/>
      <c r="E104" s="89"/>
      <c r="F104" s="41">
        <v>3888</v>
      </c>
      <c r="G104" s="42"/>
      <c r="H104" s="42"/>
      <c r="I104" s="43"/>
    </row>
    <row r="105" spans="1:9" ht="36" customHeight="1" x14ac:dyDescent="0.25">
      <c r="A105" s="125" t="s">
        <v>111</v>
      </c>
      <c r="B105" s="62" t="s">
        <v>298</v>
      </c>
      <c r="C105" s="63"/>
      <c r="D105" s="63"/>
      <c r="E105" s="40"/>
      <c r="F105" s="41">
        <v>1080</v>
      </c>
      <c r="G105" s="42"/>
      <c r="H105" s="42"/>
      <c r="I105" s="43"/>
    </row>
    <row r="106" spans="1:9" ht="36" customHeight="1" x14ac:dyDescent="0.25">
      <c r="A106" s="125" t="s">
        <v>111</v>
      </c>
      <c r="B106" s="62" t="s">
        <v>206</v>
      </c>
      <c r="C106" s="63"/>
      <c r="D106" s="63"/>
      <c r="E106" s="40"/>
      <c r="F106" s="41">
        <v>1080</v>
      </c>
      <c r="G106" s="42"/>
      <c r="H106" s="42"/>
      <c r="I106" s="43"/>
    </row>
    <row r="107" spans="1:9" ht="36" customHeight="1" x14ac:dyDescent="0.25">
      <c r="A107" s="125" t="s">
        <v>111</v>
      </c>
      <c r="B107" s="62" t="s">
        <v>207</v>
      </c>
      <c r="C107" s="63"/>
      <c r="D107" s="63"/>
      <c r="E107" s="40"/>
      <c r="F107" s="41">
        <v>1080</v>
      </c>
      <c r="G107" s="42"/>
      <c r="H107" s="42"/>
      <c r="I107" s="43"/>
    </row>
    <row r="108" spans="1:9" ht="36" customHeight="1" x14ac:dyDescent="0.25">
      <c r="A108" s="125" t="s">
        <v>111</v>
      </c>
      <c r="B108" s="62" t="s">
        <v>208</v>
      </c>
      <c r="C108" s="63"/>
      <c r="D108" s="63"/>
      <c r="E108" s="40"/>
      <c r="F108" s="41">
        <v>6048</v>
      </c>
      <c r="G108" s="42"/>
      <c r="H108" s="42"/>
      <c r="I108" s="43"/>
    </row>
    <row r="109" spans="1:9" ht="36" customHeight="1" x14ac:dyDescent="0.25">
      <c r="A109" s="125" t="s">
        <v>111</v>
      </c>
      <c r="B109" s="62" t="s">
        <v>209</v>
      </c>
      <c r="C109" s="63"/>
      <c r="D109" s="63"/>
      <c r="E109" s="40"/>
      <c r="F109" s="41">
        <v>12060</v>
      </c>
      <c r="G109" s="42"/>
      <c r="H109" s="42"/>
      <c r="I109" s="43"/>
    </row>
    <row r="110" spans="1:9" ht="36" customHeight="1" x14ac:dyDescent="0.25">
      <c r="A110" s="125" t="s">
        <v>111</v>
      </c>
      <c r="B110" s="62" t="s">
        <v>210</v>
      </c>
      <c r="C110" s="63"/>
      <c r="D110" s="63"/>
      <c r="E110" s="40"/>
      <c r="F110" s="41">
        <v>14472</v>
      </c>
      <c r="G110" s="42"/>
      <c r="H110" s="42"/>
      <c r="I110" s="43"/>
    </row>
    <row r="111" spans="1:9" ht="36" customHeight="1" x14ac:dyDescent="0.25">
      <c r="A111" s="125" t="s">
        <v>111</v>
      </c>
      <c r="B111" s="62" t="s">
        <v>211</v>
      </c>
      <c r="C111" s="63"/>
      <c r="D111" s="63"/>
      <c r="E111" s="40"/>
      <c r="F111" s="41">
        <v>3888</v>
      </c>
      <c r="G111" s="42"/>
      <c r="H111" s="42"/>
      <c r="I111" s="43"/>
    </row>
    <row r="112" spans="1:9" ht="36" customHeight="1" x14ac:dyDescent="0.25">
      <c r="A112" s="125" t="s">
        <v>111</v>
      </c>
      <c r="B112" s="62" t="s">
        <v>212</v>
      </c>
      <c r="C112" s="63"/>
      <c r="D112" s="63"/>
      <c r="E112" s="40"/>
      <c r="F112" s="41">
        <v>2484</v>
      </c>
      <c r="G112" s="42"/>
      <c r="H112" s="42"/>
      <c r="I112" s="43"/>
    </row>
    <row r="113" spans="1:9" ht="36" customHeight="1" x14ac:dyDescent="0.25">
      <c r="A113" s="125" t="s">
        <v>111</v>
      </c>
      <c r="B113" s="62" t="s">
        <v>213</v>
      </c>
      <c r="C113" s="63"/>
      <c r="D113" s="63"/>
      <c r="E113" s="40"/>
      <c r="F113" s="41">
        <v>5328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7200</v>
      </c>
      <c r="G114" s="42"/>
      <c r="H114" s="42"/>
      <c r="I114" s="43"/>
    </row>
    <row r="115" spans="1:9" ht="36" customHeight="1" x14ac:dyDescent="0.25">
      <c r="A115" s="125" t="s">
        <v>111</v>
      </c>
      <c r="B115" s="64" t="s">
        <v>215</v>
      </c>
      <c r="C115" s="65"/>
      <c r="D115" s="65"/>
      <c r="E115" s="66"/>
      <c r="F115" s="41">
        <v>1800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6048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2844</v>
      </c>
      <c r="G117" s="42"/>
      <c r="H117" s="42"/>
      <c r="I117" s="43"/>
    </row>
    <row r="118" spans="1:9" ht="36" customHeight="1" x14ac:dyDescent="0.25">
      <c r="A118" s="125" t="s">
        <v>111</v>
      </c>
      <c r="B118" s="34" t="s">
        <v>218</v>
      </c>
      <c r="C118" s="88"/>
      <c r="D118" s="88"/>
      <c r="E118" s="89"/>
      <c r="F118" s="41">
        <v>12060</v>
      </c>
      <c r="G118" s="42"/>
      <c r="H118" s="42"/>
      <c r="I118" s="43"/>
    </row>
    <row r="119" spans="1:9" ht="36" customHeight="1" x14ac:dyDescent="0.25">
      <c r="A119" s="125" t="s">
        <v>111</v>
      </c>
      <c r="B119" s="62" t="s">
        <v>219</v>
      </c>
      <c r="C119" s="63"/>
      <c r="D119" s="63"/>
      <c r="E119" s="40"/>
      <c r="F119" s="41">
        <v>2844</v>
      </c>
      <c r="G119" s="42"/>
      <c r="H119" s="42"/>
      <c r="I119" s="43"/>
    </row>
    <row r="120" spans="1:9" ht="36" customHeight="1" x14ac:dyDescent="0.25">
      <c r="A120" s="125" t="s">
        <v>113</v>
      </c>
      <c r="B120" s="62" t="s">
        <v>260</v>
      </c>
      <c r="C120" s="63"/>
      <c r="D120" s="63"/>
      <c r="E120" s="40"/>
      <c r="F120" s="41">
        <v>15120</v>
      </c>
      <c r="G120" s="42"/>
      <c r="H120" s="42"/>
      <c r="I120" s="43"/>
    </row>
    <row r="121" spans="1:9" ht="36" customHeight="1" x14ac:dyDescent="0.25">
      <c r="A121" s="125" t="s">
        <v>113</v>
      </c>
      <c r="B121" s="62" t="s">
        <v>221</v>
      </c>
      <c r="C121" s="63"/>
      <c r="D121" s="63"/>
      <c r="E121" s="40"/>
      <c r="F121" s="41">
        <v>5760</v>
      </c>
      <c r="G121" s="42"/>
      <c r="H121" s="42"/>
      <c r="I121" s="43"/>
    </row>
    <row r="122" spans="1:9" ht="36" customHeight="1" x14ac:dyDescent="0.25">
      <c r="A122" s="125" t="s">
        <v>113</v>
      </c>
      <c r="B122" s="62" t="s">
        <v>262</v>
      </c>
      <c r="C122" s="63"/>
      <c r="D122" s="63"/>
      <c r="E122" s="40"/>
      <c r="F122" s="41">
        <v>2160</v>
      </c>
      <c r="G122" s="42"/>
      <c r="H122" s="42"/>
      <c r="I122" s="43"/>
    </row>
    <row r="123" spans="1:9" ht="36" customHeight="1" x14ac:dyDescent="0.25">
      <c r="A123" s="125" t="s">
        <v>113</v>
      </c>
      <c r="B123" s="62" t="s">
        <v>263</v>
      </c>
      <c r="C123" s="63"/>
      <c r="D123" s="63"/>
      <c r="E123" s="40"/>
      <c r="F123" s="41">
        <v>2160</v>
      </c>
      <c r="G123" s="42"/>
      <c r="H123" s="42"/>
      <c r="I123" s="43"/>
    </row>
    <row r="124" spans="1:9" ht="36" customHeight="1" x14ac:dyDescent="0.25">
      <c r="A124" s="125" t="s">
        <v>113</v>
      </c>
      <c r="B124" s="62" t="s">
        <v>264</v>
      </c>
      <c r="C124" s="63"/>
      <c r="D124" s="63"/>
      <c r="E124" s="40"/>
      <c r="F124" s="41">
        <v>2160</v>
      </c>
      <c r="G124" s="42"/>
      <c r="H124" s="42"/>
      <c r="I124" s="43"/>
    </row>
    <row r="125" spans="1:9" ht="36" customHeight="1" x14ac:dyDescent="0.25">
      <c r="A125" s="125" t="s">
        <v>113</v>
      </c>
      <c r="B125" s="62" t="s">
        <v>265</v>
      </c>
      <c r="C125" s="63"/>
      <c r="D125" s="63"/>
      <c r="E125" s="40"/>
      <c r="F125" s="41">
        <v>8640</v>
      </c>
      <c r="G125" s="42"/>
      <c r="H125" s="42"/>
      <c r="I125" s="43"/>
    </row>
    <row r="126" spans="1:9" ht="36" customHeight="1" x14ac:dyDescent="0.25">
      <c r="A126" s="125" t="s">
        <v>113</v>
      </c>
      <c r="B126" s="62" t="s">
        <v>266</v>
      </c>
      <c r="C126" s="63"/>
      <c r="D126" s="63"/>
      <c r="E126" s="40"/>
      <c r="F126" s="41">
        <v>17280</v>
      </c>
      <c r="G126" s="42"/>
      <c r="H126" s="42"/>
      <c r="I126" s="43"/>
    </row>
    <row r="127" spans="1:9" ht="36" customHeight="1" x14ac:dyDescent="0.25">
      <c r="A127" s="125" t="s">
        <v>113</v>
      </c>
      <c r="B127" s="62" t="s">
        <v>267</v>
      </c>
      <c r="C127" s="63"/>
      <c r="D127" s="63"/>
      <c r="E127" s="40"/>
      <c r="F127" s="85">
        <v>20736</v>
      </c>
      <c r="G127" s="86"/>
      <c r="H127" s="86"/>
      <c r="I127" s="87"/>
    </row>
    <row r="128" spans="1:9" ht="36" customHeight="1" x14ac:dyDescent="0.25">
      <c r="A128" s="125" t="s">
        <v>113</v>
      </c>
      <c r="B128" s="62" t="s">
        <v>268</v>
      </c>
      <c r="C128" s="63"/>
      <c r="D128" s="63"/>
      <c r="E128" s="40"/>
      <c r="F128" s="41">
        <v>5760</v>
      </c>
      <c r="G128" s="42"/>
      <c r="H128" s="42"/>
      <c r="I128" s="43"/>
    </row>
    <row r="129" spans="1:9" ht="36" customHeight="1" x14ac:dyDescent="0.25">
      <c r="A129" s="125" t="s">
        <v>113</v>
      </c>
      <c r="B129" s="62" t="s">
        <v>269</v>
      </c>
      <c r="C129" s="63"/>
      <c r="D129" s="63"/>
      <c r="E129" s="40"/>
      <c r="F129" s="41">
        <v>3600</v>
      </c>
      <c r="G129" s="42"/>
      <c r="H129" s="42"/>
      <c r="I129" s="43"/>
    </row>
    <row r="130" spans="1:9" ht="36" customHeight="1" x14ac:dyDescent="0.25">
      <c r="A130" s="125" t="s">
        <v>113</v>
      </c>
      <c r="B130" s="62" t="s">
        <v>270</v>
      </c>
      <c r="C130" s="63"/>
      <c r="D130" s="63"/>
      <c r="E130" s="40"/>
      <c r="F130" s="41">
        <v>7920</v>
      </c>
      <c r="G130" s="42"/>
      <c r="H130" s="42"/>
      <c r="I130" s="43"/>
    </row>
    <row r="131" spans="1:9" ht="36" customHeight="1" x14ac:dyDescent="0.25">
      <c r="A131" s="125" t="s">
        <v>113</v>
      </c>
      <c r="B131" s="62" t="s">
        <v>271</v>
      </c>
      <c r="C131" s="63"/>
      <c r="D131" s="63"/>
      <c r="E131" s="40"/>
      <c r="F131" s="41">
        <v>2880</v>
      </c>
      <c r="G131" s="42"/>
      <c r="H131" s="42"/>
      <c r="I131" s="43"/>
    </row>
    <row r="132" spans="1:9" ht="36" customHeight="1" x14ac:dyDescent="0.25">
      <c r="A132" s="125" t="s">
        <v>113</v>
      </c>
      <c r="B132" s="62" t="s">
        <v>272</v>
      </c>
      <c r="C132" s="63"/>
      <c r="D132" s="63"/>
      <c r="E132" s="40"/>
      <c r="F132" s="41">
        <v>17280</v>
      </c>
      <c r="G132" s="42"/>
      <c r="H132" s="42"/>
      <c r="I132" s="43"/>
    </row>
    <row r="133" spans="1:9" ht="36" customHeight="1" x14ac:dyDescent="0.25">
      <c r="A133" s="125" t="s">
        <v>113</v>
      </c>
      <c r="B133" s="62" t="s">
        <v>273</v>
      </c>
      <c r="C133" s="63"/>
      <c r="D133" s="63"/>
      <c r="E133" s="40"/>
      <c r="F133" s="41">
        <v>4320</v>
      </c>
      <c r="G133" s="42"/>
      <c r="H133" s="42"/>
      <c r="I133" s="43"/>
    </row>
    <row r="134" spans="1:9" ht="27" customHeight="1" thickBot="1" x14ac:dyDescent="0.3">
      <c r="B134" s="435" t="s">
        <v>234</v>
      </c>
      <c r="C134" s="436"/>
      <c r="D134" s="436"/>
      <c r="E134" s="437"/>
      <c r="F134" s="435"/>
      <c r="G134" s="436"/>
      <c r="H134" s="436"/>
      <c r="I134" s="437"/>
    </row>
    <row r="135" spans="1:9" ht="19.5" customHeight="1" thickBot="1" x14ac:dyDescent="0.3">
      <c r="B135" s="173" t="s">
        <v>235</v>
      </c>
      <c r="C135" s="174"/>
      <c r="D135" s="174"/>
      <c r="E135" s="175"/>
      <c r="F135" s="173"/>
      <c r="G135" s="174"/>
      <c r="H135" s="174"/>
      <c r="I135" s="175"/>
    </row>
    <row r="136" spans="1:9" ht="36" customHeight="1" x14ac:dyDescent="0.25">
      <c r="B136" s="187" t="s">
        <v>236</v>
      </c>
      <c r="C136" s="317"/>
      <c r="D136" s="317"/>
      <c r="E136" s="318"/>
      <c r="F136" s="199">
        <v>60</v>
      </c>
      <c r="G136" s="424"/>
      <c r="H136" s="424"/>
      <c r="I136" s="425"/>
    </row>
    <row r="137" spans="1:9" ht="36" customHeight="1" x14ac:dyDescent="0.25">
      <c r="B137" s="34" t="s">
        <v>237</v>
      </c>
      <c r="C137" s="88"/>
      <c r="D137" s="88"/>
      <c r="E137" s="89"/>
      <c r="F137" s="202">
        <v>60</v>
      </c>
      <c r="G137" s="252"/>
      <c r="H137" s="252"/>
      <c r="I137" s="253"/>
    </row>
    <row r="138" spans="1:9" ht="36" customHeight="1" thickBot="1" x14ac:dyDescent="0.3">
      <c r="B138" s="319" t="s">
        <v>238</v>
      </c>
      <c r="C138" s="320"/>
      <c r="D138" s="320"/>
      <c r="E138" s="321"/>
      <c r="F138" s="201">
        <v>120</v>
      </c>
      <c r="G138" s="331"/>
      <c r="H138" s="331"/>
      <c r="I138" s="332"/>
    </row>
    <row r="139" spans="1:9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7"/>
    </row>
    <row r="140" spans="1:9" ht="36" customHeight="1" x14ac:dyDescent="0.25">
      <c r="B140" s="64" t="s">
        <v>240</v>
      </c>
      <c r="C140" s="65"/>
      <c r="D140" s="65"/>
      <c r="E140" s="66"/>
      <c r="F140" s="67">
        <v>14184</v>
      </c>
      <c r="G140" s="68"/>
      <c r="H140" s="68"/>
      <c r="I140" s="69"/>
    </row>
    <row r="141" spans="1:9" ht="36" customHeight="1" x14ac:dyDescent="0.25">
      <c r="B141" s="62" t="s">
        <v>241</v>
      </c>
      <c r="C141" s="63"/>
      <c r="D141" s="63"/>
      <c r="E141" s="40"/>
      <c r="F141" s="41">
        <v>28332</v>
      </c>
      <c r="G141" s="42"/>
      <c r="H141" s="42"/>
      <c r="I141" s="43"/>
    </row>
    <row r="142" spans="1:9" ht="36" customHeight="1" x14ac:dyDescent="0.25">
      <c r="B142" s="62" t="s">
        <v>242</v>
      </c>
      <c r="C142" s="63"/>
      <c r="D142" s="63"/>
      <c r="E142" s="40"/>
      <c r="F142" s="41">
        <v>35424</v>
      </c>
      <c r="G142" s="42"/>
      <c r="H142" s="42"/>
      <c r="I142" s="43"/>
    </row>
    <row r="143" spans="1:9" ht="36" customHeight="1" x14ac:dyDescent="0.25">
      <c r="B143" s="62" t="s">
        <v>243</v>
      </c>
      <c r="C143" s="63"/>
      <c r="D143" s="63"/>
      <c r="E143" s="40"/>
      <c r="F143" s="41">
        <v>360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21240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42480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53100</v>
      </c>
      <c r="G146" s="42"/>
      <c r="H146" s="42"/>
      <c r="I146" s="43"/>
    </row>
    <row r="147" spans="1:9" ht="36" customHeight="1" thickBot="1" x14ac:dyDescent="0.3">
      <c r="B147" s="108" t="s">
        <v>247</v>
      </c>
      <c r="C147" s="109"/>
      <c r="D147" s="109"/>
      <c r="E147" s="110"/>
      <c r="F147" s="178">
        <v>720</v>
      </c>
      <c r="G147" s="179"/>
      <c r="H147" s="179"/>
      <c r="I147" s="180"/>
    </row>
    <row r="148" spans="1:9" ht="24" thickBot="1" x14ac:dyDescent="0.3">
      <c r="B148" s="27"/>
      <c r="C148" s="80"/>
      <c r="D148" s="80"/>
      <c r="E148" s="81"/>
      <c r="F148" s="82"/>
      <c r="G148" s="83"/>
      <c r="H148" s="83"/>
      <c r="I148" s="84"/>
    </row>
    <row r="149" spans="1:9" ht="21" customHeight="1" x14ac:dyDescent="0.25">
      <c r="B149" s="117"/>
      <c r="C149" s="117"/>
      <c r="D149" s="117"/>
      <c r="E149" s="117"/>
      <c r="F149" s="117"/>
      <c r="G149" s="117"/>
      <c r="H149" s="117"/>
      <c r="I149" s="117"/>
    </row>
    <row r="150" spans="1:9" s="120" customFormat="1" ht="27" customHeight="1" x14ac:dyDescent="0.25">
      <c r="A150" s="7" t="s">
        <v>113</v>
      </c>
      <c r="B150" s="119" t="s">
        <v>346</v>
      </c>
      <c r="C150" s="119"/>
      <c r="D150" s="119"/>
      <c r="E150" s="119"/>
      <c r="F150" s="119"/>
      <c r="G150" s="119"/>
      <c r="H150" s="119"/>
      <c r="I150" s="119"/>
    </row>
    <row r="151" spans="1:9" s="122" customFormat="1" ht="45" customHeight="1" x14ac:dyDescent="0.25">
      <c r="A151" s="7"/>
      <c r="B151" s="121" t="s">
        <v>251</v>
      </c>
      <c r="C151" s="121"/>
      <c r="D151" s="121"/>
      <c r="E151" s="121"/>
      <c r="F151" s="121"/>
      <c r="G151" s="121"/>
      <c r="H151" s="121"/>
      <c r="I151" s="121"/>
    </row>
    <row r="152" spans="1:9" ht="21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customHeight="1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4320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6480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1080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3024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2664 до 106560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2664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5328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7992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10656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13320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15984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18648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21312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23976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31968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34632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37296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39960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42624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45288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47952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50616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53280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5328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10656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21312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26640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31968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37296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42624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47952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53280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58608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63936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69264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74592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79920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85248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90576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95904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101232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106560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1800 до 57276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6660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9324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11988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14652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17316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19980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22644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25308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27972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30636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35964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38628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41292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43956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49284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51948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54612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57276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9360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8640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9360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1800 до 36720</v>
      </c>
      <c r="G97" s="224"/>
      <c r="H97" s="224"/>
      <c r="I97" s="224"/>
      <c r="J97" s="225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1800</v>
      </c>
      <c r="G101" s="86"/>
      <c r="H101" s="86"/>
      <c r="I101" s="86"/>
      <c r="J101" s="87"/>
    </row>
    <row r="102" spans="1:10" ht="24" customHeight="1" thickBot="1" x14ac:dyDescent="0.3">
      <c r="A102" s="7"/>
      <c r="B102" s="130"/>
      <c r="C102" s="131"/>
      <c r="D102" s="131"/>
      <c r="E102" s="132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38" t="s">
        <v>203</v>
      </c>
      <c r="C103" s="439"/>
      <c r="D103" s="439"/>
      <c r="E103" s="440"/>
      <c r="F103" s="200">
        <v>15840</v>
      </c>
      <c r="G103" s="220"/>
      <c r="H103" s="220"/>
      <c r="I103" s="220"/>
      <c r="J103" s="221"/>
    </row>
    <row r="104" spans="1:10" ht="36" customHeight="1" x14ac:dyDescent="0.25">
      <c r="A104" s="7" t="s">
        <v>111</v>
      </c>
      <c r="B104" s="240" t="s">
        <v>204</v>
      </c>
      <c r="C104" s="241"/>
      <c r="D104" s="241"/>
      <c r="E104" s="242"/>
      <c r="F104" s="252">
        <v>9720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240" t="s">
        <v>205</v>
      </c>
      <c r="C105" s="241"/>
      <c r="D105" s="241"/>
      <c r="E105" s="242"/>
      <c r="F105" s="226">
        <f>H105*1.2</f>
        <v>18144</v>
      </c>
      <c r="G105" s="227">
        <f>H105*1.1</f>
        <v>16632</v>
      </c>
      <c r="H105" s="227">
        <v>15120</v>
      </c>
      <c r="I105" s="227">
        <f>H105*0.75</f>
        <v>11340</v>
      </c>
      <c r="J105" s="228">
        <f>H105*0.5</f>
        <v>7560</v>
      </c>
    </row>
    <row r="106" spans="1:10" ht="36" customHeight="1" x14ac:dyDescent="0.25">
      <c r="A106" s="7" t="s">
        <v>111</v>
      </c>
      <c r="B106" s="240" t="s">
        <v>206</v>
      </c>
      <c r="C106" s="241"/>
      <c r="D106" s="241"/>
      <c r="E106" s="242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40" t="s">
        <v>207</v>
      </c>
      <c r="C107" s="241"/>
      <c r="D107" s="241"/>
      <c r="E107" s="242"/>
      <c r="F107" s="41">
        <v>1800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40" t="s">
        <v>208</v>
      </c>
      <c r="C108" s="241"/>
      <c r="D108" s="241"/>
      <c r="E108" s="242"/>
      <c r="F108" s="252">
        <v>12240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240" t="s">
        <v>209</v>
      </c>
      <c r="C109" s="241"/>
      <c r="D109" s="241"/>
      <c r="E109" s="242"/>
      <c r="F109" s="252">
        <v>30600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240" t="s">
        <v>210</v>
      </c>
      <c r="C110" s="241"/>
      <c r="D110" s="241"/>
      <c r="E110" s="242"/>
      <c r="F110" s="252">
        <v>36720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240" t="s">
        <v>211</v>
      </c>
      <c r="C111" s="241"/>
      <c r="D111" s="241"/>
      <c r="E111" s="242"/>
      <c r="F111" s="252">
        <v>10800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240" t="s">
        <v>212</v>
      </c>
      <c r="C112" s="241"/>
      <c r="D112" s="241"/>
      <c r="E112" s="242"/>
      <c r="F112" s="252">
        <v>24480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240" t="s">
        <v>213</v>
      </c>
      <c r="C113" s="241"/>
      <c r="D113" s="241"/>
      <c r="E113" s="242"/>
      <c r="F113" s="252">
        <v>13680</v>
      </c>
      <c r="G113" s="252"/>
      <c r="H113" s="252"/>
      <c r="I113" s="252"/>
      <c r="J113" s="25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52">
        <v>32760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215</v>
      </c>
      <c r="C115" s="241"/>
      <c r="D115" s="241"/>
      <c r="E115" s="242"/>
      <c r="F115" s="252">
        <v>3060</v>
      </c>
      <c r="G115" s="252"/>
      <c r="H115" s="252"/>
      <c r="I115" s="252"/>
      <c r="J115" s="253"/>
    </row>
    <row r="116" spans="1:10" ht="36" customHeight="1" x14ac:dyDescent="0.25">
      <c r="A116" s="7"/>
      <c r="B116" s="240" t="s">
        <v>216</v>
      </c>
      <c r="C116" s="241"/>
      <c r="D116" s="241"/>
      <c r="E116" s="242"/>
      <c r="F116" s="252">
        <v>10800</v>
      </c>
      <c r="G116" s="252"/>
      <c r="H116" s="252"/>
      <c r="I116" s="252"/>
      <c r="J116" s="253"/>
    </row>
    <row r="117" spans="1:10" ht="36" customHeight="1" x14ac:dyDescent="0.25">
      <c r="B117" s="240" t="s">
        <v>217</v>
      </c>
      <c r="C117" s="241"/>
      <c r="D117" s="241"/>
      <c r="E117" s="242"/>
      <c r="F117" s="252">
        <v>7200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240" t="s">
        <v>218</v>
      </c>
      <c r="C118" s="241"/>
      <c r="D118" s="241"/>
      <c r="E118" s="242"/>
      <c r="F118" s="252">
        <v>32760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219</v>
      </c>
      <c r="C119" s="241"/>
      <c r="D119" s="241"/>
      <c r="E119" s="242"/>
      <c r="F119" s="252">
        <v>9000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240" t="s">
        <v>220</v>
      </c>
      <c r="C120" s="241"/>
      <c r="D120" s="241"/>
      <c r="E120" s="242"/>
      <c r="F120" s="252">
        <v>22320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240" t="s">
        <v>221</v>
      </c>
      <c r="C121" s="241"/>
      <c r="D121" s="241"/>
      <c r="E121" s="242"/>
      <c r="F121" s="252">
        <v>13680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240" t="s">
        <v>222</v>
      </c>
      <c r="C122" s="241"/>
      <c r="D122" s="241"/>
      <c r="E122" s="242"/>
      <c r="F122" s="226">
        <f>H122*1.2</f>
        <v>25920</v>
      </c>
      <c r="G122" s="227">
        <f>H122*1.1</f>
        <v>23760.000000000004</v>
      </c>
      <c r="H122" s="227">
        <v>21600</v>
      </c>
      <c r="I122" s="227">
        <f>H122*0.75</f>
        <v>16200</v>
      </c>
      <c r="J122" s="228">
        <f>H122*0.5</f>
        <v>10800</v>
      </c>
    </row>
    <row r="123" spans="1:10" ht="36" customHeight="1" x14ac:dyDescent="0.25">
      <c r="A123" s="7" t="s">
        <v>113</v>
      </c>
      <c r="B123" s="240" t="s">
        <v>223</v>
      </c>
      <c r="C123" s="241"/>
      <c r="D123" s="241"/>
      <c r="E123" s="242"/>
      <c r="F123" s="441">
        <v>21600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40" t="s">
        <v>224</v>
      </c>
      <c r="C124" s="241"/>
      <c r="D124" s="241"/>
      <c r="E124" s="242"/>
      <c r="F124" s="441">
        <v>2880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40" t="s">
        <v>225</v>
      </c>
      <c r="C125" s="241"/>
      <c r="D125" s="241"/>
      <c r="E125" s="242"/>
      <c r="F125" s="441">
        <v>17280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40" t="s">
        <v>226</v>
      </c>
      <c r="C126" s="241"/>
      <c r="D126" s="241"/>
      <c r="E126" s="242"/>
      <c r="F126" s="441">
        <v>43200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40" t="s">
        <v>227</v>
      </c>
      <c r="C127" s="241"/>
      <c r="D127" s="241"/>
      <c r="E127" s="242"/>
      <c r="F127" s="441">
        <v>51840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40" t="s">
        <v>228</v>
      </c>
      <c r="C128" s="241"/>
      <c r="D128" s="241"/>
      <c r="E128" s="242"/>
      <c r="F128" s="441">
        <v>15120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40" t="s">
        <v>229</v>
      </c>
      <c r="C129" s="241"/>
      <c r="D129" s="241"/>
      <c r="E129" s="242"/>
      <c r="F129" s="441">
        <v>34560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40" t="s">
        <v>230</v>
      </c>
      <c r="C130" s="241"/>
      <c r="D130" s="241"/>
      <c r="E130" s="242"/>
      <c r="F130" s="441">
        <v>19440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40" t="s">
        <v>231</v>
      </c>
      <c r="C131" s="241"/>
      <c r="D131" s="241"/>
      <c r="E131" s="242"/>
      <c r="F131" s="441">
        <v>4320</v>
      </c>
      <c r="G131" s="146"/>
      <c r="H131" s="146"/>
      <c r="I131" s="146"/>
      <c r="J131" s="147"/>
    </row>
    <row r="132" spans="1:10" ht="36" customHeight="1" x14ac:dyDescent="0.25">
      <c r="A132" s="7" t="s">
        <v>113</v>
      </c>
      <c r="B132" s="240" t="s">
        <v>232</v>
      </c>
      <c r="C132" s="241"/>
      <c r="D132" s="241"/>
      <c r="E132" s="242"/>
      <c r="F132" s="441">
        <v>46080</v>
      </c>
      <c r="G132" s="146"/>
      <c r="H132" s="146"/>
      <c r="I132" s="146"/>
      <c r="J132" s="147"/>
    </row>
    <row r="133" spans="1:10" ht="36" customHeight="1" thickBot="1" x14ac:dyDescent="0.3">
      <c r="A133" s="7" t="s">
        <v>113</v>
      </c>
      <c r="B133" s="353" t="s">
        <v>233</v>
      </c>
      <c r="C133" s="354"/>
      <c r="D133" s="354"/>
      <c r="E133" s="355"/>
      <c r="F133" s="160">
        <v>12960</v>
      </c>
      <c r="G133" s="112"/>
      <c r="H133" s="112"/>
      <c r="I133" s="112"/>
      <c r="J133" s="11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276" t="s">
        <v>239</v>
      </c>
      <c r="C139" s="277"/>
      <c r="D139" s="277"/>
      <c r="E139" s="278"/>
      <c r="F139" s="411"/>
      <c r="G139" s="412"/>
      <c r="H139" s="412"/>
      <c r="I139" s="412"/>
      <c r="J139" s="413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23760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47520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59400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35640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71280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89280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28"/>
      <c r="D148" s="28"/>
      <c r="E148" s="29"/>
      <c r="F148" s="186"/>
      <c r="G148" s="245"/>
      <c r="H148" s="245"/>
      <c r="I148" s="245"/>
      <c r="J148" s="246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42076.799999999996</v>
      </c>
      <c r="G8" s="32">
        <f>H8*1.1</f>
        <v>38570.400000000001</v>
      </c>
      <c r="H8" s="32">
        <v>35064</v>
      </c>
      <c r="I8" s="32">
        <f>H8*0.75</f>
        <v>26298</v>
      </c>
      <c r="J8" s="32">
        <f>H8*0.5</f>
        <v>17532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59616</v>
      </c>
      <c r="G9" s="36">
        <f>H9*1.1</f>
        <v>54648.000000000007</v>
      </c>
      <c r="H9" s="36">
        <v>49680</v>
      </c>
      <c r="I9" s="36">
        <f>H9*0.75</f>
        <v>37260</v>
      </c>
      <c r="J9" s="36">
        <f>H9*0.5</f>
        <v>24840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49464</v>
      </c>
      <c r="G10" s="36">
        <f>H10*1.1</f>
        <v>45342.000000000007</v>
      </c>
      <c r="H10" s="36">
        <v>41220</v>
      </c>
      <c r="I10" s="36">
        <f>H10*0.75</f>
        <v>30915</v>
      </c>
      <c r="J10" s="36">
        <f>H10*0.5</f>
        <v>20610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10620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15120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4032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3888 до 155520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3888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7776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11664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15552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19440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23328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27216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31104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34992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38880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42768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46656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50544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54432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58320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62208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66096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69984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73872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77760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7776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15552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23328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31104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38880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46656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54432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62208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69984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77760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85536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93312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101088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108864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116640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124416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132192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139968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147744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155520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83592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2484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3204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13608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17496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21384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25272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29160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33048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36936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40824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44712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48600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52488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56376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60264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64152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68040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71928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75816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79704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83592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4" t="s">
        <v>188</v>
      </c>
      <c r="C86" s="65"/>
      <c r="D86" s="65"/>
      <c r="E86" s="66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15228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9216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7092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3564 до 42897,6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130"/>
      <c r="C102" s="131"/>
      <c r="D102" s="131"/>
      <c r="E102" s="132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38" t="s">
        <v>203</v>
      </c>
      <c r="C103" s="439"/>
      <c r="D103" s="439"/>
      <c r="E103" s="440"/>
      <c r="F103" s="200">
        <v>12060</v>
      </c>
      <c r="G103" s="220"/>
      <c r="H103" s="220"/>
      <c r="I103" s="220"/>
      <c r="J103" s="221"/>
    </row>
    <row r="104" spans="1:10" ht="36" customHeight="1" x14ac:dyDescent="0.25">
      <c r="A104" s="7" t="s">
        <v>111</v>
      </c>
      <c r="B104" s="240" t="s">
        <v>204</v>
      </c>
      <c r="C104" s="241"/>
      <c r="D104" s="241"/>
      <c r="E104" s="242"/>
      <c r="F104" s="252">
        <v>14580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240" t="s">
        <v>205</v>
      </c>
      <c r="C105" s="241"/>
      <c r="D105" s="241"/>
      <c r="E105" s="242"/>
      <c r="F105" s="226">
        <f>H105*1.2</f>
        <v>15724.8</v>
      </c>
      <c r="G105" s="227">
        <f>H105*1.1</f>
        <v>14414.400000000001</v>
      </c>
      <c r="H105" s="227">
        <v>13104</v>
      </c>
      <c r="I105" s="227">
        <f>H105*0.75</f>
        <v>9828</v>
      </c>
      <c r="J105" s="228">
        <f>H105*0.5</f>
        <v>6552</v>
      </c>
    </row>
    <row r="106" spans="1:10" ht="36" customHeight="1" x14ac:dyDescent="0.25">
      <c r="A106" s="7" t="s">
        <v>111</v>
      </c>
      <c r="B106" s="240" t="s">
        <v>206</v>
      </c>
      <c r="C106" s="241"/>
      <c r="D106" s="241"/>
      <c r="E106" s="242"/>
      <c r="F106" s="41">
        <v>9576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40" t="s">
        <v>207</v>
      </c>
      <c r="C107" s="241"/>
      <c r="D107" s="241"/>
      <c r="E107" s="242"/>
      <c r="F107" s="41">
        <v>4248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40" t="s">
        <v>208</v>
      </c>
      <c r="C108" s="241"/>
      <c r="D108" s="241"/>
      <c r="E108" s="242"/>
      <c r="F108" s="252">
        <v>18072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240" t="s">
        <v>209</v>
      </c>
      <c r="C109" s="241"/>
      <c r="D109" s="241"/>
      <c r="E109" s="242"/>
      <c r="F109" s="252">
        <v>35748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240" t="s">
        <v>210</v>
      </c>
      <c r="C110" s="241"/>
      <c r="D110" s="241"/>
      <c r="E110" s="242"/>
      <c r="F110" s="252">
        <v>42897.599999999999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240" t="s">
        <v>211</v>
      </c>
      <c r="C111" s="241"/>
      <c r="D111" s="241"/>
      <c r="E111" s="242"/>
      <c r="F111" s="252">
        <v>18072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240" t="s">
        <v>212</v>
      </c>
      <c r="C112" s="241"/>
      <c r="D112" s="241"/>
      <c r="E112" s="242"/>
      <c r="F112" s="252">
        <v>12060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240" t="s">
        <v>213</v>
      </c>
      <c r="C113" s="241"/>
      <c r="D113" s="241"/>
      <c r="E113" s="242"/>
      <c r="F113" s="252">
        <v>18072</v>
      </c>
      <c r="G113" s="252"/>
      <c r="H113" s="252"/>
      <c r="I113" s="252"/>
      <c r="J113" s="25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52">
        <v>10800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215</v>
      </c>
      <c r="C115" s="241"/>
      <c r="D115" s="241"/>
      <c r="E115" s="242"/>
      <c r="F115" s="252">
        <v>3564</v>
      </c>
      <c r="G115" s="252"/>
      <c r="H115" s="252"/>
      <c r="I115" s="252"/>
      <c r="J115" s="253"/>
    </row>
    <row r="116" spans="1:10" ht="36" customHeight="1" x14ac:dyDescent="0.25">
      <c r="A116" s="7"/>
      <c r="B116" s="240" t="s">
        <v>216</v>
      </c>
      <c r="C116" s="241"/>
      <c r="D116" s="241"/>
      <c r="E116" s="242"/>
      <c r="F116" s="252">
        <v>12744</v>
      </c>
      <c r="G116" s="252"/>
      <c r="H116" s="252"/>
      <c r="I116" s="252"/>
      <c r="J116" s="253"/>
    </row>
    <row r="117" spans="1:10" ht="36" customHeight="1" x14ac:dyDescent="0.25">
      <c r="B117" s="240" t="s">
        <v>217</v>
      </c>
      <c r="C117" s="241"/>
      <c r="D117" s="241"/>
      <c r="E117" s="242"/>
      <c r="F117" s="252">
        <v>8496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240" t="s">
        <v>218</v>
      </c>
      <c r="C118" s="241"/>
      <c r="D118" s="241"/>
      <c r="E118" s="242"/>
      <c r="F118" s="252">
        <v>35748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219</v>
      </c>
      <c r="C119" s="241"/>
      <c r="D119" s="241"/>
      <c r="E119" s="242"/>
      <c r="F119" s="252">
        <v>21600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240" t="s">
        <v>220</v>
      </c>
      <c r="C120" s="241"/>
      <c r="D120" s="241"/>
      <c r="E120" s="242"/>
      <c r="F120" s="252">
        <v>17280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240" t="s">
        <v>221</v>
      </c>
      <c r="C121" s="241"/>
      <c r="D121" s="241"/>
      <c r="E121" s="242"/>
      <c r="F121" s="252">
        <v>20880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240" t="s">
        <v>222</v>
      </c>
      <c r="C122" s="241"/>
      <c r="D122" s="241"/>
      <c r="E122" s="242"/>
      <c r="F122" s="226">
        <f>H122*1.2</f>
        <v>22464</v>
      </c>
      <c r="G122" s="227">
        <f>H122*1.1</f>
        <v>20592</v>
      </c>
      <c r="H122" s="227">
        <v>18720</v>
      </c>
      <c r="I122" s="227">
        <f>H122*0.75</f>
        <v>14040</v>
      </c>
      <c r="J122" s="228">
        <f>H122*0.5</f>
        <v>9360</v>
      </c>
    </row>
    <row r="123" spans="1:10" ht="36" customHeight="1" x14ac:dyDescent="0.25">
      <c r="A123" s="7" t="s">
        <v>113</v>
      </c>
      <c r="B123" s="240" t="s">
        <v>223</v>
      </c>
      <c r="C123" s="241"/>
      <c r="D123" s="241"/>
      <c r="E123" s="242"/>
      <c r="F123" s="441">
        <v>13680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40" t="s">
        <v>224</v>
      </c>
      <c r="C124" s="241"/>
      <c r="D124" s="241"/>
      <c r="E124" s="242"/>
      <c r="F124" s="441">
        <v>6480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40" t="s">
        <v>225</v>
      </c>
      <c r="C125" s="241"/>
      <c r="D125" s="241"/>
      <c r="E125" s="242"/>
      <c r="F125" s="441">
        <v>25920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40" t="s">
        <v>226</v>
      </c>
      <c r="C126" s="241"/>
      <c r="D126" s="241"/>
      <c r="E126" s="242"/>
      <c r="F126" s="441">
        <v>50400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40" t="s">
        <v>227</v>
      </c>
      <c r="C127" s="241"/>
      <c r="D127" s="241"/>
      <c r="E127" s="242"/>
      <c r="F127" s="441">
        <v>60480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40" t="s">
        <v>228</v>
      </c>
      <c r="C128" s="241"/>
      <c r="D128" s="241"/>
      <c r="E128" s="242"/>
      <c r="F128" s="441">
        <v>25920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40" t="s">
        <v>229</v>
      </c>
      <c r="C129" s="241"/>
      <c r="D129" s="241"/>
      <c r="E129" s="242"/>
      <c r="F129" s="441">
        <v>17280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40" t="s">
        <v>230</v>
      </c>
      <c r="C130" s="241"/>
      <c r="D130" s="241"/>
      <c r="E130" s="242"/>
      <c r="F130" s="441">
        <v>25920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40" t="s">
        <v>231</v>
      </c>
      <c r="C131" s="241"/>
      <c r="D131" s="241"/>
      <c r="E131" s="242"/>
      <c r="F131" s="441">
        <v>5040</v>
      </c>
      <c r="G131" s="146"/>
      <c r="H131" s="146"/>
      <c r="I131" s="146"/>
      <c r="J131" s="147"/>
    </row>
    <row r="132" spans="1:10" ht="36" customHeight="1" x14ac:dyDescent="0.25">
      <c r="A132" s="7" t="s">
        <v>113</v>
      </c>
      <c r="B132" s="240" t="s">
        <v>232</v>
      </c>
      <c r="C132" s="241"/>
      <c r="D132" s="241"/>
      <c r="E132" s="242"/>
      <c r="F132" s="441">
        <v>50400</v>
      </c>
      <c r="G132" s="146"/>
      <c r="H132" s="146"/>
      <c r="I132" s="146"/>
      <c r="J132" s="147"/>
    </row>
    <row r="133" spans="1:10" ht="36" customHeight="1" thickBot="1" x14ac:dyDescent="0.3">
      <c r="A133" s="7" t="s">
        <v>113</v>
      </c>
      <c r="B133" s="353" t="s">
        <v>233</v>
      </c>
      <c r="C133" s="354"/>
      <c r="D133" s="354"/>
      <c r="E133" s="355"/>
      <c r="F133" s="160">
        <v>30240</v>
      </c>
      <c r="G133" s="112"/>
      <c r="H133" s="112"/>
      <c r="I133" s="112"/>
      <c r="J133" s="11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276" t="s">
        <v>239</v>
      </c>
      <c r="C139" s="277"/>
      <c r="D139" s="277"/>
      <c r="E139" s="278"/>
      <c r="F139" s="411"/>
      <c r="G139" s="412"/>
      <c r="H139" s="412"/>
      <c r="I139" s="412"/>
      <c r="J139" s="413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25488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50976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63720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38232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76464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95580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zoomScale="40" zoomScaleNormal="60" zoomScaleSheetLayoutView="40" workbookViewId="0">
      <pane ySplit="4" topLeftCell="A95" activePane="bottomLeft" state="frozen"/>
      <selection activeCell="A198" sqref="A198:XFD198"/>
      <selection pane="bottomLeft" activeCell="M139" sqref="M139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60480</v>
      </c>
      <c r="G8" s="32">
        <f>H8*1.1</f>
        <v>55440.000000000007</v>
      </c>
      <c r="H8" s="32">
        <v>50400</v>
      </c>
      <c r="I8" s="32">
        <f>H8*0.75</f>
        <v>37800</v>
      </c>
      <c r="J8" s="32">
        <f>H8*0.5</f>
        <v>25200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84672</v>
      </c>
      <c r="G9" s="36">
        <f>H9*1.1</f>
        <v>77616</v>
      </c>
      <c r="H9" s="36">
        <v>70560</v>
      </c>
      <c r="I9" s="36">
        <f>H9*0.75</f>
        <v>52920</v>
      </c>
      <c r="J9" s="36">
        <f>H9*0.5</f>
        <v>35280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77760</v>
      </c>
      <c r="G10" s="36">
        <f>H10*1.1</f>
        <v>71280</v>
      </c>
      <c r="H10" s="36">
        <v>64800</v>
      </c>
      <c r="I10" s="36">
        <f>H10*0.75</f>
        <v>48600</v>
      </c>
      <c r="J10" s="36">
        <f>H10*0.5</f>
        <v>32400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108864</v>
      </c>
      <c r="G11" s="38">
        <f>H11*1.1</f>
        <v>99792.000000000015</v>
      </c>
      <c r="H11" s="38">
        <v>90720</v>
      </c>
      <c r="I11" s="38">
        <f>H11*0.75</f>
        <v>68040</v>
      </c>
      <c r="J11" s="38">
        <f>H11*0.5</f>
        <v>45360</v>
      </c>
    </row>
    <row r="12" spans="1:10" ht="24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12960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18720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4032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10080 до 403200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10080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20160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30240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50400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60480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70560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80640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90720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100800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110880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120960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131040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141120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151200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161280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171360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181440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191520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201600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20160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40320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80640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100800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120960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141120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181440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201600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221760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241920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262080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282240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322560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342720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362880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383040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403200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216720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18720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35280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45360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55440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75600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85680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95760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105840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136080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146160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156240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166320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176400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186480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196560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206640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216720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2880 до 61200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61200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17280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6120 до 108000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8640</v>
      </c>
      <c r="G101" s="86"/>
      <c r="H101" s="86"/>
      <c r="I101" s="86"/>
      <c r="J101" s="87"/>
    </row>
    <row r="102" spans="1:10" ht="24" thickBot="1" x14ac:dyDescent="0.3">
      <c r="A102" s="7"/>
      <c r="B102" s="130"/>
      <c r="C102" s="131"/>
      <c r="D102" s="131"/>
      <c r="E102" s="132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38" t="s">
        <v>203</v>
      </c>
      <c r="C103" s="439"/>
      <c r="D103" s="439"/>
      <c r="E103" s="440"/>
      <c r="F103" s="200">
        <v>27360</v>
      </c>
      <c r="G103" s="220"/>
      <c r="H103" s="220"/>
      <c r="I103" s="220"/>
      <c r="J103" s="221"/>
    </row>
    <row r="104" spans="1:10" ht="36" customHeight="1" x14ac:dyDescent="0.25">
      <c r="A104" s="7" t="s">
        <v>111</v>
      </c>
      <c r="B104" s="240" t="s">
        <v>204</v>
      </c>
      <c r="C104" s="241"/>
      <c r="D104" s="241"/>
      <c r="E104" s="242"/>
      <c r="F104" s="252">
        <v>21600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240" t="s">
        <v>205</v>
      </c>
      <c r="C105" s="241"/>
      <c r="D105" s="241"/>
      <c r="E105" s="242"/>
      <c r="F105" s="226">
        <f>H105*1.2</f>
        <v>30240</v>
      </c>
      <c r="G105" s="227">
        <f>H105*1.1</f>
        <v>27720.000000000004</v>
      </c>
      <c r="H105" s="227">
        <v>25200</v>
      </c>
      <c r="I105" s="227">
        <f>H105*0.75</f>
        <v>18900</v>
      </c>
      <c r="J105" s="228">
        <f>H105*0.5</f>
        <v>12600</v>
      </c>
    </row>
    <row r="106" spans="1:10" ht="36" customHeight="1" x14ac:dyDescent="0.25">
      <c r="A106" s="7" t="s">
        <v>111</v>
      </c>
      <c r="B106" s="240" t="s">
        <v>206</v>
      </c>
      <c r="C106" s="241"/>
      <c r="D106" s="241"/>
      <c r="E106" s="242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40" t="s">
        <v>207</v>
      </c>
      <c r="C107" s="241"/>
      <c r="D107" s="241"/>
      <c r="E107" s="242"/>
      <c r="F107" s="41">
        <v>10080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40" t="s">
        <v>208</v>
      </c>
      <c r="C108" s="241"/>
      <c r="D108" s="241"/>
      <c r="E108" s="242"/>
      <c r="F108" s="252">
        <v>36000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240" t="s">
        <v>209</v>
      </c>
      <c r="C109" s="241"/>
      <c r="D109" s="241"/>
      <c r="E109" s="242"/>
      <c r="F109" s="252">
        <v>36000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240" t="s">
        <v>210</v>
      </c>
      <c r="C110" s="241"/>
      <c r="D110" s="241"/>
      <c r="E110" s="242"/>
      <c r="F110" s="252">
        <v>43200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240" t="s">
        <v>211</v>
      </c>
      <c r="C111" s="241"/>
      <c r="D111" s="241"/>
      <c r="E111" s="242"/>
      <c r="F111" s="252">
        <v>13680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240" t="s">
        <v>212</v>
      </c>
      <c r="C112" s="241"/>
      <c r="D112" s="241"/>
      <c r="E112" s="242"/>
      <c r="F112" s="252">
        <v>19440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240" t="s">
        <v>213</v>
      </c>
      <c r="C113" s="241"/>
      <c r="D113" s="241"/>
      <c r="E113" s="242"/>
      <c r="F113" s="252">
        <v>26640</v>
      </c>
      <c r="G113" s="252"/>
      <c r="H113" s="252"/>
      <c r="I113" s="252"/>
      <c r="J113" s="25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52">
        <v>108000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215</v>
      </c>
      <c r="C115" s="241"/>
      <c r="D115" s="241"/>
      <c r="E115" s="242"/>
      <c r="F115" s="252">
        <v>6120</v>
      </c>
      <c r="G115" s="252"/>
      <c r="H115" s="252"/>
      <c r="I115" s="252"/>
      <c r="J115" s="253"/>
    </row>
    <row r="116" spans="1:10" ht="36" customHeight="1" x14ac:dyDescent="0.25">
      <c r="A116" s="7"/>
      <c r="B116" s="240" t="s">
        <v>216</v>
      </c>
      <c r="C116" s="241"/>
      <c r="D116" s="241"/>
      <c r="E116" s="242"/>
      <c r="F116" s="252">
        <v>21600</v>
      </c>
      <c r="G116" s="252"/>
      <c r="H116" s="252"/>
      <c r="I116" s="252"/>
      <c r="J116" s="253"/>
    </row>
    <row r="117" spans="1:10" ht="36" customHeight="1" x14ac:dyDescent="0.25">
      <c r="B117" s="240" t="s">
        <v>217</v>
      </c>
      <c r="C117" s="241"/>
      <c r="D117" s="241"/>
      <c r="E117" s="242"/>
      <c r="F117" s="252">
        <v>14400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240" t="s">
        <v>218</v>
      </c>
      <c r="C118" s="241"/>
      <c r="D118" s="241"/>
      <c r="E118" s="242"/>
      <c r="F118" s="252">
        <v>39600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219</v>
      </c>
      <c r="C119" s="241"/>
      <c r="D119" s="241"/>
      <c r="E119" s="242"/>
      <c r="F119" s="252">
        <v>18000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240" t="s">
        <v>220</v>
      </c>
      <c r="C120" s="241"/>
      <c r="D120" s="241"/>
      <c r="E120" s="242"/>
      <c r="F120" s="252">
        <v>38880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240" t="s">
        <v>221</v>
      </c>
      <c r="C121" s="241"/>
      <c r="D121" s="241"/>
      <c r="E121" s="242"/>
      <c r="F121" s="252">
        <v>30240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240" t="s">
        <v>222</v>
      </c>
      <c r="C122" s="241"/>
      <c r="D122" s="241"/>
      <c r="E122" s="242"/>
      <c r="F122" s="226">
        <f>H122*1.2</f>
        <v>43200</v>
      </c>
      <c r="G122" s="227">
        <f>H122*1.1</f>
        <v>39600</v>
      </c>
      <c r="H122" s="227">
        <v>36000</v>
      </c>
      <c r="I122" s="227">
        <f>H122*0.75</f>
        <v>27000</v>
      </c>
      <c r="J122" s="228">
        <f>H122*0.5</f>
        <v>18000</v>
      </c>
    </row>
    <row r="123" spans="1:10" ht="36" customHeight="1" x14ac:dyDescent="0.25">
      <c r="A123" s="7" t="s">
        <v>113</v>
      </c>
      <c r="B123" s="240" t="s">
        <v>223</v>
      </c>
      <c r="C123" s="241"/>
      <c r="D123" s="241"/>
      <c r="E123" s="242"/>
      <c r="F123" s="441">
        <v>20160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40" t="s">
        <v>224</v>
      </c>
      <c r="C124" s="241"/>
      <c r="D124" s="241"/>
      <c r="E124" s="242"/>
      <c r="F124" s="441">
        <v>14400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40" t="s">
        <v>225</v>
      </c>
      <c r="C125" s="241"/>
      <c r="D125" s="241"/>
      <c r="E125" s="242"/>
      <c r="F125" s="441">
        <v>50400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40" t="s">
        <v>226</v>
      </c>
      <c r="C126" s="241"/>
      <c r="D126" s="241"/>
      <c r="E126" s="242"/>
      <c r="F126" s="441">
        <v>50400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40" t="s">
        <v>227</v>
      </c>
      <c r="C127" s="241"/>
      <c r="D127" s="241"/>
      <c r="E127" s="242"/>
      <c r="F127" s="441">
        <v>60480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40" t="s">
        <v>228</v>
      </c>
      <c r="C128" s="241"/>
      <c r="D128" s="241"/>
      <c r="E128" s="242"/>
      <c r="F128" s="441">
        <v>20160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40" t="s">
        <v>229</v>
      </c>
      <c r="C129" s="241"/>
      <c r="D129" s="241"/>
      <c r="E129" s="242"/>
      <c r="F129" s="441">
        <v>27360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40" t="s">
        <v>230</v>
      </c>
      <c r="C130" s="241"/>
      <c r="D130" s="241"/>
      <c r="E130" s="242"/>
      <c r="F130" s="441">
        <v>37440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40" t="s">
        <v>231</v>
      </c>
      <c r="C131" s="241"/>
      <c r="D131" s="241"/>
      <c r="E131" s="242"/>
      <c r="F131" s="441">
        <v>8640</v>
      </c>
      <c r="G131" s="146"/>
      <c r="H131" s="146"/>
      <c r="I131" s="146"/>
      <c r="J131" s="147"/>
    </row>
    <row r="132" spans="1:10" ht="36" customHeight="1" x14ac:dyDescent="0.25">
      <c r="A132" s="7" t="s">
        <v>113</v>
      </c>
      <c r="B132" s="240" t="s">
        <v>232</v>
      </c>
      <c r="C132" s="241"/>
      <c r="D132" s="241"/>
      <c r="E132" s="242"/>
      <c r="F132" s="441">
        <v>56160</v>
      </c>
      <c r="G132" s="146"/>
      <c r="H132" s="146"/>
      <c r="I132" s="146"/>
      <c r="J132" s="147"/>
    </row>
    <row r="133" spans="1:10" ht="36" customHeight="1" thickBot="1" x14ac:dyDescent="0.3">
      <c r="A133" s="7" t="s">
        <v>113</v>
      </c>
      <c r="B133" s="353" t="s">
        <v>233</v>
      </c>
      <c r="C133" s="354"/>
      <c r="D133" s="354"/>
      <c r="E133" s="355"/>
      <c r="F133" s="160">
        <v>25920</v>
      </c>
      <c r="G133" s="112"/>
      <c r="H133" s="112"/>
      <c r="I133" s="112"/>
      <c r="J133" s="11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276" t="s">
        <v>239</v>
      </c>
      <c r="C139" s="277"/>
      <c r="D139" s="277"/>
      <c r="E139" s="278"/>
      <c r="F139" s="411"/>
      <c r="G139" s="412"/>
      <c r="H139" s="412"/>
      <c r="I139" s="412"/>
      <c r="J139" s="413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47520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95040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118800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1440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71280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142560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178560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2160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28"/>
      <c r="D148" s="28"/>
      <c r="E148" s="29"/>
      <c r="F148" s="186"/>
      <c r="G148" s="245"/>
      <c r="H148" s="245"/>
      <c r="I148" s="245"/>
      <c r="J148" s="246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0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zoomScale="50" zoomScaleNormal="60" zoomScaleSheetLayoutView="50" workbookViewId="0">
      <pane ySplit="4" topLeftCell="A133" activePane="bottomLeft" state="frozen"/>
      <selection activeCell="A198" sqref="A198:XFD198"/>
      <selection pane="bottomLeft" activeCell="B150" sqref="B150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67608</v>
      </c>
      <c r="G10" s="36">
        <f>H10*1.1</f>
        <v>61974.000000000007</v>
      </c>
      <c r="H10" s="36">
        <v>56340</v>
      </c>
      <c r="I10" s="36">
        <f>H10*0.75</f>
        <v>42255</v>
      </c>
      <c r="J10" s="36">
        <f>H10*0.5</f>
        <v>28170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95040</v>
      </c>
      <c r="G11" s="38">
        <f>H11*1.1</f>
        <v>87120</v>
      </c>
      <c r="H11" s="38">
        <v>79200</v>
      </c>
      <c r="I11" s="38">
        <f>H11*0.75</f>
        <v>59400</v>
      </c>
      <c r="J11" s="38">
        <f>H11*0.5</f>
        <v>39600</v>
      </c>
    </row>
    <row r="12" spans="1:10" ht="24" customHeight="1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13140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18720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1080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2520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264600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18900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31500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44100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50400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69300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75600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81900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88200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94500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107100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113400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119700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132300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37800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50400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63000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88200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126000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138600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151200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163800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176400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189000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214200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226800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239400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264600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22140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5040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41940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"&amp;MIN(F99,F103:F118)&amp;" до "&amp;MAX(F99,F103:F118)</f>
        <v>Цена от 3240 до 787140</v>
      </c>
      <c r="G97" s="224"/>
      <c r="H97" s="224"/>
      <c r="I97" s="224"/>
      <c r="J97" s="225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130"/>
      <c r="C102" s="131"/>
      <c r="D102" s="131"/>
      <c r="E102" s="132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38" t="s">
        <v>203</v>
      </c>
      <c r="C103" s="439"/>
      <c r="D103" s="439"/>
      <c r="E103" s="440"/>
      <c r="F103" s="67">
        <v>32940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40" t="s">
        <v>204</v>
      </c>
      <c r="C104" s="241"/>
      <c r="D104" s="241"/>
      <c r="E104" s="242"/>
      <c r="F104" s="252">
        <v>36540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240" t="s">
        <v>298</v>
      </c>
      <c r="C105" s="241"/>
      <c r="D105" s="241"/>
      <c r="E105" s="242"/>
      <c r="F105" s="41">
        <v>50940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240" t="s">
        <v>323</v>
      </c>
      <c r="C106" s="241"/>
      <c r="D106" s="241"/>
      <c r="E106" s="242"/>
      <c r="F106" s="41">
        <v>49140</v>
      </c>
      <c r="G106" s="42"/>
      <c r="H106" s="42"/>
      <c r="I106" s="42"/>
      <c r="J106" s="43"/>
    </row>
    <row r="107" spans="1:10" ht="36" customHeight="1" x14ac:dyDescent="0.25">
      <c r="A107" s="7"/>
      <c r="B107" s="240" t="s">
        <v>324</v>
      </c>
      <c r="C107" s="241"/>
      <c r="D107" s="241"/>
      <c r="E107" s="242"/>
      <c r="F107" s="252">
        <v>787140</v>
      </c>
      <c r="G107" s="252"/>
      <c r="H107" s="252"/>
      <c r="I107" s="252"/>
      <c r="J107" s="253"/>
    </row>
    <row r="108" spans="1:10" ht="36" customHeight="1" x14ac:dyDescent="0.25">
      <c r="A108" s="7" t="s">
        <v>111</v>
      </c>
      <c r="B108" s="240" t="s">
        <v>208</v>
      </c>
      <c r="C108" s="241"/>
      <c r="D108" s="241"/>
      <c r="E108" s="242"/>
      <c r="F108" s="252">
        <v>131940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240" t="s">
        <v>209</v>
      </c>
      <c r="C109" s="241"/>
      <c r="D109" s="241"/>
      <c r="E109" s="242"/>
      <c r="F109" s="252">
        <v>34740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240" t="s">
        <v>210</v>
      </c>
      <c r="C110" s="241"/>
      <c r="D110" s="241"/>
      <c r="E110" s="242"/>
      <c r="F110" s="252">
        <v>41688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240" t="s">
        <v>211</v>
      </c>
      <c r="C111" s="241"/>
      <c r="D111" s="241"/>
      <c r="E111" s="242"/>
      <c r="F111" s="252">
        <v>50940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240" t="s">
        <v>212</v>
      </c>
      <c r="C112" s="241"/>
      <c r="D112" s="241"/>
      <c r="E112" s="242"/>
      <c r="F112" s="252">
        <v>74340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240" t="s">
        <v>213</v>
      </c>
      <c r="C113" s="241"/>
      <c r="D113" s="241"/>
      <c r="E113" s="242"/>
      <c r="F113" s="252">
        <v>133740</v>
      </c>
      <c r="G113" s="252"/>
      <c r="H113" s="252"/>
      <c r="I113" s="252"/>
      <c r="J113" s="25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52">
        <v>36000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215</v>
      </c>
      <c r="C115" s="241"/>
      <c r="D115" s="241"/>
      <c r="E115" s="242"/>
      <c r="F115" s="252">
        <v>3240</v>
      </c>
      <c r="G115" s="252"/>
      <c r="H115" s="252"/>
      <c r="I115" s="252"/>
      <c r="J115" s="253"/>
    </row>
    <row r="116" spans="1:10" ht="36" customHeight="1" x14ac:dyDescent="0.25">
      <c r="A116" s="7"/>
      <c r="B116" s="240" t="s">
        <v>216</v>
      </c>
      <c r="C116" s="241"/>
      <c r="D116" s="241"/>
      <c r="E116" s="242"/>
      <c r="F116" s="252">
        <v>27540</v>
      </c>
      <c r="G116" s="252"/>
      <c r="H116" s="252"/>
      <c r="I116" s="252"/>
      <c r="J116" s="253"/>
    </row>
    <row r="117" spans="1:10" ht="36" customHeight="1" x14ac:dyDescent="0.25">
      <c r="B117" s="240" t="s">
        <v>217</v>
      </c>
      <c r="C117" s="241"/>
      <c r="D117" s="241"/>
      <c r="E117" s="242"/>
      <c r="F117" s="252">
        <v>22500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240" t="s">
        <v>219</v>
      </c>
      <c r="C118" s="241"/>
      <c r="D118" s="241"/>
      <c r="E118" s="242"/>
      <c r="F118" s="252">
        <v>41940</v>
      </c>
      <c r="G118" s="252"/>
      <c r="H118" s="252"/>
      <c r="I118" s="252"/>
      <c r="J118" s="253"/>
    </row>
    <row r="119" spans="1:10" ht="36" customHeight="1" x14ac:dyDescent="0.25">
      <c r="A119" s="7" t="s">
        <v>113</v>
      </c>
      <c r="B119" s="240" t="s">
        <v>220</v>
      </c>
      <c r="C119" s="241"/>
      <c r="D119" s="241"/>
      <c r="E119" s="242"/>
      <c r="F119" s="252">
        <v>46800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240" t="s">
        <v>221</v>
      </c>
      <c r="C120" s="241"/>
      <c r="D120" s="241"/>
      <c r="E120" s="242"/>
      <c r="F120" s="252">
        <v>51840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240" t="s">
        <v>325</v>
      </c>
      <c r="C121" s="241"/>
      <c r="D121" s="241"/>
      <c r="E121" s="242"/>
      <c r="F121" s="41">
        <v>72000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240" t="s">
        <v>326</v>
      </c>
      <c r="C122" s="241"/>
      <c r="D122" s="241"/>
      <c r="E122" s="242"/>
      <c r="F122" s="41">
        <v>69120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240" t="s">
        <v>225</v>
      </c>
      <c r="C123" s="241"/>
      <c r="D123" s="241"/>
      <c r="E123" s="242"/>
      <c r="F123" s="252">
        <v>185040</v>
      </c>
      <c r="G123" s="252"/>
      <c r="H123" s="252"/>
      <c r="I123" s="252"/>
      <c r="J123" s="253"/>
    </row>
    <row r="124" spans="1:10" ht="36" customHeight="1" x14ac:dyDescent="0.25">
      <c r="A124" s="7" t="s">
        <v>113</v>
      </c>
      <c r="B124" s="240" t="s">
        <v>226</v>
      </c>
      <c r="C124" s="241"/>
      <c r="D124" s="241"/>
      <c r="E124" s="242"/>
      <c r="F124" s="252">
        <v>48960</v>
      </c>
      <c r="G124" s="252"/>
      <c r="H124" s="252"/>
      <c r="I124" s="252"/>
      <c r="J124" s="253"/>
    </row>
    <row r="125" spans="1:10" ht="36" customHeight="1" x14ac:dyDescent="0.25">
      <c r="A125" s="7" t="s">
        <v>113</v>
      </c>
      <c r="B125" s="240" t="s">
        <v>227</v>
      </c>
      <c r="C125" s="241"/>
      <c r="D125" s="241"/>
      <c r="E125" s="242"/>
      <c r="F125" s="442">
        <v>58752</v>
      </c>
      <c r="G125" s="442"/>
      <c r="H125" s="442"/>
      <c r="I125" s="442"/>
      <c r="J125" s="443"/>
    </row>
    <row r="126" spans="1:10" ht="36" customHeight="1" x14ac:dyDescent="0.25">
      <c r="A126" s="7" t="s">
        <v>113</v>
      </c>
      <c r="B126" s="240" t="s">
        <v>228</v>
      </c>
      <c r="C126" s="241"/>
      <c r="D126" s="241"/>
      <c r="E126" s="242"/>
      <c r="F126" s="252">
        <v>72000</v>
      </c>
      <c r="G126" s="252"/>
      <c r="H126" s="252"/>
      <c r="I126" s="252"/>
      <c r="J126" s="253"/>
    </row>
    <row r="127" spans="1:10" ht="36" customHeight="1" x14ac:dyDescent="0.25">
      <c r="A127" s="7" t="s">
        <v>113</v>
      </c>
      <c r="B127" s="240" t="s">
        <v>229</v>
      </c>
      <c r="C127" s="241"/>
      <c r="D127" s="241"/>
      <c r="E127" s="242"/>
      <c r="F127" s="252">
        <v>104400</v>
      </c>
      <c r="G127" s="252"/>
      <c r="H127" s="252"/>
      <c r="I127" s="252"/>
      <c r="J127" s="253"/>
    </row>
    <row r="128" spans="1:10" ht="36" customHeight="1" x14ac:dyDescent="0.25">
      <c r="A128" s="7" t="s">
        <v>113</v>
      </c>
      <c r="B128" s="240" t="s">
        <v>230</v>
      </c>
      <c r="C128" s="241"/>
      <c r="D128" s="241"/>
      <c r="E128" s="242"/>
      <c r="F128" s="252">
        <v>187920</v>
      </c>
      <c r="G128" s="252"/>
      <c r="H128" s="252"/>
      <c r="I128" s="252"/>
      <c r="J128" s="253"/>
    </row>
    <row r="129" spans="1:10" ht="36" customHeight="1" x14ac:dyDescent="0.25">
      <c r="A129" s="7" t="s">
        <v>113</v>
      </c>
      <c r="B129" s="240" t="s">
        <v>231</v>
      </c>
      <c r="C129" s="241"/>
      <c r="D129" s="241"/>
      <c r="E129" s="242"/>
      <c r="F129" s="252">
        <v>5040</v>
      </c>
      <c r="G129" s="252"/>
      <c r="H129" s="252"/>
      <c r="I129" s="252"/>
      <c r="J129" s="253"/>
    </row>
    <row r="130" spans="1:10" ht="36" customHeight="1" thickBot="1" x14ac:dyDescent="0.3">
      <c r="A130" s="7" t="s">
        <v>113</v>
      </c>
      <c r="B130" s="353" t="s">
        <v>233</v>
      </c>
      <c r="C130" s="354"/>
      <c r="D130" s="354"/>
      <c r="E130" s="355"/>
      <c r="F130" s="252">
        <v>59040</v>
      </c>
      <c r="G130" s="252"/>
      <c r="H130" s="252"/>
      <c r="I130" s="252"/>
      <c r="J130" s="253"/>
    </row>
    <row r="131" spans="1:10" ht="22.5" customHeight="1" x14ac:dyDescent="0.25">
      <c r="A131" s="7" t="s">
        <v>111</v>
      </c>
      <c r="B131" s="100" t="s">
        <v>235</v>
      </c>
      <c r="C131" s="101"/>
      <c r="D131" s="101"/>
      <c r="E131" s="101"/>
      <c r="F131" s="101"/>
      <c r="G131" s="101"/>
      <c r="H131" s="101"/>
      <c r="I131" s="101"/>
      <c r="J131" s="102"/>
    </row>
    <row r="132" spans="1:10" ht="36" customHeight="1" thickBot="1" x14ac:dyDescent="0.3">
      <c r="A132" s="7"/>
      <c r="B132" s="34" t="s">
        <v>218</v>
      </c>
      <c r="C132" s="88"/>
      <c r="D132" s="88"/>
      <c r="E132" s="89"/>
      <c r="F132" s="41">
        <v>40</v>
      </c>
      <c r="G132" s="42"/>
      <c r="H132" s="42"/>
      <c r="I132" s="42"/>
      <c r="J132" s="43"/>
    </row>
    <row r="133" spans="1:10" ht="36" customHeight="1" thickBot="1" x14ac:dyDescent="0.3">
      <c r="A133" s="7"/>
      <c r="B133" s="94" t="s">
        <v>234</v>
      </c>
      <c r="C133" s="95"/>
      <c r="D133" s="95"/>
      <c r="E133" s="96"/>
      <c r="F133" s="97"/>
      <c r="G133" s="98"/>
      <c r="H133" s="98"/>
      <c r="I133" s="98"/>
      <c r="J133" s="99"/>
    </row>
    <row r="134" spans="1:10" ht="36" customHeight="1" thickBot="1" x14ac:dyDescent="0.3">
      <c r="A134" s="7"/>
      <c r="B134" s="173" t="s">
        <v>235</v>
      </c>
      <c r="C134" s="174"/>
      <c r="D134" s="174"/>
      <c r="E134" s="174"/>
      <c r="F134" s="174"/>
      <c r="G134" s="174"/>
      <c r="H134" s="174"/>
      <c r="I134" s="174"/>
      <c r="J134" s="175"/>
    </row>
    <row r="135" spans="1:10" ht="36" customHeight="1" x14ac:dyDescent="0.25">
      <c r="A135" s="7"/>
      <c r="B135" s="56" t="s">
        <v>236</v>
      </c>
      <c r="C135" s="103"/>
      <c r="D135" s="103"/>
      <c r="E135" s="104"/>
      <c r="F135" s="41">
        <v>72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237</v>
      </c>
      <c r="C136" s="63"/>
      <c r="D136" s="63"/>
      <c r="E136" s="40"/>
      <c r="F136" s="41">
        <v>118.8</v>
      </c>
      <c r="G136" s="42"/>
      <c r="H136" s="42"/>
      <c r="I136" s="42"/>
      <c r="J136" s="43"/>
    </row>
    <row r="137" spans="1:10" ht="36" customHeight="1" thickBot="1" x14ac:dyDescent="0.3">
      <c r="A137" s="7"/>
      <c r="B137" s="62" t="s">
        <v>238</v>
      </c>
      <c r="C137" s="63"/>
      <c r="D137" s="63"/>
      <c r="E137" s="40"/>
      <c r="F137" s="41">
        <v>180</v>
      </c>
      <c r="G137" s="42"/>
      <c r="H137" s="42"/>
      <c r="I137" s="42"/>
      <c r="J137" s="43"/>
    </row>
    <row r="138" spans="1:10" ht="54" customHeight="1" thickBot="1" x14ac:dyDescent="0.3">
      <c r="A138" s="7"/>
      <c r="B138" s="276" t="s">
        <v>239</v>
      </c>
      <c r="C138" s="277"/>
      <c r="D138" s="277"/>
      <c r="E138" s="278"/>
      <c r="F138" s="105"/>
      <c r="G138" s="106"/>
      <c r="H138" s="106"/>
      <c r="I138" s="106"/>
      <c r="J138" s="107"/>
    </row>
    <row r="139" spans="1:10" ht="36" customHeight="1" x14ac:dyDescent="0.25">
      <c r="A139" s="7"/>
      <c r="B139" s="30" t="s">
        <v>240</v>
      </c>
      <c r="C139" s="176"/>
      <c r="D139" s="176"/>
      <c r="E139" s="177"/>
      <c r="F139" s="254">
        <v>31140</v>
      </c>
      <c r="G139" s="255"/>
      <c r="H139" s="255"/>
      <c r="I139" s="255"/>
      <c r="J139" s="256"/>
    </row>
    <row r="140" spans="1:10" ht="36" customHeight="1" x14ac:dyDescent="0.25">
      <c r="A140" s="7"/>
      <c r="B140" s="34" t="s">
        <v>241</v>
      </c>
      <c r="C140" s="88"/>
      <c r="D140" s="88"/>
      <c r="E140" s="89"/>
      <c r="F140" s="202">
        <v>61740</v>
      </c>
      <c r="G140" s="252"/>
      <c r="H140" s="252"/>
      <c r="I140" s="252"/>
      <c r="J140" s="253"/>
    </row>
    <row r="141" spans="1:10" ht="36" customHeight="1" x14ac:dyDescent="0.25">
      <c r="A141" s="7"/>
      <c r="B141" s="34" t="s">
        <v>242</v>
      </c>
      <c r="C141" s="88"/>
      <c r="D141" s="88"/>
      <c r="E141" s="89"/>
      <c r="F141" s="202">
        <v>76140</v>
      </c>
      <c r="G141" s="252"/>
      <c r="H141" s="252"/>
      <c r="I141" s="252"/>
      <c r="J141" s="253"/>
    </row>
    <row r="142" spans="1:10" ht="36" customHeight="1" x14ac:dyDescent="0.25">
      <c r="A142" s="7"/>
      <c r="B142" s="34" t="s">
        <v>243</v>
      </c>
      <c r="C142" s="88"/>
      <c r="D142" s="88"/>
      <c r="E142" s="89"/>
      <c r="F142" s="202">
        <v>1080</v>
      </c>
      <c r="G142" s="252"/>
      <c r="H142" s="252"/>
      <c r="I142" s="252"/>
      <c r="J142" s="253"/>
    </row>
    <row r="143" spans="1:10" ht="36" customHeight="1" x14ac:dyDescent="0.25">
      <c r="A143" s="7"/>
      <c r="B143" s="34" t="s">
        <v>244</v>
      </c>
      <c r="C143" s="88"/>
      <c r="D143" s="88"/>
      <c r="E143" s="89"/>
      <c r="F143" s="202">
        <v>43740</v>
      </c>
      <c r="G143" s="252"/>
      <c r="H143" s="252"/>
      <c r="I143" s="252"/>
      <c r="J143" s="253"/>
    </row>
    <row r="144" spans="1:10" ht="36" customHeight="1" x14ac:dyDescent="0.25">
      <c r="A144" s="7"/>
      <c r="B144" s="34" t="s">
        <v>245</v>
      </c>
      <c r="C144" s="88"/>
      <c r="D144" s="88"/>
      <c r="E144" s="89"/>
      <c r="F144" s="202">
        <v>88740</v>
      </c>
      <c r="G144" s="252"/>
      <c r="H144" s="252"/>
      <c r="I144" s="252"/>
      <c r="J144" s="253"/>
    </row>
    <row r="145" spans="1:10" ht="36" customHeight="1" x14ac:dyDescent="0.25">
      <c r="A145" s="7"/>
      <c r="B145" s="34" t="s">
        <v>246</v>
      </c>
      <c r="C145" s="88"/>
      <c r="D145" s="88"/>
      <c r="E145" s="89"/>
      <c r="F145" s="202">
        <v>110340</v>
      </c>
      <c r="G145" s="252"/>
      <c r="H145" s="252"/>
      <c r="I145" s="252"/>
      <c r="J145" s="253"/>
    </row>
    <row r="146" spans="1:10" ht="36" customHeight="1" thickBot="1" x14ac:dyDescent="0.3">
      <c r="A146" s="7"/>
      <c r="B146" s="34" t="s">
        <v>247</v>
      </c>
      <c r="C146" s="88"/>
      <c r="D146" s="88"/>
      <c r="E146" s="89"/>
      <c r="F146" s="202">
        <v>1440</v>
      </c>
      <c r="G146" s="252"/>
      <c r="H146" s="252"/>
      <c r="I146" s="252"/>
      <c r="J146" s="253"/>
    </row>
    <row r="147" spans="1:10" ht="24" customHeight="1" thickBot="1" x14ac:dyDescent="0.3">
      <c r="A147" s="7"/>
      <c r="B147" s="27"/>
      <c r="C147" s="80"/>
      <c r="D147" s="80"/>
      <c r="E147" s="81"/>
      <c r="F147" s="82"/>
      <c r="G147" s="83"/>
      <c r="H147" s="83"/>
      <c r="I147" s="83"/>
      <c r="J147" s="84"/>
    </row>
    <row r="148" spans="1:10" ht="54" customHeight="1" thickBot="1" x14ac:dyDescent="0.3">
      <c r="A148" s="7" t="s">
        <v>111</v>
      </c>
      <c r="B148" s="403" t="s">
        <v>327</v>
      </c>
      <c r="C148" s="356"/>
      <c r="D148" s="356"/>
      <c r="E148" s="357"/>
      <c r="F148" s="105"/>
      <c r="G148" s="106"/>
      <c r="H148" s="106"/>
      <c r="I148" s="106"/>
      <c r="J148" s="107"/>
    </row>
    <row r="149" spans="1:10" ht="36" customHeight="1" thickBot="1" x14ac:dyDescent="0.3">
      <c r="A149" s="7"/>
      <c r="B149" s="404" t="s">
        <v>329</v>
      </c>
      <c r="C149" s="405"/>
      <c r="D149" s="405"/>
      <c r="E149" s="406"/>
      <c r="F149" s="285"/>
      <c r="G149" s="285"/>
      <c r="H149" s="285"/>
      <c r="I149" s="285"/>
      <c r="J149" s="285"/>
    </row>
    <row r="150" spans="1:10" ht="21" customHeight="1" x14ac:dyDescent="0.25">
      <c r="A150" s="7"/>
      <c r="B150" s="114"/>
      <c r="C150" s="115"/>
      <c r="D150" s="115"/>
      <c r="E150" s="115"/>
      <c r="F150" s="116"/>
      <c r="G150" s="116"/>
      <c r="H150" s="116"/>
      <c r="I150" s="116"/>
      <c r="J150" s="116"/>
    </row>
    <row r="151" spans="1:10" ht="67.5" customHeight="1" x14ac:dyDescent="0.25">
      <c r="A151" s="7"/>
      <c r="B151" s="117" t="s">
        <v>330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s="181" customFormat="1" ht="20.100000000000001" customHeight="1" x14ac:dyDescent="0.25">
      <c r="B153" s="344"/>
      <c r="F153" s="345"/>
      <c r="G153" s="345"/>
      <c r="H153" s="345"/>
      <c r="I153" s="345"/>
      <c r="J153" s="345"/>
    </row>
    <row r="154" spans="1:10" s="287" customFormat="1" ht="36" customHeight="1" thickBot="1" x14ac:dyDescent="0.3">
      <c r="B154" s="288" t="s">
        <v>331</v>
      </c>
      <c r="C154" s="288"/>
      <c r="D154" s="288"/>
      <c r="E154" s="288"/>
      <c r="F154" s="288"/>
      <c r="G154" s="288"/>
      <c r="H154" s="288"/>
      <c r="I154" s="288"/>
    </row>
    <row r="155" spans="1:10" s="122" customFormat="1" ht="36" customHeight="1" thickBot="1" x14ac:dyDescent="0.3">
      <c r="B155" s="289" t="s">
        <v>332</v>
      </c>
      <c r="C155" s="290"/>
      <c r="D155" s="290"/>
      <c r="E155" s="290"/>
      <c r="F155" s="290"/>
      <c r="G155" s="290"/>
      <c r="H155" s="290"/>
      <c r="I155" s="291"/>
    </row>
    <row r="156" spans="1:10" ht="90" customHeight="1" thickBot="1" x14ac:dyDescent="0.3">
      <c r="B156" s="292" t="s">
        <v>333</v>
      </c>
      <c r="C156" s="293"/>
      <c r="D156" s="294" t="s">
        <v>334</v>
      </c>
      <c r="E156" s="295"/>
      <c r="F156" s="296"/>
      <c r="G156" s="295" t="s">
        <v>335</v>
      </c>
      <c r="H156" s="295"/>
      <c r="I156" s="296"/>
      <c r="J156" s="9"/>
    </row>
    <row r="157" spans="1:10" ht="36" customHeight="1" x14ac:dyDescent="0.25">
      <c r="B157" s="297" t="s">
        <v>336</v>
      </c>
      <c r="C157" s="298"/>
      <c r="D157" s="299" t="s">
        <v>337</v>
      </c>
      <c r="E157" s="299"/>
      <c r="F157" s="299"/>
      <c r="G157" s="300">
        <v>2190</v>
      </c>
      <c r="H157" s="299"/>
      <c r="I157" s="301"/>
      <c r="J157" s="9"/>
    </row>
    <row r="158" spans="1:10" ht="36" customHeight="1" x14ac:dyDescent="0.25">
      <c r="B158" s="302" t="s">
        <v>338</v>
      </c>
      <c r="C158" s="303"/>
      <c r="D158" s="304"/>
      <c r="E158" s="304"/>
      <c r="F158" s="304"/>
      <c r="G158" s="305">
        <v>1590</v>
      </c>
      <c r="H158" s="304"/>
      <c r="I158" s="306"/>
      <c r="J158" s="9"/>
    </row>
    <row r="159" spans="1:10" ht="36" customHeight="1" x14ac:dyDescent="0.25">
      <c r="B159" s="302" t="s">
        <v>339</v>
      </c>
      <c r="C159" s="303"/>
      <c r="D159" s="304"/>
      <c r="E159" s="304"/>
      <c r="F159" s="304"/>
      <c r="G159" s="305">
        <v>1440</v>
      </c>
      <c r="H159" s="304"/>
      <c r="I159" s="306"/>
      <c r="J159" s="9"/>
    </row>
    <row r="160" spans="1:10" ht="54" customHeight="1" x14ac:dyDescent="0.25">
      <c r="B160" s="302" t="s">
        <v>340</v>
      </c>
      <c r="C160" s="303"/>
      <c r="D160" s="304"/>
      <c r="E160" s="304"/>
      <c r="F160" s="304"/>
      <c r="G160" s="305">
        <v>1290</v>
      </c>
      <c r="H160" s="304"/>
      <c r="I160" s="306"/>
      <c r="J160" s="9"/>
    </row>
    <row r="161" spans="1:10" ht="15" customHeight="1" x14ac:dyDescent="0.25">
      <c r="B161" s="307"/>
      <c r="C161" s="307"/>
      <c r="D161" s="308"/>
      <c r="E161" s="308"/>
      <c r="F161" s="308"/>
      <c r="G161" s="309"/>
      <c r="H161" s="308"/>
      <c r="I161" s="308"/>
      <c r="J161" s="9"/>
    </row>
    <row r="162" spans="1:10" ht="40.5" customHeight="1" x14ac:dyDescent="0.25">
      <c r="A162" s="7"/>
      <c r="B162" s="121" t="s">
        <v>251</v>
      </c>
      <c r="C162" s="121"/>
      <c r="D162" s="121"/>
      <c r="E162" s="121"/>
      <c r="F162" s="121"/>
      <c r="G162" s="121"/>
      <c r="H162" s="121"/>
      <c r="I162" s="121"/>
      <c r="J162" s="121"/>
    </row>
    <row r="163" spans="1:10" ht="18" customHeight="1" x14ac:dyDescent="0.25">
      <c r="A163" s="7"/>
    </row>
  </sheetData>
  <sheetProtection selectLockedCells="1" selectUnlockedCells="1"/>
  <mergeCells count="302">
    <mergeCell ref="B162:J162"/>
    <mergeCell ref="B157:C157"/>
    <mergeCell ref="D157:F160"/>
    <mergeCell ref="G157:I157"/>
    <mergeCell ref="B158:C158"/>
    <mergeCell ref="G158:I158"/>
    <mergeCell ref="B159:C159"/>
    <mergeCell ref="G159:I159"/>
    <mergeCell ref="B160:C160"/>
    <mergeCell ref="G160:I160"/>
    <mergeCell ref="B149:E149"/>
    <mergeCell ref="B151:J151"/>
    <mergeCell ref="B152:J152"/>
    <mergeCell ref="B154:I154"/>
    <mergeCell ref="B155:I155"/>
    <mergeCell ref="B156:C156"/>
    <mergeCell ref="D156:F156"/>
    <mergeCell ref="G156:I156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F133:J133"/>
    <mergeCell ref="B134:J134"/>
    <mergeCell ref="B135:E135"/>
    <mergeCell ref="F135:J135"/>
    <mergeCell ref="B136:E136"/>
    <mergeCell ref="F136:J136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3.42578125" style="125" hidden="1" customWidth="1"/>
    <col min="2" max="2" width="30.7109375" style="123" customWidth="1"/>
    <col min="3" max="5" width="30.7109375" style="9" customWidth="1"/>
    <col min="6" max="9" width="24.7109375" style="124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6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2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5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27"/>
      <c r="G6" s="128"/>
      <c r="H6" s="128"/>
      <c r="I6" s="129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5" t="s">
        <v>111</v>
      </c>
      <c r="B8" s="187" t="s">
        <v>112</v>
      </c>
      <c r="C8" s="188"/>
      <c r="D8" s="188"/>
      <c r="E8" s="189"/>
      <c r="F8" s="219">
        <v>34380</v>
      </c>
      <c r="G8" s="220"/>
      <c r="H8" s="220"/>
      <c r="I8" s="221"/>
    </row>
    <row r="9" spans="1:9" ht="36" customHeight="1" x14ac:dyDescent="0.25">
      <c r="A9" s="125" t="s">
        <v>113</v>
      </c>
      <c r="B9" s="30" t="s">
        <v>252</v>
      </c>
      <c r="C9" s="31"/>
      <c r="D9" s="31"/>
      <c r="E9" s="66"/>
      <c r="F9" s="70">
        <v>48240</v>
      </c>
      <c r="G9" s="42"/>
      <c r="H9" s="42"/>
      <c r="I9" s="43"/>
    </row>
    <row r="10" spans="1:9" ht="36" customHeight="1" x14ac:dyDescent="0.25">
      <c r="A10" s="125" t="s">
        <v>111</v>
      </c>
      <c r="B10" s="30" t="s">
        <v>115</v>
      </c>
      <c r="C10" s="31"/>
      <c r="D10" s="31"/>
      <c r="E10" s="66"/>
      <c r="F10" s="70">
        <v>42480</v>
      </c>
      <c r="G10" s="42"/>
      <c r="H10" s="42"/>
      <c r="I10" s="43"/>
    </row>
    <row r="11" spans="1:9" ht="36" customHeight="1" thickBot="1" x14ac:dyDescent="0.3">
      <c r="A11" s="125" t="s">
        <v>113</v>
      </c>
      <c r="B11" s="194" t="s">
        <v>253</v>
      </c>
      <c r="C11" s="195"/>
      <c r="D11" s="195"/>
      <c r="E11" s="196"/>
      <c r="F11" s="222">
        <v>59760</v>
      </c>
      <c r="G11" s="179"/>
      <c r="H11" s="179"/>
      <c r="I11" s="180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5" t="s">
        <v>111</v>
      </c>
      <c r="B13" s="187" t="s">
        <v>117</v>
      </c>
      <c r="C13" s="188"/>
      <c r="D13" s="188"/>
      <c r="E13" s="189"/>
      <c r="F13" s="219">
        <v>7812</v>
      </c>
      <c r="G13" s="220"/>
      <c r="H13" s="220"/>
      <c r="I13" s="221"/>
    </row>
    <row r="14" spans="1:9" ht="36" customHeight="1" thickBot="1" x14ac:dyDescent="0.3">
      <c r="A14" s="125" t="s">
        <v>113</v>
      </c>
      <c r="B14" s="194" t="s">
        <v>254</v>
      </c>
      <c r="C14" s="195"/>
      <c r="D14" s="195"/>
      <c r="E14" s="196"/>
      <c r="F14" s="222">
        <v>11520</v>
      </c>
      <c r="G14" s="179"/>
      <c r="H14" s="179"/>
      <c r="I14" s="180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5" t="s">
        <v>111</v>
      </c>
      <c r="B16" s="34" t="s">
        <v>119</v>
      </c>
      <c r="C16" s="35"/>
      <c r="D16" s="35"/>
      <c r="E16" s="40"/>
      <c r="F16" s="200">
        <v>756</v>
      </c>
      <c r="G16" s="220"/>
      <c r="H16" s="220"/>
      <c r="I16" s="221"/>
    </row>
    <row r="17" spans="1:9" ht="36" customHeight="1" x14ac:dyDescent="0.25">
      <c r="A17" s="125" t="s">
        <v>113</v>
      </c>
      <c r="B17" s="34" t="s">
        <v>255</v>
      </c>
      <c r="C17" s="35"/>
      <c r="D17" s="35"/>
      <c r="E17" s="40"/>
      <c r="F17" s="41">
        <v>1080</v>
      </c>
      <c r="G17" s="42"/>
      <c r="H17" s="42"/>
      <c r="I17" s="43"/>
    </row>
    <row r="18" spans="1:9" ht="36" customHeight="1" x14ac:dyDescent="0.25">
      <c r="A18" s="125" t="s">
        <v>111</v>
      </c>
      <c r="B18" s="34" t="s">
        <v>121</v>
      </c>
      <c r="C18" s="35"/>
      <c r="D18" s="35"/>
      <c r="E18" s="40"/>
      <c r="F18" s="41">
        <v>1440</v>
      </c>
      <c r="G18" s="42"/>
      <c r="H18" s="42"/>
      <c r="I18" s="43"/>
    </row>
    <row r="19" spans="1:9" ht="36" customHeight="1" thickBot="1" x14ac:dyDescent="0.3">
      <c r="A19" s="125" t="s">
        <v>113</v>
      </c>
      <c r="B19" s="34" t="s">
        <v>256</v>
      </c>
      <c r="C19" s="35"/>
      <c r="D19" s="35"/>
      <c r="E19" s="40"/>
      <c r="F19" s="178">
        <v>2016</v>
      </c>
      <c r="G19" s="179"/>
      <c r="H19" s="179"/>
      <c r="I19" s="180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10800 до 432000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10800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21600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32400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43200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54000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64800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75600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86400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97200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108000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118800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129600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140400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151200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162000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172800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183600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194400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205200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216000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21600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43200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64800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86400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108000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129600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151200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172800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194400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216000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237600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259200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280800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302400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324000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345600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367200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388800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410400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432000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232200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27000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37800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48600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59400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70200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81000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91800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102600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113400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124200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135000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145800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156600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167400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178200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189000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199800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210600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221400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232200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30456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4860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257</v>
      </c>
      <c r="C88" s="63"/>
      <c r="D88" s="63"/>
      <c r="E88" s="40"/>
      <c r="F88" s="41">
        <v>2844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30096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25848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30456</v>
      </c>
      <c r="G96" s="42"/>
      <c r="H96" s="42"/>
      <c r="I96" s="43"/>
    </row>
    <row r="97" spans="1:9" ht="54" customHeight="1" thickBot="1" x14ac:dyDescent="0.3">
      <c r="B97" s="167" t="s">
        <v>258</v>
      </c>
      <c r="C97" s="168"/>
      <c r="D97" s="168"/>
      <c r="E97" s="169"/>
      <c r="F97" s="97" t="str">
        <f>"Цена от "&amp;MIN(F99,F103:F119)&amp;" до "&amp;MAX(F99,F103:F119)</f>
        <v>Цена от 3024 до 135360</v>
      </c>
      <c r="G97" s="98"/>
      <c r="H97" s="98"/>
      <c r="I97" s="99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55800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5580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13950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5" t="s">
        <v>111</v>
      </c>
      <c r="B103" s="62" t="s">
        <v>203</v>
      </c>
      <c r="C103" s="63"/>
      <c r="D103" s="63"/>
      <c r="E103" s="40"/>
      <c r="F103" s="41">
        <v>31500</v>
      </c>
      <c r="G103" s="42"/>
      <c r="H103" s="42"/>
      <c r="I103" s="43"/>
    </row>
    <row r="104" spans="1:9" ht="36" customHeight="1" x14ac:dyDescent="0.25">
      <c r="A104" s="125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3"/>
    </row>
    <row r="105" spans="1:9" ht="36" customHeight="1" x14ac:dyDescent="0.25">
      <c r="A105" s="125" t="s">
        <v>111</v>
      </c>
      <c r="B105" s="62" t="s">
        <v>298</v>
      </c>
      <c r="C105" s="63"/>
      <c r="D105" s="63"/>
      <c r="E105" s="40"/>
      <c r="F105" s="41">
        <v>25380</v>
      </c>
      <c r="G105" s="42"/>
      <c r="H105" s="42"/>
      <c r="I105" s="43"/>
    </row>
    <row r="106" spans="1:9" ht="36" customHeight="1" x14ac:dyDescent="0.25">
      <c r="A106" s="125" t="s">
        <v>111</v>
      </c>
      <c r="B106" s="62" t="s">
        <v>206</v>
      </c>
      <c r="C106" s="63"/>
      <c r="D106" s="63"/>
      <c r="E106" s="40"/>
      <c r="F106" s="41">
        <v>13500</v>
      </c>
      <c r="G106" s="42"/>
      <c r="H106" s="42"/>
      <c r="I106" s="43"/>
    </row>
    <row r="107" spans="1:9" ht="36" customHeight="1" x14ac:dyDescent="0.25">
      <c r="A107" s="125" t="s">
        <v>111</v>
      </c>
      <c r="B107" s="62" t="s">
        <v>207</v>
      </c>
      <c r="C107" s="63"/>
      <c r="D107" s="63"/>
      <c r="E107" s="40"/>
      <c r="F107" s="41">
        <v>25848</v>
      </c>
      <c r="G107" s="42"/>
      <c r="H107" s="42"/>
      <c r="I107" s="43"/>
    </row>
    <row r="108" spans="1:9" ht="36" customHeight="1" x14ac:dyDescent="0.25">
      <c r="A108" s="125" t="s">
        <v>111</v>
      </c>
      <c r="B108" s="62" t="s">
        <v>208</v>
      </c>
      <c r="C108" s="63"/>
      <c r="D108" s="63"/>
      <c r="E108" s="40"/>
      <c r="F108" s="41">
        <v>111168</v>
      </c>
      <c r="G108" s="42"/>
      <c r="H108" s="42"/>
      <c r="I108" s="43"/>
    </row>
    <row r="109" spans="1:9" ht="36" customHeight="1" x14ac:dyDescent="0.25">
      <c r="A109" s="125" t="s">
        <v>111</v>
      </c>
      <c r="B109" s="62" t="s">
        <v>209</v>
      </c>
      <c r="C109" s="63"/>
      <c r="D109" s="63"/>
      <c r="E109" s="40"/>
      <c r="F109" s="41">
        <v>33300</v>
      </c>
      <c r="G109" s="42"/>
      <c r="H109" s="42"/>
      <c r="I109" s="43"/>
    </row>
    <row r="110" spans="1:9" ht="36" customHeight="1" x14ac:dyDescent="0.25">
      <c r="A110" s="125" t="s">
        <v>111</v>
      </c>
      <c r="B110" s="62" t="s">
        <v>210</v>
      </c>
      <c r="C110" s="63"/>
      <c r="D110" s="63"/>
      <c r="E110" s="40"/>
      <c r="F110" s="41">
        <v>39960</v>
      </c>
      <c r="G110" s="42"/>
      <c r="H110" s="42"/>
      <c r="I110" s="43"/>
    </row>
    <row r="111" spans="1:9" ht="36" customHeight="1" x14ac:dyDescent="0.25">
      <c r="A111" s="125" t="s">
        <v>111</v>
      </c>
      <c r="B111" s="62" t="s">
        <v>211</v>
      </c>
      <c r="C111" s="63"/>
      <c r="D111" s="63"/>
      <c r="E111" s="40"/>
      <c r="F111" s="41">
        <v>52416</v>
      </c>
      <c r="G111" s="42"/>
      <c r="H111" s="42"/>
      <c r="I111" s="43"/>
    </row>
    <row r="112" spans="1:9" ht="36" customHeight="1" x14ac:dyDescent="0.25">
      <c r="A112" s="125" t="s">
        <v>111</v>
      </c>
      <c r="B112" s="62" t="s">
        <v>212</v>
      </c>
      <c r="C112" s="63"/>
      <c r="D112" s="63"/>
      <c r="E112" s="40"/>
      <c r="F112" s="41">
        <v>44964</v>
      </c>
      <c r="G112" s="42"/>
      <c r="H112" s="42"/>
      <c r="I112" s="43"/>
    </row>
    <row r="113" spans="1:9" ht="36" customHeight="1" x14ac:dyDescent="0.25">
      <c r="A113" s="125" t="s">
        <v>111</v>
      </c>
      <c r="B113" s="62" t="s">
        <v>213</v>
      </c>
      <c r="C113" s="63"/>
      <c r="D113" s="63"/>
      <c r="E113" s="40"/>
      <c r="F113" s="41">
        <v>111168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59400</v>
      </c>
      <c r="G114" s="42"/>
      <c r="H114" s="42"/>
      <c r="I114" s="43"/>
    </row>
    <row r="115" spans="1:9" ht="36" customHeight="1" x14ac:dyDescent="0.25">
      <c r="A115" s="125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27540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23220</v>
      </c>
      <c r="G117" s="42"/>
      <c r="H117" s="42"/>
      <c r="I117" s="43"/>
    </row>
    <row r="118" spans="1:9" ht="36" customHeight="1" x14ac:dyDescent="0.25">
      <c r="A118" s="125" t="s">
        <v>111</v>
      </c>
      <c r="B118" s="34" t="s">
        <v>218</v>
      </c>
      <c r="C118" s="88"/>
      <c r="D118" s="88"/>
      <c r="E118" s="89"/>
      <c r="F118" s="41">
        <v>135360</v>
      </c>
      <c r="G118" s="42"/>
      <c r="H118" s="42"/>
      <c r="I118" s="43"/>
    </row>
    <row r="119" spans="1:9" ht="36" customHeight="1" x14ac:dyDescent="0.25">
      <c r="A119" s="125" t="s">
        <v>111</v>
      </c>
      <c r="B119" s="62" t="s">
        <v>219</v>
      </c>
      <c r="C119" s="63"/>
      <c r="D119" s="63"/>
      <c r="E119" s="40"/>
      <c r="F119" s="41">
        <v>30096</v>
      </c>
      <c r="G119" s="42"/>
      <c r="H119" s="42"/>
      <c r="I119" s="43"/>
    </row>
    <row r="120" spans="1:9" ht="36" customHeight="1" x14ac:dyDescent="0.25">
      <c r="A120" s="125" t="s">
        <v>113</v>
      </c>
      <c r="B120" s="62" t="s">
        <v>260</v>
      </c>
      <c r="C120" s="63"/>
      <c r="D120" s="63"/>
      <c r="E120" s="40"/>
      <c r="F120" s="41">
        <v>44640</v>
      </c>
      <c r="G120" s="42"/>
      <c r="H120" s="42"/>
      <c r="I120" s="43"/>
    </row>
    <row r="121" spans="1:9" ht="36" customHeight="1" x14ac:dyDescent="0.25">
      <c r="A121" s="125" t="s">
        <v>113</v>
      </c>
      <c r="B121" s="62" t="s">
        <v>221</v>
      </c>
      <c r="C121" s="63"/>
      <c r="D121" s="63"/>
      <c r="E121" s="40"/>
      <c r="F121" s="41">
        <v>32400</v>
      </c>
      <c r="G121" s="42"/>
      <c r="H121" s="42"/>
      <c r="I121" s="43"/>
    </row>
    <row r="122" spans="1:9" ht="36" customHeight="1" x14ac:dyDescent="0.25">
      <c r="A122" s="125" t="s">
        <v>113</v>
      </c>
      <c r="B122" s="62" t="s">
        <v>262</v>
      </c>
      <c r="C122" s="63"/>
      <c r="D122" s="63"/>
      <c r="E122" s="40"/>
      <c r="F122" s="41">
        <v>36000</v>
      </c>
      <c r="G122" s="42"/>
      <c r="H122" s="42"/>
      <c r="I122" s="43"/>
    </row>
    <row r="123" spans="1:9" ht="36" customHeight="1" x14ac:dyDescent="0.25">
      <c r="A123" s="125" t="s">
        <v>113</v>
      </c>
      <c r="B123" s="62" t="s">
        <v>263</v>
      </c>
      <c r="C123" s="63"/>
      <c r="D123" s="63"/>
      <c r="E123" s="40"/>
      <c r="F123" s="41">
        <v>19440</v>
      </c>
      <c r="G123" s="42"/>
      <c r="H123" s="42"/>
      <c r="I123" s="43"/>
    </row>
    <row r="124" spans="1:9" ht="36" customHeight="1" x14ac:dyDescent="0.25">
      <c r="A124" s="125" t="s">
        <v>113</v>
      </c>
      <c r="B124" s="62" t="s">
        <v>264</v>
      </c>
      <c r="C124" s="63"/>
      <c r="D124" s="63"/>
      <c r="E124" s="40"/>
      <c r="F124" s="41">
        <v>36720</v>
      </c>
      <c r="G124" s="42"/>
      <c r="H124" s="42"/>
      <c r="I124" s="43"/>
    </row>
    <row r="125" spans="1:9" ht="36" customHeight="1" x14ac:dyDescent="0.25">
      <c r="A125" s="125" t="s">
        <v>113</v>
      </c>
      <c r="B125" s="62" t="s">
        <v>265</v>
      </c>
      <c r="C125" s="63"/>
      <c r="D125" s="63"/>
      <c r="E125" s="40"/>
      <c r="F125" s="41">
        <v>156240</v>
      </c>
      <c r="G125" s="42"/>
      <c r="H125" s="42"/>
      <c r="I125" s="43"/>
    </row>
    <row r="126" spans="1:9" ht="36" customHeight="1" x14ac:dyDescent="0.25">
      <c r="A126" s="125" t="s">
        <v>113</v>
      </c>
      <c r="B126" s="62" t="s">
        <v>266</v>
      </c>
      <c r="C126" s="63"/>
      <c r="D126" s="63"/>
      <c r="E126" s="40"/>
      <c r="F126" s="41">
        <v>46800</v>
      </c>
      <c r="G126" s="42"/>
      <c r="H126" s="42"/>
      <c r="I126" s="43"/>
    </row>
    <row r="127" spans="1:9" ht="36" customHeight="1" x14ac:dyDescent="0.25">
      <c r="A127" s="125" t="s">
        <v>113</v>
      </c>
      <c r="B127" s="62" t="s">
        <v>267</v>
      </c>
      <c r="C127" s="63"/>
      <c r="D127" s="63"/>
      <c r="E127" s="40"/>
      <c r="F127" s="85">
        <v>56160</v>
      </c>
      <c r="G127" s="86"/>
      <c r="H127" s="86"/>
      <c r="I127" s="87"/>
    </row>
    <row r="128" spans="1:9" ht="36" customHeight="1" x14ac:dyDescent="0.25">
      <c r="A128" s="125" t="s">
        <v>113</v>
      </c>
      <c r="B128" s="62" t="s">
        <v>268</v>
      </c>
      <c r="C128" s="63"/>
      <c r="D128" s="63"/>
      <c r="E128" s="40"/>
      <c r="F128" s="41">
        <v>73440</v>
      </c>
      <c r="G128" s="42"/>
      <c r="H128" s="42"/>
      <c r="I128" s="43"/>
    </row>
    <row r="129" spans="1:9" ht="36" customHeight="1" x14ac:dyDescent="0.25">
      <c r="A129" s="125" t="s">
        <v>113</v>
      </c>
      <c r="B129" s="62" t="s">
        <v>269</v>
      </c>
      <c r="C129" s="63"/>
      <c r="D129" s="63"/>
      <c r="E129" s="40"/>
      <c r="F129" s="41">
        <v>63360</v>
      </c>
      <c r="G129" s="42"/>
      <c r="H129" s="42"/>
      <c r="I129" s="43"/>
    </row>
    <row r="130" spans="1:9" ht="36" customHeight="1" x14ac:dyDescent="0.25">
      <c r="A130" s="125" t="s">
        <v>113</v>
      </c>
      <c r="B130" s="62" t="s">
        <v>270</v>
      </c>
      <c r="C130" s="63"/>
      <c r="D130" s="63"/>
      <c r="E130" s="40"/>
      <c r="F130" s="41">
        <v>156240</v>
      </c>
      <c r="G130" s="42"/>
      <c r="H130" s="42"/>
      <c r="I130" s="43"/>
    </row>
    <row r="131" spans="1:9" ht="36" customHeight="1" x14ac:dyDescent="0.25">
      <c r="A131" s="125" t="s">
        <v>113</v>
      </c>
      <c r="B131" s="62" t="s">
        <v>271</v>
      </c>
      <c r="C131" s="63"/>
      <c r="D131" s="63"/>
      <c r="E131" s="40"/>
      <c r="F131" s="41">
        <v>4320</v>
      </c>
      <c r="G131" s="42"/>
      <c r="H131" s="42"/>
      <c r="I131" s="43"/>
    </row>
    <row r="132" spans="1:9" ht="36" customHeight="1" x14ac:dyDescent="0.25">
      <c r="A132" s="125" t="s">
        <v>113</v>
      </c>
      <c r="B132" s="62" t="s">
        <v>272</v>
      </c>
      <c r="C132" s="63"/>
      <c r="D132" s="63"/>
      <c r="E132" s="40"/>
      <c r="F132" s="41">
        <v>190080</v>
      </c>
      <c r="G132" s="42"/>
      <c r="H132" s="42"/>
      <c r="I132" s="43"/>
    </row>
    <row r="133" spans="1:9" ht="36" customHeight="1" x14ac:dyDescent="0.25">
      <c r="A133" s="125" t="s">
        <v>113</v>
      </c>
      <c r="B133" s="62" t="s">
        <v>273</v>
      </c>
      <c r="C133" s="63"/>
      <c r="D133" s="63"/>
      <c r="E133" s="40"/>
      <c r="F133" s="41">
        <v>42480</v>
      </c>
      <c r="G133" s="42"/>
      <c r="H133" s="42"/>
      <c r="I133" s="43"/>
    </row>
    <row r="134" spans="1:9" ht="27" customHeight="1" thickBot="1" x14ac:dyDescent="0.3">
      <c r="B134" s="435" t="s">
        <v>234</v>
      </c>
      <c r="C134" s="436"/>
      <c r="D134" s="436"/>
      <c r="E134" s="437"/>
      <c r="F134" s="435"/>
      <c r="G134" s="436"/>
      <c r="H134" s="436"/>
      <c r="I134" s="437"/>
    </row>
    <row r="135" spans="1:9" ht="19.5" customHeight="1" thickBot="1" x14ac:dyDescent="0.3">
      <c r="B135" s="173" t="s">
        <v>235</v>
      </c>
      <c r="C135" s="174"/>
      <c r="D135" s="174"/>
      <c r="E135" s="175"/>
      <c r="F135" s="173"/>
      <c r="G135" s="174"/>
      <c r="H135" s="174"/>
      <c r="I135" s="175"/>
    </row>
    <row r="136" spans="1:9" ht="36" customHeight="1" x14ac:dyDescent="0.25">
      <c r="B136" s="187" t="s">
        <v>236</v>
      </c>
      <c r="C136" s="317"/>
      <c r="D136" s="317"/>
      <c r="E136" s="318"/>
      <c r="F136" s="199">
        <v>60</v>
      </c>
      <c r="G136" s="424"/>
      <c r="H136" s="424"/>
      <c r="I136" s="425"/>
    </row>
    <row r="137" spans="1:9" ht="36" customHeight="1" x14ac:dyDescent="0.25">
      <c r="B137" s="34" t="s">
        <v>237</v>
      </c>
      <c r="C137" s="88"/>
      <c r="D137" s="88"/>
      <c r="E137" s="89"/>
      <c r="F137" s="202">
        <v>60</v>
      </c>
      <c r="G137" s="252"/>
      <c r="H137" s="252"/>
      <c r="I137" s="253"/>
    </row>
    <row r="138" spans="1:9" ht="36" customHeight="1" thickBot="1" x14ac:dyDescent="0.3">
      <c r="B138" s="319" t="s">
        <v>238</v>
      </c>
      <c r="C138" s="320"/>
      <c r="D138" s="320"/>
      <c r="E138" s="321"/>
      <c r="F138" s="201">
        <v>120</v>
      </c>
      <c r="G138" s="331"/>
      <c r="H138" s="331"/>
      <c r="I138" s="332"/>
    </row>
    <row r="139" spans="1:9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7"/>
    </row>
    <row r="140" spans="1:9" ht="36" customHeight="1" x14ac:dyDescent="0.25">
      <c r="B140" s="64" t="s">
        <v>240</v>
      </c>
      <c r="C140" s="65"/>
      <c r="D140" s="65"/>
      <c r="E140" s="66"/>
      <c r="F140" s="67">
        <v>46080</v>
      </c>
      <c r="G140" s="68"/>
      <c r="H140" s="68"/>
      <c r="I140" s="69"/>
    </row>
    <row r="141" spans="1:9" ht="36" customHeight="1" x14ac:dyDescent="0.25">
      <c r="B141" s="62" t="s">
        <v>241</v>
      </c>
      <c r="C141" s="63"/>
      <c r="D141" s="63"/>
      <c r="E141" s="40"/>
      <c r="F141" s="41">
        <v>92160</v>
      </c>
      <c r="G141" s="42"/>
      <c r="H141" s="42"/>
      <c r="I141" s="43"/>
    </row>
    <row r="142" spans="1:9" ht="36" customHeight="1" x14ac:dyDescent="0.25">
      <c r="B142" s="62" t="s">
        <v>242</v>
      </c>
      <c r="C142" s="63"/>
      <c r="D142" s="63"/>
      <c r="E142" s="40"/>
      <c r="F142" s="41">
        <v>115056</v>
      </c>
      <c r="G142" s="42"/>
      <c r="H142" s="42"/>
      <c r="I142" s="43"/>
    </row>
    <row r="143" spans="1:9" ht="36" customHeight="1" x14ac:dyDescent="0.25">
      <c r="B143" s="62" t="s">
        <v>243</v>
      </c>
      <c r="C143" s="63"/>
      <c r="D143" s="63"/>
      <c r="E143" s="40"/>
      <c r="F143" s="41">
        <v>1440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69048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138060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172728</v>
      </c>
      <c r="G146" s="42"/>
      <c r="H146" s="42"/>
      <c r="I146" s="43"/>
    </row>
    <row r="147" spans="1:9" ht="36" customHeight="1" thickBot="1" x14ac:dyDescent="0.3">
      <c r="B147" s="108" t="s">
        <v>247</v>
      </c>
      <c r="C147" s="109"/>
      <c r="D147" s="109"/>
      <c r="E147" s="110"/>
      <c r="F147" s="178">
        <v>2484</v>
      </c>
      <c r="G147" s="179"/>
      <c r="H147" s="179"/>
      <c r="I147" s="180"/>
    </row>
    <row r="148" spans="1:9" ht="36" customHeight="1" thickBot="1" x14ac:dyDescent="0.3">
      <c r="B148" s="27"/>
      <c r="C148" s="80"/>
      <c r="D148" s="80"/>
      <c r="E148" s="81"/>
      <c r="F148" s="82"/>
      <c r="G148" s="83"/>
      <c r="H148" s="83"/>
      <c r="I148" s="84"/>
    </row>
    <row r="149" spans="1:9" ht="21" customHeight="1" x14ac:dyDescent="0.25">
      <c r="B149" s="117"/>
      <c r="C149" s="117"/>
      <c r="D149" s="117"/>
      <c r="E149" s="117"/>
      <c r="F149" s="117"/>
      <c r="G149" s="117"/>
      <c r="H149" s="117"/>
      <c r="I149" s="117"/>
    </row>
    <row r="150" spans="1:9" s="120" customFormat="1" ht="27" customHeight="1" x14ac:dyDescent="0.25">
      <c r="A150" s="7" t="s">
        <v>113</v>
      </c>
      <c r="B150" s="119" t="s">
        <v>346</v>
      </c>
      <c r="C150" s="119"/>
      <c r="D150" s="119"/>
      <c r="E150" s="119"/>
      <c r="F150" s="119"/>
      <c r="G150" s="119"/>
      <c r="H150" s="119"/>
      <c r="I150" s="119"/>
    </row>
    <row r="151" spans="1:9" s="122" customFormat="1" ht="45" customHeight="1" x14ac:dyDescent="0.25">
      <c r="A151" s="7"/>
      <c r="B151" s="121" t="s">
        <v>251</v>
      </c>
      <c r="C151" s="121"/>
      <c r="D151" s="121"/>
      <c r="E151" s="121"/>
      <c r="F151" s="121"/>
      <c r="G151" s="121"/>
      <c r="H151" s="121"/>
      <c r="I151" s="121"/>
    </row>
    <row r="152" spans="1:9" ht="21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5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5" sqref="A135:XFD13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6480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9360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1080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3024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7200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23760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9360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23760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"&amp;MIN(F99,F103:J104,H105,F106:J120)&amp;" до "&amp;MAX(F99,F103:J104,H105,F106:J120)</f>
        <v>Цена от 3060 до 90000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5544</v>
      </c>
      <c r="G101" s="86"/>
      <c r="H101" s="86"/>
      <c r="I101" s="86"/>
      <c r="J101" s="87"/>
    </row>
    <row r="102" spans="1:10" ht="24" thickBot="1" x14ac:dyDescent="0.3">
      <c r="A102" s="7"/>
      <c r="B102" s="130"/>
      <c r="C102" s="131"/>
      <c r="D102" s="131"/>
      <c r="E102" s="132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38" t="s">
        <v>203</v>
      </c>
      <c r="C103" s="439"/>
      <c r="D103" s="439"/>
      <c r="E103" s="440"/>
      <c r="F103" s="200">
        <v>12240</v>
      </c>
      <c r="G103" s="220"/>
      <c r="H103" s="220"/>
      <c r="I103" s="220"/>
      <c r="J103" s="221"/>
    </row>
    <row r="104" spans="1:10" ht="36" customHeight="1" x14ac:dyDescent="0.25">
      <c r="A104" s="7" t="s">
        <v>111</v>
      </c>
      <c r="B104" s="240" t="s">
        <v>204</v>
      </c>
      <c r="C104" s="241"/>
      <c r="D104" s="241"/>
      <c r="E104" s="242"/>
      <c r="F104" s="252">
        <v>9360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240" t="s">
        <v>205</v>
      </c>
      <c r="C105" s="241"/>
      <c r="D105" s="241"/>
      <c r="E105" s="242"/>
      <c r="F105" s="226">
        <f>H105*1.2</f>
        <v>23760</v>
      </c>
      <c r="G105" s="227">
        <f>H105*1.1</f>
        <v>21780</v>
      </c>
      <c r="H105" s="227">
        <v>19800</v>
      </c>
      <c r="I105" s="227">
        <f>H105*0.75</f>
        <v>14850</v>
      </c>
      <c r="J105" s="228">
        <f>H105*0.5</f>
        <v>9900</v>
      </c>
    </row>
    <row r="106" spans="1:10" ht="36" customHeight="1" x14ac:dyDescent="0.25">
      <c r="A106" s="7" t="s">
        <v>111</v>
      </c>
      <c r="B106" s="240" t="s">
        <v>206</v>
      </c>
      <c r="C106" s="241"/>
      <c r="D106" s="241"/>
      <c r="E106" s="242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240" t="s">
        <v>323</v>
      </c>
      <c r="C107" s="241"/>
      <c r="D107" s="241"/>
      <c r="E107" s="242"/>
      <c r="F107" s="41">
        <v>10080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40" t="s">
        <v>207</v>
      </c>
      <c r="C108" s="241"/>
      <c r="D108" s="241"/>
      <c r="E108" s="242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240" t="s">
        <v>208</v>
      </c>
      <c r="C109" s="241"/>
      <c r="D109" s="241"/>
      <c r="E109" s="242"/>
      <c r="F109" s="252">
        <v>36000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240" t="s">
        <v>209</v>
      </c>
      <c r="C110" s="241"/>
      <c r="D110" s="241"/>
      <c r="E110" s="242"/>
      <c r="F110" s="252">
        <v>41760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240" t="s">
        <v>210</v>
      </c>
      <c r="C111" s="241"/>
      <c r="D111" s="241"/>
      <c r="E111" s="242"/>
      <c r="F111" s="252">
        <v>50112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240" t="s">
        <v>211</v>
      </c>
      <c r="C112" s="241"/>
      <c r="D112" s="241"/>
      <c r="E112" s="242"/>
      <c r="F112" s="252">
        <v>9360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240" t="s">
        <v>212</v>
      </c>
      <c r="C113" s="241"/>
      <c r="D113" s="241"/>
      <c r="E113" s="242"/>
      <c r="F113" s="252">
        <v>18360</v>
      </c>
      <c r="G113" s="252"/>
      <c r="H113" s="252"/>
      <c r="I113" s="252"/>
      <c r="J113" s="253"/>
    </row>
    <row r="114" spans="1:10" ht="36" customHeight="1" x14ac:dyDescent="0.25">
      <c r="A114" s="7" t="s">
        <v>111</v>
      </c>
      <c r="B114" s="240" t="s">
        <v>213</v>
      </c>
      <c r="C114" s="241"/>
      <c r="D114" s="241"/>
      <c r="E114" s="242"/>
      <c r="F114" s="252">
        <v>36000</v>
      </c>
      <c r="G114" s="252"/>
      <c r="H114" s="252"/>
      <c r="I114" s="252"/>
      <c r="J114" s="253"/>
    </row>
    <row r="115" spans="1:10" ht="36" customHeight="1" x14ac:dyDescent="0.25">
      <c r="A115" s="7"/>
      <c r="B115" s="64" t="s">
        <v>214</v>
      </c>
      <c r="C115" s="65"/>
      <c r="D115" s="65"/>
      <c r="E115" s="66"/>
      <c r="F115" s="252">
        <v>90000</v>
      </c>
      <c r="G115" s="252"/>
      <c r="H115" s="252"/>
      <c r="I115" s="252"/>
      <c r="J115" s="253"/>
    </row>
    <row r="116" spans="1:10" ht="36" customHeight="1" x14ac:dyDescent="0.25">
      <c r="A116" s="7" t="s">
        <v>111</v>
      </c>
      <c r="B116" s="240" t="s">
        <v>215</v>
      </c>
      <c r="C116" s="241"/>
      <c r="D116" s="241"/>
      <c r="E116" s="242"/>
      <c r="F116" s="252">
        <v>3060</v>
      </c>
      <c r="G116" s="252"/>
      <c r="H116" s="252"/>
      <c r="I116" s="252"/>
      <c r="J116" s="253"/>
    </row>
    <row r="117" spans="1:10" ht="36" customHeight="1" x14ac:dyDescent="0.25">
      <c r="A117" s="7"/>
      <c r="B117" s="240" t="s">
        <v>216</v>
      </c>
      <c r="C117" s="241"/>
      <c r="D117" s="241"/>
      <c r="E117" s="242"/>
      <c r="F117" s="252">
        <v>10800</v>
      </c>
      <c r="G117" s="252"/>
      <c r="H117" s="252"/>
      <c r="I117" s="252"/>
      <c r="J117" s="253"/>
    </row>
    <row r="118" spans="1:10" ht="36" customHeight="1" x14ac:dyDescent="0.25">
      <c r="B118" s="240" t="s">
        <v>217</v>
      </c>
      <c r="C118" s="241"/>
      <c r="D118" s="241"/>
      <c r="E118" s="242"/>
      <c r="F118" s="252">
        <v>7200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218</v>
      </c>
      <c r="C119" s="241"/>
      <c r="D119" s="241"/>
      <c r="E119" s="242"/>
      <c r="F119" s="252">
        <v>36720</v>
      </c>
      <c r="G119" s="252"/>
      <c r="H119" s="252"/>
      <c r="I119" s="252"/>
      <c r="J119" s="253"/>
    </row>
    <row r="120" spans="1:10" ht="36" customHeight="1" x14ac:dyDescent="0.25">
      <c r="A120" s="7" t="s">
        <v>111</v>
      </c>
      <c r="B120" s="240" t="s">
        <v>219</v>
      </c>
      <c r="C120" s="241"/>
      <c r="D120" s="241"/>
      <c r="E120" s="242"/>
      <c r="F120" s="252">
        <v>18720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240" t="s">
        <v>220</v>
      </c>
      <c r="C121" s="241"/>
      <c r="D121" s="241"/>
      <c r="E121" s="242"/>
      <c r="F121" s="252">
        <v>17280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240" t="s">
        <v>221</v>
      </c>
      <c r="C122" s="241"/>
      <c r="D122" s="241"/>
      <c r="E122" s="242"/>
      <c r="F122" s="252">
        <v>13680</v>
      </c>
      <c r="G122" s="252"/>
      <c r="H122" s="252"/>
      <c r="I122" s="252"/>
      <c r="J122" s="253"/>
    </row>
    <row r="123" spans="1:10" ht="36" customHeight="1" x14ac:dyDescent="0.25">
      <c r="A123" s="7" t="s">
        <v>113</v>
      </c>
      <c r="B123" s="240" t="s">
        <v>222</v>
      </c>
      <c r="C123" s="241"/>
      <c r="D123" s="241"/>
      <c r="E123" s="242"/>
      <c r="F123" s="226">
        <f>H123*1.2</f>
        <v>33696</v>
      </c>
      <c r="G123" s="227">
        <f>H123*1.1</f>
        <v>30888.000000000004</v>
      </c>
      <c r="H123" s="227">
        <v>28080</v>
      </c>
      <c r="I123" s="227">
        <f>H123*0.75</f>
        <v>21060</v>
      </c>
      <c r="J123" s="228">
        <f>H123*0.5</f>
        <v>14040</v>
      </c>
    </row>
    <row r="124" spans="1:10" ht="36" customHeight="1" x14ac:dyDescent="0.25">
      <c r="A124" s="7" t="s">
        <v>113</v>
      </c>
      <c r="B124" s="240" t="s">
        <v>223</v>
      </c>
      <c r="C124" s="241"/>
      <c r="D124" s="241"/>
      <c r="E124" s="242"/>
      <c r="F124" s="441">
        <v>12240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40" t="s">
        <v>224</v>
      </c>
      <c r="C125" s="241"/>
      <c r="D125" s="241"/>
      <c r="E125" s="242"/>
      <c r="F125" s="441">
        <v>10080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40" t="s">
        <v>225</v>
      </c>
      <c r="C126" s="241"/>
      <c r="D126" s="241"/>
      <c r="E126" s="242"/>
      <c r="F126" s="441">
        <v>50400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40" t="s">
        <v>226</v>
      </c>
      <c r="C127" s="241"/>
      <c r="D127" s="241"/>
      <c r="E127" s="242"/>
      <c r="F127" s="441">
        <v>59040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40" t="s">
        <v>227</v>
      </c>
      <c r="C128" s="241"/>
      <c r="D128" s="241"/>
      <c r="E128" s="242"/>
      <c r="F128" s="441">
        <v>70848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40" t="s">
        <v>228</v>
      </c>
      <c r="C129" s="241"/>
      <c r="D129" s="241"/>
      <c r="E129" s="242"/>
      <c r="F129" s="441">
        <v>13680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40" t="s">
        <v>229</v>
      </c>
      <c r="C130" s="241"/>
      <c r="D130" s="241"/>
      <c r="E130" s="242"/>
      <c r="F130" s="441">
        <v>25920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40" t="s">
        <v>230</v>
      </c>
      <c r="C131" s="241"/>
      <c r="D131" s="241"/>
      <c r="E131" s="242"/>
      <c r="F131" s="441">
        <v>50400</v>
      </c>
      <c r="G131" s="146"/>
      <c r="H131" s="146"/>
      <c r="I131" s="146"/>
      <c r="J131" s="147"/>
    </row>
    <row r="132" spans="1:10" ht="36" customHeight="1" x14ac:dyDescent="0.25">
      <c r="A132" s="7" t="s">
        <v>113</v>
      </c>
      <c r="B132" s="240" t="s">
        <v>231</v>
      </c>
      <c r="C132" s="241"/>
      <c r="D132" s="241"/>
      <c r="E132" s="242"/>
      <c r="F132" s="441">
        <v>4320</v>
      </c>
      <c r="G132" s="146"/>
      <c r="H132" s="146"/>
      <c r="I132" s="146"/>
      <c r="J132" s="147"/>
    </row>
    <row r="133" spans="1:10" ht="36" customHeight="1" x14ac:dyDescent="0.25">
      <c r="A133" s="7" t="s">
        <v>113</v>
      </c>
      <c r="B133" s="240" t="s">
        <v>232</v>
      </c>
      <c r="C133" s="241"/>
      <c r="D133" s="241"/>
      <c r="E133" s="242"/>
      <c r="F133" s="441">
        <v>51840</v>
      </c>
      <c r="G133" s="146"/>
      <c r="H133" s="146"/>
      <c r="I133" s="146"/>
      <c r="J133" s="147"/>
    </row>
    <row r="134" spans="1:10" ht="36" customHeight="1" thickBot="1" x14ac:dyDescent="0.3">
      <c r="A134" s="7" t="s">
        <v>113</v>
      </c>
      <c r="B134" s="353" t="s">
        <v>233</v>
      </c>
      <c r="C134" s="354"/>
      <c r="D134" s="354"/>
      <c r="E134" s="355"/>
      <c r="F134" s="160">
        <v>26640</v>
      </c>
      <c r="G134" s="112"/>
      <c r="H134" s="112"/>
      <c r="I134" s="112"/>
      <c r="J134" s="113"/>
    </row>
    <row r="135" spans="1:10" ht="36" customHeight="1" thickBot="1" x14ac:dyDescent="0.3">
      <c r="A135" s="7"/>
      <c r="B135" s="229" t="s">
        <v>234</v>
      </c>
      <c r="C135" s="230"/>
      <c r="D135" s="230"/>
      <c r="E135" s="231"/>
      <c r="F135" s="223"/>
      <c r="G135" s="224"/>
      <c r="H135" s="224"/>
      <c r="I135" s="224"/>
      <c r="J135" s="225"/>
    </row>
    <row r="136" spans="1:10" ht="22.5" customHeight="1" thickBot="1" x14ac:dyDescent="0.3">
      <c r="A136" s="7" t="s">
        <v>111</v>
      </c>
      <c r="B136" s="173" t="s">
        <v>235</v>
      </c>
      <c r="C136" s="174"/>
      <c r="D136" s="174"/>
      <c r="E136" s="174"/>
      <c r="F136" s="174"/>
      <c r="G136" s="174"/>
      <c r="H136" s="174"/>
      <c r="I136" s="174"/>
      <c r="J136" s="175"/>
    </row>
    <row r="137" spans="1:10" ht="36" customHeight="1" x14ac:dyDescent="0.25">
      <c r="A137" s="7"/>
      <c r="B137" s="30" t="s">
        <v>236</v>
      </c>
      <c r="C137" s="176"/>
      <c r="D137" s="176"/>
      <c r="E137" s="177"/>
      <c r="F137" s="67">
        <v>60</v>
      </c>
      <c r="G137" s="68"/>
      <c r="H137" s="68"/>
      <c r="I137" s="68"/>
      <c r="J137" s="69"/>
    </row>
    <row r="138" spans="1:10" ht="36" customHeight="1" x14ac:dyDescent="0.25">
      <c r="A138" s="7"/>
      <c r="B138" s="62" t="s">
        <v>237</v>
      </c>
      <c r="C138" s="63"/>
      <c r="D138" s="63"/>
      <c r="E138" s="40"/>
      <c r="F138" s="41">
        <v>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238</v>
      </c>
      <c r="C139" s="63"/>
      <c r="D139" s="63"/>
      <c r="E139" s="40"/>
      <c r="F139" s="41">
        <v>120</v>
      </c>
      <c r="G139" s="42"/>
      <c r="H139" s="42"/>
      <c r="I139" s="42"/>
      <c r="J139" s="43"/>
    </row>
    <row r="140" spans="1:10" ht="54" customHeight="1" thickBot="1" x14ac:dyDescent="0.3">
      <c r="A140" s="7"/>
      <c r="B140" s="276" t="s">
        <v>239</v>
      </c>
      <c r="C140" s="277"/>
      <c r="D140" s="277"/>
      <c r="E140" s="278"/>
      <c r="F140" s="411"/>
      <c r="G140" s="412"/>
      <c r="H140" s="412"/>
      <c r="I140" s="412"/>
      <c r="J140" s="413"/>
    </row>
    <row r="141" spans="1:10" ht="36" customHeight="1" x14ac:dyDescent="0.25">
      <c r="A141" s="7"/>
      <c r="B141" s="64" t="s">
        <v>240</v>
      </c>
      <c r="C141" s="65"/>
      <c r="D141" s="65"/>
      <c r="E141" s="66"/>
      <c r="F141" s="67">
        <v>23760</v>
      </c>
      <c r="G141" s="68"/>
      <c r="H141" s="68"/>
      <c r="I141" s="68"/>
      <c r="J141" s="69"/>
    </row>
    <row r="142" spans="1:10" ht="36" customHeight="1" x14ac:dyDescent="0.25">
      <c r="A142" s="7"/>
      <c r="B142" s="62" t="s">
        <v>241</v>
      </c>
      <c r="C142" s="63"/>
      <c r="D142" s="63"/>
      <c r="E142" s="40"/>
      <c r="F142" s="41">
        <v>47520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242</v>
      </c>
      <c r="C143" s="63"/>
      <c r="D143" s="63"/>
      <c r="E143" s="40"/>
      <c r="F143" s="41">
        <v>59400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243</v>
      </c>
      <c r="C144" s="63"/>
      <c r="D144" s="63"/>
      <c r="E144" s="40"/>
      <c r="F144" s="41">
        <v>720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244</v>
      </c>
      <c r="C145" s="63"/>
      <c r="D145" s="63"/>
      <c r="E145" s="40"/>
      <c r="F145" s="41">
        <v>35640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245</v>
      </c>
      <c r="C146" s="63"/>
      <c r="D146" s="63"/>
      <c r="E146" s="40"/>
      <c r="F146" s="41">
        <v>71280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89280</v>
      </c>
      <c r="G147" s="42"/>
      <c r="H147" s="42"/>
      <c r="I147" s="42"/>
      <c r="J147" s="43"/>
    </row>
    <row r="148" spans="1:10" ht="36" customHeight="1" thickBot="1" x14ac:dyDescent="0.3">
      <c r="A148" s="7"/>
      <c r="B148" s="108" t="s">
        <v>247</v>
      </c>
      <c r="C148" s="109"/>
      <c r="D148" s="109"/>
      <c r="E148" s="110"/>
      <c r="F148" s="111">
        <v>1080</v>
      </c>
      <c r="G148" s="112"/>
      <c r="H148" s="112"/>
      <c r="I148" s="112"/>
      <c r="J148" s="113"/>
    </row>
    <row r="149" spans="1:10" ht="24" thickBot="1" x14ac:dyDescent="0.3">
      <c r="A149" s="7"/>
      <c r="B149" s="27"/>
      <c r="C149" s="28"/>
      <c r="D149" s="28"/>
      <c r="E149" s="29"/>
      <c r="F149" s="186"/>
      <c r="G149" s="245"/>
      <c r="H149" s="245"/>
      <c r="I149" s="245"/>
      <c r="J149" s="246"/>
    </row>
    <row r="150" spans="1:10" ht="21" customHeight="1" x14ac:dyDescent="0.25">
      <c r="A150" s="7"/>
      <c r="B150" s="114"/>
      <c r="C150" s="115"/>
      <c r="D150" s="115"/>
      <c r="E150" s="115"/>
      <c r="F150" s="116"/>
      <c r="G150" s="116"/>
      <c r="H150" s="116"/>
      <c r="I150" s="116"/>
      <c r="J150" s="116"/>
    </row>
    <row r="151" spans="1:10" ht="56.25" customHeight="1" x14ac:dyDescent="0.25">
      <c r="A151" s="7"/>
      <c r="B151" s="117" t="s">
        <v>297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41.25" customHeight="1" x14ac:dyDescent="0.25">
      <c r="A152" s="7"/>
      <c r="B152" s="117" t="s">
        <v>249</v>
      </c>
      <c r="C152" s="117"/>
      <c r="D152" s="117"/>
      <c r="E152" s="117"/>
      <c r="F152" s="117"/>
      <c r="G152" s="117"/>
      <c r="H152" s="117"/>
      <c r="I152" s="117"/>
      <c r="J152" s="117"/>
    </row>
    <row r="153" spans="1:10" ht="21" x14ac:dyDescent="0.25">
      <c r="A153" s="7" t="s">
        <v>113</v>
      </c>
      <c r="B153" s="119" t="s">
        <v>301</v>
      </c>
      <c r="C153" s="119"/>
      <c r="D153" s="119"/>
      <c r="E153" s="119"/>
      <c r="F153" s="119"/>
      <c r="G153" s="119"/>
      <c r="H153" s="119"/>
      <c r="I153" s="119"/>
      <c r="J153" s="119"/>
    </row>
    <row r="154" spans="1:10" ht="42" customHeight="1" x14ac:dyDescent="0.25">
      <c r="A154" s="7"/>
      <c r="B154" s="121" t="s">
        <v>251</v>
      </c>
      <c r="C154" s="121"/>
      <c r="D154" s="121"/>
      <c r="E154" s="121"/>
      <c r="F154" s="121"/>
      <c r="G154" s="121"/>
      <c r="H154" s="121"/>
      <c r="I154" s="121"/>
      <c r="J154" s="121"/>
    </row>
    <row r="155" spans="1:10" ht="21" x14ac:dyDescent="0.25">
      <c r="A155" s="7"/>
    </row>
  </sheetData>
  <sheetProtection selectLockedCells="1" selectUnlockedCells="1"/>
  <mergeCells count="289">
    <mergeCell ref="B151:J151"/>
    <mergeCell ref="B152:J152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F135:J135"/>
    <mergeCell ref="B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9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107136</v>
      </c>
      <c r="G8" s="32">
        <f>H8*1.1</f>
        <v>98208.000000000015</v>
      </c>
      <c r="H8" s="32">
        <v>89280</v>
      </c>
      <c r="I8" s="32">
        <f>H8*0.75</f>
        <v>66960</v>
      </c>
      <c r="J8" s="32">
        <f>H8*0.5</f>
        <v>44640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150336</v>
      </c>
      <c r="G9" s="36">
        <f>H9*1.1</f>
        <v>137808</v>
      </c>
      <c r="H9" s="36">
        <v>125280</v>
      </c>
      <c r="I9" s="36">
        <f>H9*0.75</f>
        <v>93960</v>
      </c>
      <c r="J9" s="36">
        <f>H9*0.5</f>
        <v>62640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133056</v>
      </c>
      <c r="G10" s="36">
        <f>H10*1.1</f>
        <v>121968.00000000001</v>
      </c>
      <c r="H10" s="36">
        <v>110880</v>
      </c>
      <c r="I10" s="36">
        <f>H10*0.75</f>
        <v>83160</v>
      </c>
      <c r="J10" s="36">
        <f>H10*0.5</f>
        <v>55440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186624</v>
      </c>
      <c r="G11" s="38">
        <f>H11*1.1</f>
        <v>171072</v>
      </c>
      <c r="H11" s="38">
        <v>155520</v>
      </c>
      <c r="I11" s="38">
        <f>H11*0.75</f>
        <v>116640</v>
      </c>
      <c r="J11" s="38">
        <f>H11*0.5</f>
        <v>77760</v>
      </c>
    </row>
    <row r="12" spans="1:10" ht="24" customHeight="1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22320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31680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3600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5040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8064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24480 до 2839680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48960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97920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146880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195840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244800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293760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342720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391680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440640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489600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538560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587520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636480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685440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832320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881280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930240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979200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1028160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1077120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1126080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1175040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1224000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1272960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1321920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1370880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1419840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48960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97920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195840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293760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391680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489600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587520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685440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783360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881280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979200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1077120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1175040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1272960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1370880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1468800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1664640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1762560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1860480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1958400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2056320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2154240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2252160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2350080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2448000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2545920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2643840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2741760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2839680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27360 до 1003680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27360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48240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73440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122400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171360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220320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269280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318240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416160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465120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514080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563040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612000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660960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709920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758880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807840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856800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905760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954720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1003680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3600 до 158400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31680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158400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20160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57600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10800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69120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"&amp;MIN(F119,F123:J124,H125,F126:J139)&amp;" до "&amp;MAX(F119,F123:J124,H125,F126:J139)</f>
        <v>Цена от 6120 до 545760</v>
      </c>
      <c r="G117" s="224"/>
      <c r="H117" s="224"/>
      <c r="I117" s="224"/>
      <c r="J117" s="225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120960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12096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60480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118800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02">
        <v>122400</v>
      </c>
      <c r="G124" s="252"/>
      <c r="H124" s="252"/>
      <c r="I124" s="252"/>
      <c r="J124" s="253"/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226">
        <f>H125*1.2</f>
        <v>119232</v>
      </c>
      <c r="G125" s="227">
        <f>H125*1.1</f>
        <v>109296.00000000001</v>
      </c>
      <c r="H125" s="227">
        <v>99360</v>
      </c>
      <c r="I125" s="227">
        <f>H125*0.75</f>
        <v>74520</v>
      </c>
      <c r="J125" s="228">
        <f>H125*0.5</f>
        <v>49680</v>
      </c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41">
        <v>99360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41">
        <v>72000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202">
        <v>219600</v>
      </c>
      <c r="G128" s="252"/>
      <c r="H128" s="252"/>
      <c r="I128" s="252"/>
      <c r="J128" s="253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202">
        <v>118800</v>
      </c>
      <c r="G129" s="252"/>
      <c r="H129" s="252"/>
      <c r="I129" s="252"/>
      <c r="J129" s="253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202">
        <v>142560</v>
      </c>
      <c r="G130" s="252"/>
      <c r="H130" s="252"/>
      <c r="I130" s="252"/>
      <c r="J130" s="253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202">
        <v>122400</v>
      </c>
      <c r="G131" s="252"/>
      <c r="H131" s="252"/>
      <c r="I131" s="252"/>
      <c r="J131" s="253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202">
        <v>244800</v>
      </c>
      <c r="G132" s="252"/>
      <c r="H132" s="252"/>
      <c r="I132" s="252"/>
      <c r="J132" s="253"/>
    </row>
    <row r="133" spans="1:10" ht="36" customHeight="1" x14ac:dyDescent="0.25">
      <c r="A133" s="7" t="s">
        <v>111</v>
      </c>
      <c r="B133" s="64" t="s">
        <v>213</v>
      </c>
      <c r="C133" s="65"/>
      <c r="D133" s="65"/>
      <c r="E133" s="66"/>
      <c r="F133" s="202">
        <v>223200</v>
      </c>
      <c r="G133" s="252"/>
      <c r="H133" s="252"/>
      <c r="I133" s="252"/>
      <c r="J133" s="253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02">
        <v>335520</v>
      </c>
      <c r="G134" s="252"/>
      <c r="H134" s="252"/>
      <c r="I134" s="252"/>
      <c r="J134" s="25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02">
        <v>6120</v>
      </c>
      <c r="G135" s="252"/>
      <c r="H135" s="252"/>
      <c r="I135" s="252"/>
      <c r="J135" s="25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02">
        <v>109440</v>
      </c>
      <c r="G136" s="252"/>
      <c r="H136" s="252"/>
      <c r="I136" s="252"/>
      <c r="J136" s="253"/>
    </row>
    <row r="137" spans="1:10" ht="36" customHeight="1" x14ac:dyDescent="0.25">
      <c r="B137" s="34" t="s">
        <v>217</v>
      </c>
      <c r="C137" s="88"/>
      <c r="D137" s="88"/>
      <c r="E137" s="89"/>
      <c r="F137" s="202">
        <v>92160</v>
      </c>
      <c r="G137" s="252"/>
      <c r="H137" s="252"/>
      <c r="I137" s="252"/>
      <c r="J137" s="25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02">
        <v>545760</v>
      </c>
      <c r="G138" s="252"/>
      <c r="H138" s="252"/>
      <c r="I138" s="252"/>
      <c r="J138" s="253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02">
        <v>122400</v>
      </c>
      <c r="G139" s="252"/>
      <c r="H139" s="252"/>
      <c r="I139" s="252"/>
      <c r="J139" s="25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02">
        <v>167040</v>
      </c>
      <c r="G140" s="252"/>
      <c r="H140" s="252"/>
      <c r="I140" s="252"/>
      <c r="J140" s="25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202">
        <v>171360</v>
      </c>
      <c r="G141" s="252"/>
      <c r="H141" s="252"/>
      <c r="I141" s="252"/>
      <c r="J141" s="25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26">
        <f>H142*1.2</f>
        <v>167616</v>
      </c>
      <c r="G142" s="227">
        <f>H142*1.1</f>
        <v>153648</v>
      </c>
      <c r="H142" s="227">
        <v>139680</v>
      </c>
      <c r="I142" s="227">
        <f>H142*0.75</f>
        <v>104760</v>
      </c>
      <c r="J142" s="228">
        <f>H142*0.5</f>
        <v>69840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139680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100800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02">
        <v>308160</v>
      </c>
      <c r="G145" s="252"/>
      <c r="H145" s="252"/>
      <c r="I145" s="252"/>
      <c r="J145" s="25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02">
        <v>167040</v>
      </c>
      <c r="G146" s="252"/>
      <c r="H146" s="252"/>
      <c r="I146" s="252"/>
      <c r="J146" s="25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02">
        <v>200448</v>
      </c>
      <c r="G147" s="252"/>
      <c r="H147" s="252"/>
      <c r="I147" s="252"/>
      <c r="J147" s="25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02">
        <v>171360</v>
      </c>
      <c r="G148" s="252"/>
      <c r="H148" s="252"/>
      <c r="I148" s="252"/>
      <c r="J148" s="25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02">
        <v>342720</v>
      </c>
      <c r="G149" s="252"/>
      <c r="H149" s="252"/>
      <c r="I149" s="252"/>
      <c r="J149" s="25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02">
        <v>312480</v>
      </c>
      <c r="G150" s="252"/>
      <c r="H150" s="252"/>
      <c r="I150" s="252"/>
      <c r="J150" s="25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02">
        <v>8640</v>
      </c>
      <c r="G151" s="252"/>
      <c r="H151" s="252"/>
      <c r="I151" s="252"/>
      <c r="J151" s="253"/>
    </row>
    <row r="152" spans="1:10" ht="36" customHeight="1" x14ac:dyDescent="0.25">
      <c r="A152" s="7" t="s">
        <v>113</v>
      </c>
      <c r="B152" s="34" t="s">
        <v>232</v>
      </c>
      <c r="C152" s="88"/>
      <c r="D152" s="88"/>
      <c r="E152" s="89"/>
      <c r="F152" s="202">
        <v>764640</v>
      </c>
      <c r="G152" s="252"/>
      <c r="H152" s="252"/>
      <c r="I152" s="252"/>
      <c r="J152" s="253"/>
    </row>
    <row r="153" spans="1:10" ht="36" customHeight="1" thickBot="1" x14ac:dyDescent="0.3">
      <c r="A153" s="7" t="s">
        <v>113</v>
      </c>
      <c r="B153" s="62" t="s">
        <v>233</v>
      </c>
      <c r="C153" s="63"/>
      <c r="D153" s="63"/>
      <c r="E153" s="40"/>
      <c r="F153" s="202">
        <v>171360</v>
      </c>
      <c r="G153" s="252"/>
      <c r="H153" s="252"/>
      <c r="I153" s="252"/>
      <c r="J153" s="25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thickBot="1" x14ac:dyDescent="0.3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A159" s="7"/>
      <c r="B159" s="18" t="s">
        <v>239</v>
      </c>
      <c r="C159" s="19"/>
      <c r="D159" s="19"/>
      <c r="E159" s="20"/>
      <c r="F159" s="105"/>
      <c r="G159" s="106"/>
      <c r="H159" s="106"/>
      <c r="I159" s="106"/>
      <c r="J159" s="107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120960</v>
      </c>
      <c r="G160" s="68"/>
      <c r="H160" s="68"/>
      <c r="I160" s="68"/>
      <c r="J160" s="69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241920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242</v>
      </c>
      <c r="C162" s="63"/>
      <c r="D162" s="63"/>
      <c r="E162" s="40"/>
      <c r="F162" s="41">
        <v>302400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4320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181440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362880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453600</v>
      </c>
      <c r="G166" s="42"/>
      <c r="H166" s="42"/>
      <c r="I166" s="42"/>
      <c r="J166" s="43"/>
    </row>
    <row r="167" spans="1:10" ht="36" customHeight="1" thickBot="1" x14ac:dyDescent="0.3">
      <c r="A167" s="7"/>
      <c r="B167" s="108" t="s">
        <v>247</v>
      </c>
      <c r="C167" s="109"/>
      <c r="D167" s="109"/>
      <c r="E167" s="110"/>
      <c r="F167" s="111">
        <v>5760</v>
      </c>
      <c r="G167" s="112"/>
      <c r="H167" s="112"/>
      <c r="I167" s="112"/>
      <c r="J167" s="113"/>
    </row>
    <row r="168" spans="1:10" ht="24" customHeight="1" thickBot="1" x14ac:dyDescent="0.3">
      <c r="A168" s="7"/>
      <c r="B168" s="27"/>
      <c r="C168" s="80"/>
      <c r="D168" s="80"/>
      <c r="E168" s="81"/>
      <c r="F168" s="82"/>
      <c r="G168" s="83"/>
      <c r="H168" s="83"/>
      <c r="I168" s="83"/>
      <c r="J168" s="84"/>
    </row>
    <row r="169" spans="1:10" ht="21" customHeight="1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ht="56.2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ht="41.2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1" x14ac:dyDescent="0.25">
      <c r="A172" s="7" t="s">
        <v>113</v>
      </c>
      <c r="B172" s="119" t="s">
        <v>301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ht="42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21" x14ac:dyDescent="0.25">
      <c r="A174" s="7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94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A174" sqref="A174:XFD178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54172.799999999996</v>
      </c>
      <c r="G8" s="32">
        <f>H8*1.1</f>
        <v>49658.400000000001</v>
      </c>
      <c r="H8" s="32">
        <v>45144</v>
      </c>
      <c r="I8" s="32">
        <f>H8*0.75</f>
        <v>33858</v>
      </c>
      <c r="J8" s="32">
        <f>H8*0.5</f>
        <v>22572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76032</v>
      </c>
      <c r="G9" s="36">
        <f>H9*1.1</f>
        <v>69696</v>
      </c>
      <c r="H9" s="36">
        <v>63360</v>
      </c>
      <c r="I9" s="36">
        <f>H9*0.75</f>
        <v>47520</v>
      </c>
      <c r="J9" s="36">
        <f>H9*0.5</f>
        <v>31680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55296</v>
      </c>
      <c r="G10" s="36">
        <f>H10*1.1</f>
        <v>50688.000000000007</v>
      </c>
      <c r="H10" s="36">
        <v>46080</v>
      </c>
      <c r="I10" s="36">
        <f>H10*0.75</f>
        <v>34560</v>
      </c>
      <c r="J10" s="36">
        <f>H10*0.5</f>
        <v>23040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77760</v>
      </c>
      <c r="G11" s="38">
        <f>H11*1.1</f>
        <v>71280</v>
      </c>
      <c r="H11" s="38">
        <v>64800</v>
      </c>
      <c r="I11" s="38">
        <f>H11*0.75</f>
        <v>48600</v>
      </c>
      <c r="J11" s="38">
        <f>H11*0.5</f>
        <v>32400</v>
      </c>
    </row>
    <row r="12" spans="1:10" ht="24" customHeight="1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6372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9360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1800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3528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"&amp;MIN(F22:F86)&amp;" до "&amp;MAX(F22:F86)</f>
        <v>Цена от 14760 до 738000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302</v>
      </c>
      <c r="C52" s="35"/>
      <c r="D52" s="35"/>
      <c r="E52" s="40"/>
      <c r="F52" s="41">
        <v>457560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303</v>
      </c>
      <c r="C53" s="35"/>
      <c r="D53" s="35"/>
      <c r="E53" s="40"/>
      <c r="F53" s="41">
        <v>472320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304</v>
      </c>
      <c r="C54" s="35"/>
      <c r="D54" s="35"/>
      <c r="E54" s="40"/>
      <c r="F54" s="41">
        <v>487080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305</v>
      </c>
      <c r="C55" s="35"/>
      <c r="D55" s="35"/>
      <c r="E55" s="40"/>
      <c r="F55" s="41">
        <v>501840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306</v>
      </c>
      <c r="C56" s="35"/>
      <c r="D56" s="35"/>
      <c r="E56" s="40"/>
      <c r="F56" s="41">
        <v>516600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307</v>
      </c>
      <c r="C57" s="35"/>
      <c r="D57" s="35"/>
      <c r="E57" s="40"/>
      <c r="F57" s="41">
        <v>531360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308</v>
      </c>
      <c r="C58" s="35"/>
      <c r="D58" s="35"/>
      <c r="E58" s="40"/>
      <c r="F58" s="41">
        <v>546120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309</v>
      </c>
      <c r="C59" s="35"/>
      <c r="D59" s="35"/>
      <c r="E59" s="40"/>
      <c r="F59" s="41">
        <v>560880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310</v>
      </c>
      <c r="C60" s="35"/>
      <c r="D60" s="35"/>
      <c r="E60" s="40"/>
      <c r="F60" s="41">
        <v>575640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311</v>
      </c>
      <c r="C61" s="35"/>
      <c r="D61" s="35"/>
      <c r="E61" s="40"/>
      <c r="F61" s="41">
        <v>590400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29520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59040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88560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118080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147600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177120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206640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236160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265680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295200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324720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354240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383760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413280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442800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472320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501840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531360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560880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590400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287</v>
      </c>
      <c r="C82" s="35"/>
      <c r="D82" s="35"/>
      <c r="E82" s="40"/>
      <c r="F82" s="41">
        <v>619920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288</v>
      </c>
      <c r="C83" s="35"/>
      <c r="D83" s="35"/>
      <c r="E83" s="40"/>
      <c r="F83" s="41">
        <v>649440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288</v>
      </c>
      <c r="C84" s="35"/>
      <c r="D84" s="35"/>
      <c r="E84" s="40"/>
      <c r="F84" s="41">
        <v>678960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290</v>
      </c>
      <c r="C85" s="35"/>
      <c r="D85" s="35"/>
      <c r="E85" s="40"/>
      <c r="F85" s="41">
        <v>708480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291</v>
      </c>
      <c r="C86" s="35"/>
      <c r="D86" s="35"/>
      <c r="E86" s="40"/>
      <c r="F86" s="41">
        <v>738000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292</v>
      </c>
      <c r="C87" s="35"/>
      <c r="D87" s="35"/>
      <c r="E87" s="40"/>
      <c r="F87" s="41">
        <v>767520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293</v>
      </c>
      <c r="C88" s="35"/>
      <c r="D88" s="35"/>
      <c r="E88" s="40"/>
      <c r="F88" s="41">
        <v>797040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294</v>
      </c>
      <c r="C89" s="35"/>
      <c r="D89" s="35"/>
      <c r="E89" s="40"/>
      <c r="F89" s="41">
        <v>826560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295</v>
      </c>
      <c r="C90" s="35"/>
      <c r="D90" s="35"/>
      <c r="E90" s="40"/>
      <c r="F90" s="41">
        <v>856080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296</v>
      </c>
      <c r="C91" s="35"/>
      <c r="D91" s="35"/>
      <c r="E91" s="40"/>
      <c r="F91" s="41">
        <v>885600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312</v>
      </c>
      <c r="C92" s="35"/>
      <c r="D92" s="35"/>
      <c r="E92" s="40"/>
      <c r="F92" s="41">
        <v>915120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313</v>
      </c>
      <c r="C93" s="35"/>
      <c r="D93" s="35"/>
      <c r="E93" s="40"/>
      <c r="F93" s="41">
        <v>944640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314</v>
      </c>
      <c r="C94" s="35"/>
      <c r="D94" s="35"/>
      <c r="E94" s="40"/>
      <c r="F94" s="41">
        <v>974160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315</v>
      </c>
      <c r="C95" s="35"/>
      <c r="D95" s="35"/>
      <c r="E95" s="40"/>
      <c r="F95" s="41">
        <v>1003680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316</v>
      </c>
      <c r="C96" s="35"/>
      <c r="D96" s="35"/>
      <c r="E96" s="40"/>
      <c r="F96" s="41">
        <v>1033200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317</v>
      </c>
      <c r="C97" s="35"/>
      <c r="D97" s="35"/>
      <c r="E97" s="40"/>
      <c r="F97" s="41">
        <v>1062720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318</v>
      </c>
      <c r="C98" s="35"/>
      <c r="D98" s="35"/>
      <c r="E98" s="40"/>
      <c r="F98" s="41">
        <v>1092240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319</v>
      </c>
      <c r="C99" s="35"/>
      <c r="D99" s="35"/>
      <c r="E99" s="40"/>
      <c r="F99" s="41">
        <v>1121760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320</v>
      </c>
      <c r="C100" s="35"/>
      <c r="D100" s="35"/>
      <c r="E100" s="40"/>
      <c r="F100" s="41">
        <v>1151280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321</v>
      </c>
      <c r="C101" s="35"/>
      <c r="D101" s="35"/>
      <c r="E101" s="40"/>
      <c r="F101" s="41">
        <v>1180800</v>
      </c>
      <c r="G101" s="42"/>
      <c r="H101" s="42"/>
      <c r="I101" s="42"/>
      <c r="J101" s="43"/>
    </row>
    <row r="102" spans="1:10" ht="36" customHeight="1" thickBot="1" x14ac:dyDescent="0.3">
      <c r="A102" s="7"/>
      <c r="B102" s="50" t="s">
        <v>164</v>
      </c>
      <c r="C102" s="51"/>
      <c r="D102" s="51"/>
      <c r="E102" s="52"/>
      <c r="F102" s="53" t="str">
        <f>"Цена от "&amp;MIN(F103:F124)&amp;" до "&amp;MAX(F103:F124)</f>
        <v>Цена от 1080 до 317340</v>
      </c>
      <c r="G102" s="54"/>
      <c r="H102" s="54"/>
      <c r="I102" s="54"/>
      <c r="J102" s="55"/>
    </row>
    <row r="103" spans="1:10" ht="36" customHeight="1" outlineLevel="1" x14ac:dyDescent="0.25">
      <c r="A103" s="7"/>
      <c r="B103" s="56" t="s">
        <v>165</v>
      </c>
      <c r="C103" s="57"/>
      <c r="D103" s="57"/>
      <c r="E103" s="58"/>
      <c r="F103" s="59">
        <v>1080</v>
      </c>
      <c r="G103" s="60"/>
      <c r="H103" s="60"/>
      <c r="I103" s="60"/>
      <c r="J103" s="61"/>
    </row>
    <row r="104" spans="1:10" ht="36" customHeight="1" outlineLevel="1" x14ac:dyDescent="0.25">
      <c r="A104" s="7"/>
      <c r="B104" s="34" t="s">
        <v>166</v>
      </c>
      <c r="C104" s="35"/>
      <c r="D104" s="35"/>
      <c r="E104" s="40"/>
      <c r="F104" s="41">
        <v>1440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167</v>
      </c>
      <c r="C105" s="35"/>
      <c r="D105" s="35"/>
      <c r="E105" s="40"/>
      <c r="F105" s="41">
        <v>36900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168</v>
      </c>
      <c r="C106" s="35"/>
      <c r="D106" s="35"/>
      <c r="E106" s="40"/>
      <c r="F106" s="41">
        <v>51660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66420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81180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95940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110700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125460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140220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154980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169740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184500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199260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214020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228780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243540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258300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273060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287820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302580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317340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1440 до 24588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10800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24588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257</v>
      </c>
      <c r="C128" s="63"/>
      <c r="D128" s="63"/>
      <c r="E128" s="40"/>
      <c r="F128" s="41">
        <v>2628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3204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2124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2844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1440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1440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7092</v>
      </c>
      <c r="G136" s="42"/>
      <c r="H136" s="42"/>
      <c r="I136" s="42"/>
      <c r="J136" s="43"/>
    </row>
    <row r="137" spans="1:10" ht="54" customHeight="1" thickBot="1" x14ac:dyDescent="0.3">
      <c r="A137" s="7"/>
      <c r="B137" s="209" t="s">
        <v>258</v>
      </c>
      <c r="C137" s="210"/>
      <c r="D137" s="210"/>
      <c r="E137" s="211"/>
      <c r="F137" s="223" t="str">
        <f>"Цена от "&amp;MIN(F139,F143:J144,H145,F146:J159)&amp;" до "&amp;MAX(F139,F143:J144,H145,F146:J159)</f>
        <v>Цена от 1800 до 225000</v>
      </c>
      <c r="G137" s="224"/>
      <c r="H137" s="224"/>
      <c r="I137" s="224"/>
      <c r="J137" s="225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200</v>
      </c>
      <c r="C139" s="63"/>
      <c r="D139" s="63"/>
      <c r="E139" s="40"/>
      <c r="F139" s="41">
        <v>45360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85">
        <v>4536</v>
      </c>
      <c r="G140" s="86"/>
      <c r="H140" s="86"/>
      <c r="I140" s="86"/>
      <c r="J140" s="87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85">
        <v>11340</v>
      </c>
      <c r="G141" s="86"/>
      <c r="H141" s="86"/>
      <c r="I141" s="86"/>
      <c r="J141" s="87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4" t="s">
        <v>203</v>
      </c>
      <c r="C143" s="65"/>
      <c r="D143" s="65"/>
      <c r="E143" s="66"/>
      <c r="F143" s="67">
        <v>40500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62" t="s">
        <v>204</v>
      </c>
      <c r="C144" s="63"/>
      <c r="D144" s="63"/>
      <c r="E144" s="40"/>
      <c r="F144" s="202">
        <v>3204</v>
      </c>
      <c r="G144" s="252"/>
      <c r="H144" s="252"/>
      <c r="I144" s="252"/>
      <c r="J144" s="253"/>
    </row>
    <row r="145" spans="1:10" ht="36" customHeight="1" x14ac:dyDescent="0.25">
      <c r="A145" s="7" t="s">
        <v>111</v>
      </c>
      <c r="B145" s="62" t="s">
        <v>205</v>
      </c>
      <c r="C145" s="63"/>
      <c r="D145" s="63"/>
      <c r="E145" s="40"/>
      <c r="F145" s="226">
        <f>H145*1.2</f>
        <v>54000</v>
      </c>
      <c r="G145" s="227">
        <f>H145*1.1</f>
        <v>49500.000000000007</v>
      </c>
      <c r="H145" s="227">
        <v>45000</v>
      </c>
      <c r="I145" s="227">
        <f>H145*0.75</f>
        <v>33750</v>
      </c>
      <c r="J145" s="228">
        <f>H145*0.5</f>
        <v>22500</v>
      </c>
    </row>
    <row r="146" spans="1:10" ht="36" customHeight="1" x14ac:dyDescent="0.25">
      <c r="A146" s="7" t="s">
        <v>111</v>
      </c>
      <c r="B146" s="62" t="s">
        <v>206</v>
      </c>
      <c r="C146" s="63"/>
      <c r="D146" s="63"/>
      <c r="E146" s="40"/>
      <c r="F146" s="41">
        <v>33912</v>
      </c>
      <c r="G146" s="42"/>
      <c r="H146" s="42"/>
      <c r="I146" s="42"/>
      <c r="J146" s="43"/>
    </row>
    <row r="147" spans="1:10" ht="36" customHeight="1" x14ac:dyDescent="0.25">
      <c r="A147" s="7" t="s">
        <v>111</v>
      </c>
      <c r="B147" s="62" t="s">
        <v>207</v>
      </c>
      <c r="C147" s="63"/>
      <c r="D147" s="63"/>
      <c r="E147" s="40"/>
      <c r="F147" s="41">
        <v>2484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202">
        <v>11700</v>
      </c>
      <c r="G148" s="252"/>
      <c r="H148" s="252"/>
      <c r="I148" s="252"/>
      <c r="J148" s="253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202">
        <v>52524</v>
      </c>
      <c r="G149" s="252"/>
      <c r="H149" s="252"/>
      <c r="I149" s="252"/>
      <c r="J149" s="253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202">
        <v>63028.799999999996</v>
      </c>
      <c r="G150" s="252"/>
      <c r="H150" s="252"/>
      <c r="I150" s="252"/>
      <c r="J150" s="253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202">
        <v>5940</v>
      </c>
      <c r="G151" s="252"/>
      <c r="H151" s="252"/>
      <c r="I151" s="252"/>
      <c r="J151" s="253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202">
        <v>9000</v>
      </c>
      <c r="G152" s="252"/>
      <c r="H152" s="252"/>
      <c r="I152" s="252"/>
      <c r="J152" s="253"/>
    </row>
    <row r="153" spans="1:10" ht="36" customHeight="1" x14ac:dyDescent="0.25">
      <c r="A153" s="7" t="s">
        <v>111</v>
      </c>
      <c r="B153" s="34" t="s">
        <v>213</v>
      </c>
      <c r="C153" s="88"/>
      <c r="D153" s="88"/>
      <c r="E153" s="89"/>
      <c r="F153" s="202">
        <v>21240</v>
      </c>
      <c r="G153" s="252"/>
      <c r="H153" s="252"/>
      <c r="I153" s="252"/>
      <c r="J153" s="253"/>
    </row>
    <row r="154" spans="1:10" ht="36" customHeight="1" x14ac:dyDescent="0.25">
      <c r="A154" s="7"/>
      <c r="B154" s="34" t="s">
        <v>214</v>
      </c>
      <c r="C154" s="88"/>
      <c r="D154" s="88"/>
      <c r="E154" s="89"/>
      <c r="F154" s="202">
        <v>180000</v>
      </c>
      <c r="G154" s="252"/>
      <c r="H154" s="252"/>
      <c r="I154" s="252"/>
      <c r="J154" s="253"/>
    </row>
    <row r="155" spans="1:10" ht="36" customHeight="1" x14ac:dyDescent="0.25">
      <c r="A155" s="7" t="s">
        <v>111</v>
      </c>
      <c r="B155" s="64" t="s">
        <v>215</v>
      </c>
      <c r="C155" s="65"/>
      <c r="D155" s="65"/>
      <c r="E155" s="66"/>
      <c r="F155" s="202">
        <v>3024</v>
      </c>
      <c r="G155" s="252"/>
      <c r="H155" s="252"/>
      <c r="I155" s="252"/>
      <c r="J155" s="253"/>
    </row>
    <row r="156" spans="1:10" ht="36" customHeight="1" x14ac:dyDescent="0.25">
      <c r="A156" s="7"/>
      <c r="B156" s="34" t="s">
        <v>216</v>
      </c>
      <c r="C156" s="88"/>
      <c r="D156" s="88"/>
      <c r="E156" s="89"/>
      <c r="F156" s="202">
        <v>27324</v>
      </c>
      <c r="G156" s="252"/>
      <c r="H156" s="252"/>
      <c r="I156" s="252"/>
      <c r="J156" s="253"/>
    </row>
    <row r="157" spans="1:10" ht="36" customHeight="1" x14ac:dyDescent="0.25">
      <c r="B157" s="34" t="s">
        <v>217</v>
      </c>
      <c r="C157" s="88"/>
      <c r="D157" s="88"/>
      <c r="E157" s="89"/>
      <c r="F157" s="202">
        <v>17712</v>
      </c>
      <c r="G157" s="252"/>
      <c r="H157" s="252"/>
      <c r="I157" s="252"/>
      <c r="J157" s="253"/>
    </row>
    <row r="158" spans="1:10" ht="36" customHeight="1" x14ac:dyDescent="0.25">
      <c r="A158" s="7" t="s">
        <v>111</v>
      </c>
      <c r="B158" s="62" t="s">
        <v>218</v>
      </c>
      <c r="C158" s="63"/>
      <c r="D158" s="63"/>
      <c r="E158" s="40"/>
      <c r="F158" s="202">
        <v>225000</v>
      </c>
      <c r="G158" s="252"/>
      <c r="H158" s="252"/>
      <c r="I158" s="252"/>
      <c r="J158" s="253"/>
    </row>
    <row r="159" spans="1:10" ht="36" customHeight="1" x14ac:dyDescent="0.25">
      <c r="A159" s="7" t="s">
        <v>111</v>
      </c>
      <c r="B159" s="34" t="s">
        <v>219</v>
      </c>
      <c r="C159" s="88"/>
      <c r="D159" s="88"/>
      <c r="E159" s="89"/>
      <c r="F159" s="202">
        <v>1800</v>
      </c>
      <c r="G159" s="252"/>
      <c r="H159" s="252"/>
      <c r="I159" s="252"/>
      <c r="J159" s="253"/>
    </row>
    <row r="160" spans="1:10" ht="36" customHeight="1" x14ac:dyDescent="0.25">
      <c r="A160" s="7" t="s">
        <v>113</v>
      </c>
      <c r="B160" s="62" t="s">
        <v>220</v>
      </c>
      <c r="C160" s="63"/>
      <c r="D160" s="63"/>
      <c r="E160" s="40"/>
      <c r="F160" s="202">
        <v>56880</v>
      </c>
      <c r="G160" s="252"/>
      <c r="H160" s="252"/>
      <c r="I160" s="252"/>
      <c r="J160" s="253"/>
    </row>
    <row r="161" spans="1:10" ht="36" customHeight="1" x14ac:dyDescent="0.25">
      <c r="A161" s="7" t="s">
        <v>113</v>
      </c>
      <c r="B161" s="62" t="s">
        <v>221</v>
      </c>
      <c r="C161" s="63"/>
      <c r="D161" s="63"/>
      <c r="E161" s="40"/>
      <c r="F161" s="202">
        <v>5040</v>
      </c>
      <c r="G161" s="252"/>
      <c r="H161" s="252"/>
      <c r="I161" s="252"/>
      <c r="J161" s="253"/>
    </row>
    <row r="162" spans="1:10" ht="36" customHeight="1" x14ac:dyDescent="0.25">
      <c r="A162" s="7" t="s">
        <v>113</v>
      </c>
      <c r="B162" s="62" t="s">
        <v>222</v>
      </c>
      <c r="C162" s="63"/>
      <c r="D162" s="63"/>
      <c r="E162" s="40"/>
      <c r="F162" s="226">
        <f>H162*1.2</f>
        <v>76032</v>
      </c>
      <c r="G162" s="227">
        <f>H162*1.1</f>
        <v>69696</v>
      </c>
      <c r="H162" s="227">
        <v>63360</v>
      </c>
      <c r="I162" s="227">
        <f>H162*0.75</f>
        <v>47520</v>
      </c>
      <c r="J162" s="228">
        <f>H162*0.5</f>
        <v>31680</v>
      </c>
    </row>
    <row r="163" spans="1:10" ht="36" customHeight="1" x14ac:dyDescent="0.25">
      <c r="A163" s="7" t="s">
        <v>113</v>
      </c>
      <c r="B163" s="62" t="s">
        <v>223</v>
      </c>
      <c r="C163" s="63"/>
      <c r="D163" s="63"/>
      <c r="E163" s="40"/>
      <c r="F163" s="41">
        <v>47520</v>
      </c>
      <c r="G163" s="42"/>
      <c r="H163" s="42"/>
      <c r="I163" s="42"/>
      <c r="J163" s="43"/>
    </row>
    <row r="164" spans="1:10" ht="36" customHeight="1" x14ac:dyDescent="0.25">
      <c r="A164" s="7" t="s">
        <v>113</v>
      </c>
      <c r="B164" s="62" t="s">
        <v>224</v>
      </c>
      <c r="C164" s="63"/>
      <c r="D164" s="63"/>
      <c r="E164" s="40"/>
      <c r="F164" s="41">
        <v>3600</v>
      </c>
      <c r="G164" s="42"/>
      <c r="H164" s="42"/>
      <c r="I164" s="42"/>
      <c r="J164" s="43"/>
    </row>
    <row r="165" spans="1:10" ht="36" customHeight="1" x14ac:dyDescent="0.25">
      <c r="A165" s="7" t="s">
        <v>113</v>
      </c>
      <c r="B165" s="62" t="s">
        <v>225</v>
      </c>
      <c r="C165" s="63"/>
      <c r="D165" s="63"/>
      <c r="E165" s="40"/>
      <c r="F165" s="202">
        <v>16560</v>
      </c>
      <c r="G165" s="252"/>
      <c r="H165" s="252"/>
      <c r="I165" s="252"/>
      <c r="J165" s="253"/>
    </row>
    <row r="166" spans="1:10" ht="36" customHeight="1" x14ac:dyDescent="0.25">
      <c r="A166" s="7" t="s">
        <v>113</v>
      </c>
      <c r="B166" s="62" t="s">
        <v>226</v>
      </c>
      <c r="C166" s="63"/>
      <c r="D166" s="63"/>
      <c r="E166" s="40"/>
      <c r="F166" s="202">
        <v>74160</v>
      </c>
      <c r="G166" s="252"/>
      <c r="H166" s="252"/>
      <c r="I166" s="252"/>
      <c r="J166" s="253"/>
    </row>
    <row r="167" spans="1:10" ht="36" customHeight="1" x14ac:dyDescent="0.25">
      <c r="A167" s="7" t="s">
        <v>113</v>
      </c>
      <c r="B167" s="62" t="s">
        <v>227</v>
      </c>
      <c r="C167" s="63"/>
      <c r="D167" s="63"/>
      <c r="E167" s="40"/>
      <c r="F167" s="202">
        <v>88992</v>
      </c>
      <c r="G167" s="252"/>
      <c r="H167" s="252"/>
      <c r="I167" s="252"/>
      <c r="J167" s="253"/>
    </row>
    <row r="168" spans="1:10" ht="36" customHeight="1" x14ac:dyDescent="0.25">
      <c r="A168" s="7" t="s">
        <v>113</v>
      </c>
      <c r="B168" s="62" t="s">
        <v>228</v>
      </c>
      <c r="C168" s="63"/>
      <c r="D168" s="63"/>
      <c r="E168" s="40"/>
      <c r="F168" s="202">
        <v>8640</v>
      </c>
      <c r="G168" s="252"/>
      <c r="H168" s="252"/>
      <c r="I168" s="252"/>
      <c r="J168" s="253"/>
    </row>
    <row r="169" spans="1:10" ht="36" customHeight="1" x14ac:dyDescent="0.25">
      <c r="A169" s="7" t="s">
        <v>113</v>
      </c>
      <c r="B169" s="62" t="s">
        <v>229</v>
      </c>
      <c r="C169" s="63"/>
      <c r="D169" s="63"/>
      <c r="E169" s="40"/>
      <c r="F169" s="202">
        <v>12960</v>
      </c>
      <c r="G169" s="252"/>
      <c r="H169" s="252"/>
      <c r="I169" s="252"/>
      <c r="J169" s="253"/>
    </row>
    <row r="170" spans="1:10" ht="36" customHeight="1" x14ac:dyDescent="0.25">
      <c r="A170" s="7" t="s">
        <v>113</v>
      </c>
      <c r="B170" s="62" t="s">
        <v>230</v>
      </c>
      <c r="C170" s="63"/>
      <c r="D170" s="63"/>
      <c r="E170" s="40"/>
      <c r="F170" s="202">
        <v>30240</v>
      </c>
      <c r="G170" s="252"/>
      <c r="H170" s="252"/>
      <c r="I170" s="252"/>
      <c r="J170" s="253"/>
    </row>
    <row r="171" spans="1:10" ht="36" customHeight="1" x14ac:dyDescent="0.25">
      <c r="A171" s="7" t="s">
        <v>113</v>
      </c>
      <c r="B171" s="62" t="s">
        <v>231</v>
      </c>
      <c r="C171" s="63"/>
      <c r="D171" s="63"/>
      <c r="E171" s="40"/>
      <c r="F171" s="202">
        <v>4320</v>
      </c>
      <c r="G171" s="252"/>
      <c r="H171" s="252"/>
      <c r="I171" s="252"/>
      <c r="J171" s="253"/>
    </row>
    <row r="172" spans="1:10" ht="36" customHeight="1" x14ac:dyDescent="0.25">
      <c r="A172" s="7" t="s">
        <v>113</v>
      </c>
      <c r="B172" s="62" t="s">
        <v>232</v>
      </c>
      <c r="C172" s="63"/>
      <c r="D172" s="63"/>
      <c r="E172" s="40"/>
      <c r="F172" s="202">
        <v>315360</v>
      </c>
      <c r="G172" s="252"/>
      <c r="H172" s="252"/>
      <c r="I172" s="252"/>
      <c r="J172" s="253"/>
    </row>
    <row r="173" spans="1:10" ht="36" customHeight="1" thickBot="1" x14ac:dyDescent="0.3">
      <c r="A173" s="7" t="s">
        <v>113</v>
      </c>
      <c r="B173" s="62" t="s">
        <v>233</v>
      </c>
      <c r="C173" s="63"/>
      <c r="D173" s="63"/>
      <c r="E173" s="40"/>
      <c r="F173" s="202">
        <v>2880</v>
      </c>
      <c r="G173" s="252"/>
      <c r="H173" s="252"/>
      <c r="I173" s="252"/>
      <c r="J173" s="253"/>
    </row>
    <row r="174" spans="1:10" ht="36" customHeight="1" thickBot="1" x14ac:dyDescent="0.3">
      <c r="A174" s="7"/>
      <c r="B174" s="229" t="s">
        <v>234</v>
      </c>
      <c r="C174" s="230"/>
      <c r="D174" s="230"/>
      <c r="E174" s="231"/>
      <c r="F174" s="223"/>
      <c r="G174" s="224"/>
      <c r="H174" s="224"/>
      <c r="I174" s="224"/>
      <c r="J174" s="225"/>
    </row>
    <row r="175" spans="1:10" ht="22.5" customHeight="1" thickBot="1" x14ac:dyDescent="0.3">
      <c r="A175" s="7" t="s">
        <v>111</v>
      </c>
      <c r="B175" s="173" t="s">
        <v>235</v>
      </c>
      <c r="C175" s="174"/>
      <c r="D175" s="174"/>
      <c r="E175" s="174"/>
      <c r="F175" s="174"/>
      <c r="G175" s="174"/>
      <c r="H175" s="174"/>
      <c r="I175" s="174"/>
      <c r="J175" s="175"/>
    </row>
    <row r="176" spans="1:10" ht="36" customHeight="1" x14ac:dyDescent="0.25">
      <c r="A176" s="7"/>
      <c r="B176" s="30" t="s">
        <v>236</v>
      </c>
      <c r="C176" s="176"/>
      <c r="D176" s="176"/>
      <c r="E176" s="177"/>
      <c r="F176" s="67">
        <v>60</v>
      </c>
      <c r="G176" s="68"/>
      <c r="H176" s="68"/>
      <c r="I176" s="68"/>
      <c r="J176" s="69"/>
    </row>
    <row r="177" spans="1:10" ht="36" customHeight="1" x14ac:dyDescent="0.25">
      <c r="A177" s="7"/>
      <c r="B177" s="62" t="s">
        <v>237</v>
      </c>
      <c r="C177" s="63"/>
      <c r="D177" s="63"/>
      <c r="E177" s="40"/>
      <c r="F177" s="41">
        <v>60</v>
      </c>
      <c r="G177" s="42"/>
      <c r="H177" s="42"/>
      <c r="I177" s="42"/>
      <c r="J177" s="43"/>
    </row>
    <row r="178" spans="1:10" ht="36" customHeight="1" thickBot="1" x14ac:dyDescent="0.3">
      <c r="A178" s="7"/>
      <c r="B178" s="62" t="s">
        <v>238</v>
      </c>
      <c r="C178" s="63"/>
      <c r="D178" s="63"/>
      <c r="E178" s="40"/>
      <c r="F178" s="41">
        <v>120</v>
      </c>
      <c r="G178" s="42"/>
      <c r="H178" s="42"/>
      <c r="I178" s="42"/>
      <c r="J178" s="43"/>
    </row>
    <row r="179" spans="1:10" ht="54" customHeight="1" thickBot="1" x14ac:dyDescent="0.3">
      <c r="A179" s="7"/>
      <c r="B179" s="18" t="s">
        <v>239</v>
      </c>
      <c r="C179" s="19"/>
      <c r="D179" s="19"/>
      <c r="E179" s="20"/>
      <c r="F179" s="105"/>
      <c r="G179" s="106"/>
      <c r="H179" s="106"/>
      <c r="I179" s="106"/>
      <c r="J179" s="107"/>
    </row>
    <row r="180" spans="1:10" ht="36" customHeight="1" x14ac:dyDescent="0.25">
      <c r="A180" s="7"/>
      <c r="B180" s="64" t="s">
        <v>240</v>
      </c>
      <c r="C180" s="65"/>
      <c r="D180" s="65"/>
      <c r="E180" s="66"/>
      <c r="F180" s="67">
        <v>42480</v>
      </c>
      <c r="G180" s="68"/>
      <c r="H180" s="68"/>
      <c r="I180" s="68"/>
      <c r="J180" s="69"/>
    </row>
    <row r="181" spans="1:10" ht="36" customHeight="1" x14ac:dyDescent="0.25">
      <c r="A181" s="7"/>
      <c r="B181" s="62" t="s">
        <v>241</v>
      </c>
      <c r="C181" s="63"/>
      <c r="D181" s="63"/>
      <c r="E181" s="40"/>
      <c r="F181" s="41">
        <v>84960</v>
      </c>
      <c r="G181" s="42"/>
      <c r="H181" s="42"/>
      <c r="I181" s="42"/>
      <c r="J181" s="43"/>
    </row>
    <row r="182" spans="1:10" ht="36" customHeight="1" x14ac:dyDescent="0.25">
      <c r="A182" s="7"/>
      <c r="B182" s="62" t="s">
        <v>242</v>
      </c>
      <c r="C182" s="63"/>
      <c r="D182" s="63"/>
      <c r="E182" s="40"/>
      <c r="F182" s="41">
        <v>106200</v>
      </c>
      <c r="G182" s="42"/>
      <c r="H182" s="42"/>
      <c r="I182" s="42"/>
      <c r="J182" s="43"/>
    </row>
    <row r="183" spans="1:10" ht="36" customHeight="1" x14ac:dyDescent="0.25">
      <c r="A183" s="7"/>
      <c r="B183" s="62" t="s">
        <v>243</v>
      </c>
      <c r="C183" s="63"/>
      <c r="D183" s="63"/>
      <c r="E183" s="40"/>
      <c r="F183" s="41">
        <v>1440</v>
      </c>
      <c r="G183" s="42"/>
      <c r="H183" s="42"/>
      <c r="I183" s="42"/>
      <c r="J183" s="43"/>
    </row>
    <row r="184" spans="1:10" ht="36" customHeight="1" x14ac:dyDescent="0.25">
      <c r="A184" s="7"/>
      <c r="B184" s="62" t="s">
        <v>244</v>
      </c>
      <c r="C184" s="63"/>
      <c r="D184" s="63"/>
      <c r="E184" s="40"/>
      <c r="F184" s="41">
        <v>63720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245</v>
      </c>
      <c r="C185" s="63"/>
      <c r="D185" s="63"/>
      <c r="E185" s="40"/>
      <c r="F185" s="41">
        <v>127440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246</v>
      </c>
      <c r="C186" s="63"/>
      <c r="D186" s="63"/>
      <c r="E186" s="40"/>
      <c r="F186" s="41">
        <v>159300</v>
      </c>
      <c r="G186" s="42"/>
      <c r="H186" s="42"/>
      <c r="I186" s="42"/>
      <c r="J186" s="43"/>
    </row>
    <row r="187" spans="1:10" ht="36" customHeight="1" thickBot="1" x14ac:dyDescent="0.3">
      <c r="A187" s="7"/>
      <c r="B187" s="108" t="s">
        <v>247</v>
      </c>
      <c r="C187" s="109"/>
      <c r="D187" s="109"/>
      <c r="E187" s="110"/>
      <c r="F187" s="111">
        <v>2124</v>
      </c>
      <c r="G187" s="112"/>
      <c r="H187" s="112"/>
      <c r="I187" s="112"/>
      <c r="J187" s="113"/>
    </row>
    <row r="188" spans="1:10" ht="24" customHeight="1" thickBot="1" x14ac:dyDescent="0.3">
      <c r="A188" s="7"/>
      <c r="B188" s="27"/>
      <c r="C188" s="80"/>
      <c r="D188" s="80"/>
      <c r="E188" s="81"/>
      <c r="F188" s="82"/>
      <c r="G188" s="83"/>
      <c r="H188" s="83"/>
      <c r="I188" s="83"/>
      <c r="J188" s="84"/>
    </row>
    <row r="189" spans="1:10" ht="21" customHeight="1" x14ac:dyDescent="0.25">
      <c r="A189" s="7"/>
      <c r="B189" s="114"/>
      <c r="C189" s="115"/>
      <c r="D189" s="115"/>
      <c r="E189" s="115"/>
      <c r="F189" s="116"/>
      <c r="G189" s="116"/>
      <c r="H189" s="116"/>
      <c r="I189" s="116"/>
      <c r="J189" s="116"/>
    </row>
    <row r="190" spans="1:10" ht="56.25" customHeight="1" x14ac:dyDescent="0.25">
      <c r="A190" s="7"/>
      <c r="B190" s="117" t="s">
        <v>297</v>
      </c>
      <c r="C190" s="117"/>
      <c r="D190" s="117"/>
      <c r="E190" s="117"/>
      <c r="F190" s="117"/>
      <c r="G190" s="117"/>
      <c r="H190" s="117"/>
      <c r="I190" s="117"/>
      <c r="J190" s="117"/>
    </row>
    <row r="191" spans="1:10" ht="41.25" customHeight="1" x14ac:dyDescent="0.25">
      <c r="A191" s="7"/>
      <c r="B191" s="117" t="s">
        <v>249</v>
      </c>
      <c r="C191" s="117"/>
      <c r="D191" s="117"/>
      <c r="E191" s="117"/>
      <c r="F191" s="117"/>
      <c r="G191" s="117"/>
      <c r="H191" s="117"/>
      <c r="I191" s="117"/>
      <c r="J191" s="117"/>
    </row>
    <row r="192" spans="1:10" ht="21" x14ac:dyDescent="0.25">
      <c r="A192" s="7" t="s">
        <v>113</v>
      </c>
      <c r="B192" s="119" t="s">
        <v>301</v>
      </c>
      <c r="C192" s="119"/>
      <c r="D192" s="119"/>
      <c r="E192" s="119"/>
      <c r="F192" s="119"/>
      <c r="G192" s="119"/>
      <c r="H192" s="119"/>
      <c r="I192" s="119"/>
      <c r="J192" s="119"/>
    </row>
    <row r="193" spans="1:10" ht="42" customHeight="1" x14ac:dyDescent="0.25">
      <c r="A193" s="7"/>
      <c r="B193" s="121" t="s">
        <v>251</v>
      </c>
      <c r="C193" s="121"/>
      <c r="D193" s="121"/>
      <c r="E193" s="121"/>
      <c r="F193" s="121"/>
      <c r="G193" s="121"/>
      <c r="H193" s="121"/>
      <c r="I193" s="121"/>
      <c r="J193" s="121"/>
    </row>
    <row r="194" spans="1:10" ht="21" x14ac:dyDescent="0.25">
      <c r="A194" s="7"/>
    </row>
  </sheetData>
  <sheetProtection selectLockedCells="1" selectUnlockedCells="1"/>
  <mergeCells count="367">
    <mergeCell ref="B190:J190"/>
    <mergeCell ref="B191:J191"/>
    <mergeCell ref="B192:J192"/>
    <mergeCell ref="B193:J193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3:E173"/>
    <mergeCell ref="F173:J173"/>
    <mergeCell ref="F174:J174"/>
    <mergeCell ref="B175:J175"/>
    <mergeCell ref="B176:E176"/>
    <mergeCell ref="F176:J176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F161:J161"/>
    <mergeCell ref="B162:E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51753.599999999999</v>
      </c>
      <c r="G10" s="36">
        <f>H10*1.1</f>
        <v>47440.800000000003</v>
      </c>
      <c r="H10" s="36">
        <v>43128</v>
      </c>
      <c r="I10" s="36">
        <f>H10*0.75</f>
        <v>32346</v>
      </c>
      <c r="J10" s="36">
        <f>H10*0.5</f>
        <v>21564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6732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10080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1368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1944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2268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3240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2268 до 90720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2268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4536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6804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9072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11340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13608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15876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18144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20412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24948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27216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29484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31752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34020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36288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38556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40824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43092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4536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9072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13608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18144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22680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27216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31752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36288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40824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45360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49896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54432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58968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63504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68040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72576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77112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81648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86184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90720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5670 до 48762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5670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7938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10206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12474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14742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17010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19278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21546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23814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26082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30618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32886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35154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37422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39690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41958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44226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46494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48762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3420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24840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3240 до 49680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9450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945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2358</v>
      </c>
      <c r="G101" s="86"/>
      <c r="H101" s="86"/>
      <c r="I101" s="86"/>
      <c r="J101" s="87"/>
    </row>
    <row r="102" spans="1:10" ht="24" thickBot="1" x14ac:dyDescent="0.3">
      <c r="A102" s="7"/>
      <c r="B102" s="130"/>
      <c r="C102" s="131"/>
      <c r="D102" s="131"/>
      <c r="E102" s="132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38" t="s">
        <v>203</v>
      </c>
      <c r="C103" s="439"/>
      <c r="D103" s="439"/>
      <c r="E103" s="440"/>
      <c r="F103" s="200">
        <v>24480</v>
      </c>
      <c r="G103" s="220"/>
      <c r="H103" s="220"/>
      <c r="I103" s="220"/>
      <c r="J103" s="221"/>
    </row>
    <row r="104" spans="1:10" ht="36" customHeight="1" x14ac:dyDescent="0.25">
      <c r="A104" s="7" t="s">
        <v>111</v>
      </c>
      <c r="B104" s="240" t="s">
        <v>204</v>
      </c>
      <c r="C104" s="241"/>
      <c r="D104" s="241"/>
      <c r="E104" s="242"/>
      <c r="F104" s="252">
        <v>29376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240" t="s">
        <v>205</v>
      </c>
      <c r="C105" s="241"/>
      <c r="D105" s="241"/>
      <c r="E105" s="242"/>
      <c r="F105" s="226">
        <f>H105*1.2</f>
        <v>16848</v>
      </c>
      <c r="G105" s="227">
        <f>H105*1.1</f>
        <v>15444.000000000002</v>
      </c>
      <c r="H105" s="227">
        <v>14040</v>
      </c>
      <c r="I105" s="227">
        <f>H105*0.75</f>
        <v>10530</v>
      </c>
      <c r="J105" s="228">
        <f>H105*0.5</f>
        <v>7020</v>
      </c>
    </row>
    <row r="106" spans="1:10" ht="36" customHeight="1" x14ac:dyDescent="0.25">
      <c r="A106" s="7" t="s">
        <v>111</v>
      </c>
      <c r="B106" s="240" t="s">
        <v>206</v>
      </c>
      <c r="C106" s="241"/>
      <c r="D106" s="241"/>
      <c r="E106" s="242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40" t="s">
        <v>207</v>
      </c>
      <c r="C107" s="241"/>
      <c r="D107" s="241"/>
      <c r="E107" s="242"/>
      <c r="F107" s="41">
        <v>6732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40" t="s">
        <v>208</v>
      </c>
      <c r="C108" s="241"/>
      <c r="D108" s="241"/>
      <c r="E108" s="242"/>
      <c r="F108" s="252">
        <v>30096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240" t="s">
        <v>209</v>
      </c>
      <c r="C109" s="241"/>
      <c r="D109" s="241"/>
      <c r="E109" s="242"/>
      <c r="F109" s="252">
        <v>41400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240" t="s">
        <v>210</v>
      </c>
      <c r="C110" s="241"/>
      <c r="D110" s="241"/>
      <c r="E110" s="242"/>
      <c r="F110" s="252">
        <v>49680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240" t="s">
        <v>211</v>
      </c>
      <c r="C111" s="241"/>
      <c r="D111" s="241"/>
      <c r="E111" s="242"/>
      <c r="F111" s="252">
        <v>14868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240" t="s">
        <v>212</v>
      </c>
      <c r="C112" s="241"/>
      <c r="D112" s="241"/>
      <c r="E112" s="242"/>
      <c r="F112" s="252">
        <v>29376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240" t="s">
        <v>213</v>
      </c>
      <c r="C113" s="241"/>
      <c r="D113" s="241"/>
      <c r="E113" s="242"/>
      <c r="F113" s="252">
        <v>36108</v>
      </c>
      <c r="G113" s="252"/>
      <c r="H113" s="252"/>
      <c r="I113" s="252"/>
      <c r="J113" s="25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52">
        <v>36000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215</v>
      </c>
      <c r="C115" s="241"/>
      <c r="D115" s="241"/>
      <c r="E115" s="242"/>
      <c r="F115" s="252">
        <v>3240</v>
      </c>
      <c r="G115" s="252"/>
      <c r="H115" s="252"/>
      <c r="I115" s="252"/>
      <c r="J115" s="253"/>
    </row>
    <row r="116" spans="1:10" ht="36" customHeight="1" x14ac:dyDescent="0.25">
      <c r="A116" s="7"/>
      <c r="B116" s="240" t="s">
        <v>216</v>
      </c>
      <c r="C116" s="241"/>
      <c r="D116" s="241"/>
      <c r="E116" s="242"/>
      <c r="F116" s="252">
        <v>11340</v>
      </c>
      <c r="G116" s="252"/>
      <c r="H116" s="252"/>
      <c r="I116" s="252"/>
      <c r="J116" s="253"/>
    </row>
    <row r="117" spans="1:10" ht="36" customHeight="1" x14ac:dyDescent="0.25">
      <c r="B117" s="240" t="s">
        <v>217</v>
      </c>
      <c r="C117" s="241"/>
      <c r="D117" s="241"/>
      <c r="E117" s="242"/>
      <c r="F117" s="252">
        <v>7560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240" t="s">
        <v>218</v>
      </c>
      <c r="C118" s="241"/>
      <c r="D118" s="241"/>
      <c r="E118" s="242"/>
      <c r="F118" s="252">
        <v>37800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219</v>
      </c>
      <c r="C119" s="241"/>
      <c r="D119" s="241"/>
      <c r="E119" s="242"/>
      <c r="F119" s="252">
        <v>6732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240" t="s">
        <v>220</v>
      </c>
      <c r="C120" s="241"/>
      <c r="D120" s="241"/>
      <c r="E120" s="242"/>
      <c r="F120" s="252">
        <v>34560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240" t="s">
        <v>221</v>
      </c>
      <c r="C121" s="241"/>
      <c r="D121" s="241"/>
      <c r="E121" s="242"/>
      <c r="F121" s="252">
        <v>41760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240" t="s">
        <v>222</v>
      </c>
      <c r="C122" s="241"/>
      <c r="D122" s="241"/>
      <c r="E122" s="242"/>
      <c r="F122" s="226">
        <f>H122*1.2</f>
        <v>24192</v>
      </c>
      <c r="G122" s="227">
        <f>H122*1.1</f>
        <v>22176</v>
      </c>
      <c r="H122" s="227">
        <v>20160</v>
      </c>
      <c r="I122" s="227">
        <f>H122*0.75</f>
        <v>15120</v>
      </c>
      <c r="J122" s="228">
        <f>H122*0.5</f>
        <v>10080</v>
      </c>
    </row>
    <row r="123" spans="1:10" ht="36" customHeight="1" x14ac:dyDescent="0.25">
      <c r="A123" s="7" t="s">
        <v>113</v>
      </c>
      <c r="B123" s="240" t="s">
        <v>223</v>
      </c>
      <c r="C123" s="241"/>
      <c r="D123" s="241"/>
      <c r="E123" s="242"/>
      <c r="F123" s="441">
        <v>20160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40" t="s">
        <v>224</v>
      </c>
      <c r="C124" s="241"/>
      <c r="D124" s="241"/>
      <c r="E124" s="242"/>
      <c r="F124" s="441">
        <v>10080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40" t="s">
        <v>225</v>
      </c>
      <c r="C125" s="241"/>
      <c r="D125" s="241"/>
      <c r="E125" s="242"/>
      <c r="F125" s="441">
        <v>42480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40" t="s">
        <v>226</v>
      </c>
      <c r="C126" s="241"/>
      <c r="D126" s="241"/>
      <c r="E126" s="242"/>
      <c r="F126" s="441">
        <v>58320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40" t="s">
        <v>227</v>
      </c>
      <c r="C127" s="241"/>
      <c r="D127" s="241"/>
      <c r="E127" s="242"/>
      <c r="F127" s="441">
        <v>69984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40" t="s">
        <v>228</v>
      </c>
      <c r="C128" s="241"/>
      <c r="D128" s="241"/>
      <c r="E128" s="242"/>
      <c r="F128" s="441">
        <v>20880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40" t="s">
        <v>229</v>
      </c>
      <c r="C129" s="241"/>
      <c r="D129" s="241"/>
      <c r="E129" s="242"/>
      <c r="F129" s="441">
        <v>41760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40" t="s">
        <v>230</v>
      </c>
      <c r="C130" s="241"/>
      <c r="D130" s="241"/>
      <c r="E130" s="242"/>
      <c r="F130" s="441">
        <v>51120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40" t="s">
        <v>231</v>
      </c>
      <c r="C131" s="241"/>
      <c r="D131" s="241"/>
      <c r="E131" s="242"/>
      <c r="F131" s="441">
        <v>5040</v>
      </c>
      <c r="G131" s="146"/>
      <c r="H131" s="146"/>
      <c r="I131" s="146"/>
      <c r="J131" s="147"/>
    </row>
    <row r="132" spans="1:10" ht="36" customHeight="1" x14ac:dyDescent="0.25">
      <c r="A132" s="7" t="s">
        <v>113</v>
      </c>
      <c r="B132" s="240" t="s">
        <v>232</v>
      </c>
      <c r="C132" s="241"/>
      <c r="D132" s="241"/>
      <c r="E132" s="242"/>
      <c r="F132" s="441">
        <v>53280</v>
      </c>
      <c r="G132" s="146"/>
      <c r="H132" s="146"/>
      <c r="I132" s="146"/>
      <c r="J132" s="147"/>
    </row>
    <row r="133" spans="1:10" ht="36" customHeight="1" thickBot="1" x14ac:dyDescent="0.3">
      <c r="A133" s="7" t="s">
        <v>113</v>
      </c>
      <c r="B133" s="353" t="s">
        <v>233</v>
      </c>
      <c r="C133" s="354"/>
      <c r="D133" s="354"/>
      <c r="E133" s="355"/>
      <c r="F133" s="160">
        <v>10080</v>
      </c>
      <c r="G133" s="112"/>
      <c r="H133" s="112"/>
      <c r="I133" s="112"/>
      <c r="J133" s="11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276" t="s">
        <v>239</v>
      </c>
      <c r="C139" s="277"/>
      <c r="D139" s="277"/>
      <c r="E139" s="278"/>
      <c r="F139" s="411"/>
      <c r="G139" s="412"/>
      <c r="H139" s="412"/>
      <c r="I139" s="412"/>
      <c r="J139" s="413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16992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33984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42480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25488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50976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63720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900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28"/>
      <c r="D148" s="28"/>
      <c r="E148" s="29"/>
      <c r="F148" s="186"/>
      <c r="G148" s="245"/>
      <c r="H148" s="245"/>
      <c r="I148" s="245"/>
      <c r="J148" s="246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6480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9360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5040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3060 до 59760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customHeight="1" thickBot="1" x14ac:dyDescent="0.3">
      <c r="A102" s="7"/>
      <c r="B102" s="130"/>
      <c r="C102" s="131"/>
      <c r="D102" s="131"/>
      <c r="E102" s="132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38" t="s">
        <v>203</v>
      </c>
      <c r="C103" s="439"/>
      <c r="D103" s="439"/>
      <c r="E103" s="440"/>
      <c r="F103" s="200">
        <v>9720</v>
      </c>
      <c r="G103" s="220"/>
      <c r="H103" s="220"/>
      <c r="I103" s="220"/>
      <c r="J103" s="221"/>
    </row>
    <row r="104" spans="1:10" ht="36" customHeight="1" x14ac:dyDescent="0.25">
      <c r="A104" s="7" t="s">
        <v>111</v>
      </c>
      <c r="B104" s="240" t="s">
        <v>204</v>
      </c>
      <c r="C104" s="241"/>
      <c r="D104" s="241"/>
      <c r="E104" s="242"/>
      <c r="F104" s="252">
        <v>50400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240" t="s">
        <v>205</v>
      </c>
      <c r="C105" s="241"/>
      <c r="D105" s="241"/>
      <c r="E105" s="242"/>
      <c r="F105" s="226">
        <f>H105*1.2</f>
        <v>17280</v>
      </c>
      <c r="G105" s="227">
        <f>H105*1.1</f>
        <v>15840.000000000002</v>
      </c>
      <c r="H105" s="227">
        <v>14400</v>
      </c>
      <c r="I105" s="227">
        <f>H105*0.75</f>
        <v>10800</v>
      </c>
      <c r="J105" s="228">
        <f>H105*0.5</f>
        <v>7200</v>
      </c>
    </row>
    <row r="106" spans="1:10" ht="36" customHeight="1" x14ac:dyDescent="0.25">
      <c r="A106" s="7" t="s">
        <v>111</v>
      </c>
      <c r="B106" s="240" t="s">
        <v>206</v>
      </c>
      <c r="C106" s="241"/>
      <c r="D106" s="241"/>
      <c r="E106" s="242"/>
      <c r="F106" s="41">
        <v>32400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40" t="s">
        <v>207</v>
      </c>
      <c r="C107" s="241"/>
      <c r="D107" s="241"/>
      <c r="E107" s="242"/>
      <c r="F107" s="41">
        <v>23400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40" t="s">
        <v>208</v>
      </c>
      <c r="C108" s="241"/>
      <c r="D108" s="241"/>
      <c r="E108" s="242"/>
      <c r="F108" s="252">
        <v>10800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240" t="s">
        <v>209</v>
      </c>
      <c r="C109" s="241"/>
      <c r="D109" s="241"/>
      <c r="E109" s="242"/>
      <c r="F109" s="252">
        <v>19800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240" t="s">
        <v>210</v>
      </c>
      <c r="C110" s="241"/>
      <c r="D110" s="241"/>
      <c r="E110" s="242"/>
      <c r="F110" s="252">
        <v>23760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240" t="s">
        <v>211</v>
      </c>
      <c r="C111" s="241"/>
      <c r="D111" s="241"/>
      <c r="E111" s="242"/>
      <c r="F111" s="252">
        <v>30600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240" t="s">
        <v>212</v>
      </c>
      <c r="C112" s="241"/>
      <c r="D112" s="241"/>
      <c r="E112" s="242"/>
      <c r="F112" s="252">
        <v>54000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240" t="s">
        <v>213</v>
      </c>
      <c r="C113" s="241"/>
      <c r="D113" s="241"/>
      <c r="E113" s="242"/>
      <c r="F113" s="252">
        <v>7200</v>
      </c>
      <c r="G113" s="252"/>
      <c r="H113" s="252"/>
      <c r="I113" s="252"/>
      <c r="J113" s="25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52">
        <v>59760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215</v>
      </c>
      <c r="C115" s="241"/>
      <c r="D115" s="241"/>
      <c r="E115" s="242"/>
      <c r="F115" s="252">
        <v>3060</v>
      </c>
      <c r="G115" s="252"/>
      <c r="H115" s="252"/>
      <c r="I115" s="252"/>
      <c r="J115" s="253"/>
    </row>
    <row r="116" spans="1:10" ht="36" customHeight="1" x14ac:dyDescent="0.25">
      <c r="A116" s="7"/>
      <c r="B116" s="240" t="s">
        <v>216</v>
      </c>
      <c r="C116" s="241"/>
      <c r="D116" s="241"/>
      <c r="E116" s="242"/>
      <c r="F116" s="252">
        <v>10800</v>
      </c>
      <c r="G116" s="252"/>
      <c r="H116" s="252"/>
      <c r="I116" s="252"/>
      <c r="J116" s="253"/>
    </row>
    <row r="117" spans="1:10" ht="36" customHeight="1" x14ac:dyDescent="0.25">
      <c r="B117" s="240" t="s">
        <v>217</v>
      </c>
      <c r="C117" s="241"/>
      <c r="D117" s="241"/>
      <c r="E117" s="242"/>
      <c r="F117" s="252">
        <v>9360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240" t="s">
        <v>218</v>
      </c>
      <c r="C118" s="241"/>
      <c r="D118" s="241"/>
      <c r="E118" s="242"/>
      <c r="F118" s="252">
        <v>32400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219</v>
      </c>
      <c r="C119" s="241"/>
      <c r="D119" s="241"/>
      <c r="E119" s="242"/>
      <c r="F119" s="252">
        <v>36000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240" t="s">
        <v>220</v>
      </c>
      <c r="C120" s="241"/>
      <c r="D120" s="241"/>
      <c r="E120" s="242"/>
      <c r="F120" s="252">
        <v>13680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240" t="s">
        <v>221</v>
      </c>
      <c r="C121" s="241"/>
      <c r="D121" s="241"/>
      <c r="E121" s="242"/>
      <c r="F121" s="252">
        <v>70560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240" t="s">
        <v>222</v>
      </c>
      <c r="C122" s="241"/>
      <c r="D122" s="241"/>
      <c r="E122" s="242"/>
      <c r="F122" s="226">
        <f>H122*1.2</f>
        <v>24192</v>
      </c>
      <c r="G122" s="227">
        <f>H122*1.1</f>
        <v>22176</v>
      </c>
      <c r="H122" s="227">
        <v>20160</v>
      </c>
      <c r="I122" s="227">
        <f>H122*0.75</f>
        <v>15120</v>
      </c>
      <c r="J122" s="228">
        <f>H122*0.5</f>
        <v>10080</v>
      </c>
    </row>
    <row r="123" spans="1:10" ht="36" customHeight="1" x14ac:dyDescent="0.25">
      <c r="A123" s="7" t="s">
        <v>113</v>
      </c>
      <c r="B123" s="240" t="s">
        <v>223</v>
      </c>
      <c r="C123" s="241"/>
      <c r="D123" s="241"/>
      <c r="E123" s="242"/>
      <c r="F123" s="441">
        <v>45360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40" t="s">
        <v>224</v>
      </c>
      <c r="C124" s="241"/>
      <c r="D124" s="241"/>
      <c r="E124" s="242"/>
      <c r="F124" s="441">
        <v>33120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40" t="s">
        <v>225</v>
      </c>
      <c r="C125" s="241"/>
      <c r="D125" s="241"/>
      <c r="E125" s="242"/>
      <c r="F125" s="441">
        <v>15120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40" t="s">
        <v>226</v>
      </c>
      <c r="C126" s="241"/>
      <c r="D126" s="241"/>
      <c r="E126" s="242"/>
      <c r="F126" s="441">
        <v>28080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40" t="s">
        <v>227</v>
      </c>
      <c r="C127" s="241"/>
      <c r="D127" s="241"/>
      <c r="E127" s="242"/>
      <c r="F127" s="441">
        <v>33696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40" t="s">
        <v>228</v>
      </c>
      <c r="C128" s="241"/>
      <c r="D128" s="241"/>
      <c r="E128" s="242"/>
      <c r="F128" s="441">
        <v>43200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40" t="s">
        <v>229</v>
      </c>
      <c r="C129" s="241"/>
      <c r="D129" s="241"/>
      <c r="E129" s="242"/>
      <c r="F129" s="441">
        <v>75600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40" t="s">
        <v>230</v>
      </c>
      <c r="C130" s="241"/>
      <c r="D130" s="241"/>
      <c r="E130" s="242"/>
      <c r="F130" s="441">
        <v>10080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40" t="s">
        <v>231</v>
      </c>
      <c r="C131" s="241"/>
      <c r="D131" s="241"/>
      <c r="E131" s="242"/>
      <c r="F131" s="441">
        <v>4320</v>
      </c>
      <c r="G131" s="146"/>
      <c r="H131" s="146"/>
      <c r="I131" s="146"/>
      <c r="J131" s="147"/>
    </row>
    <row r="132" spans="1:10" ht="36" customHeight="1" x14ac:dyDescent="0.25">
      <c r="A132" s="7" t="s">
        <v>113</v>
      </c>
      <c r="B132" s="240" t="s">
        <v>232</v>
      </c>
      <c r="C132" s="241"/>
      <c r="D132" s="241"/>
      <c r="E132" s="242"/>
      <c r="F132" s="441">
        <v>45360</v>
      </c>
      <c r="G132" s="146"/>
      <c r="H132" s="146"/>
      <c r="I132" s="146"/>
      <c r="J132" s="147"/>
    </row>
    <row r="133" spans="1:10" ht="36" customHeight="1" thickBot="1" x14ac:dyDescent="0.3">
      <c r="A133" s="7" t="s">
        <v>113</v>
      </c>
      <c r="B133" s="353" t="s">
        <v>233</v>
      </c>
      <c r="C133" s="354"/>
      <c r="D133" s="354"/>
      <c r="E133" s="355"/>
      <c r="F133" s="160">
        <v>50400</v>
      </c>
      <c r="G133" s="112"/>
      <c r="H133" s="112"/>
      <c r="I133" s="112"/>
      <c r="J133" s="11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276" t="s">
        <v>239</v>
      </c>
      <c r="C139" s="277"/>
      <c r="D139" s="277"/>
      <c r="E139" s="278"/>
      <c r="F139" s="411"/>
      <c r="G139" s="412"/>
      <c r="H139" s="412"/>
      <c r="I139" s="412"/>
      <c r="J139" s="413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23760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47520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59400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35640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71280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89280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1080</v>
      </c>
      <c r="G147" s="112"/>
      <c r="H147" s="112"/>
      <c r="I147" s="112"/>
      <c r="J147" s="113"/>
    </row>
    <row r="148" spans="1:10" ht="24" customHeight="1" thickBot="1" x14ac:dyDescent="0.3">
      <c r="A148" s="7"/>
      <c r="B148" s="27"/>
      <c r="C148" s="28"/>
      <c r="D148" s="28"/>
      <c r="E148" s="29"/>
      <c r="F148" s="186"/>
      <c r="G148" s="245"/>
      <c r="H148" s="245"/>
      <c r="I148" s="245"/>
      <c r="J148" s="246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3"/>
  <sheetViews>
    <sheetView view="pageBreakPreview" topLeftCell="B1" zoomScale="50" zoomScaleNormal="60" zoomScaleSheetLayoutView="50" workbookViewId="0">
      <pane ySplit="4" topLeftCell="A119" activePane="bottomLeft" state="frozen"/>
      <selection activeCell="A198" sqref="A198:XFD198"/>
      <selection pane="bottomLeft" activeCell="A155" sqref="A155:XFD159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62208</v>
      </c>
      <c r="G8" s="32">
        <f>H8*1.1</f>
        <v>57024.000000000007</v>
      </c>
      <c r="H8" s="32">
        <v>51840</v>
      </c>
      <c r="I8" s="32">
        <f>H8*0.75</f>
        <v>38880</v>
      </c>
      <c r="J8" s="32">
        <f>H8*0.5</f>
        <v>25920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87264</v>
      </c>
      <c r="G9" s="36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78408</v>
      </c>
      <c r="G10" s="36">
        <f>H10*1.1</f>
        <v>71874</v>
      </c>
      <c r="H10" s="36">
        <v>65340</v>
      </c>
      <c r="I10" s="36">
        <f>H10*0.75</f>
        <v>49005</v>
      </c>
      <c r="J10" s="36">
        <f>H10*0.5</f>
        <v>32670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110592</v>
      </c>
      <c r="G11" s="38">
        <f>H11*1.1</f>
        <v>101376.00000000001</v>
      </c>
      <c r="H11" s="38">
        <v>92160</v>
      </c>
      <c r="I11" s="38">
        <f>H11*0.75</f>
        <v>69120</v>
      </c>
      <c r="J11" s="38">
        <f>H11*0.5</f>
        <v>46080</v>
      </c>
    </row>
    <row r="12" spans="1:10" ht="24" customHeight="1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14940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21600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3528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13680 до 424080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150480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157320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164160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171000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177840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184680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191520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198360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205200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212040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27360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41040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54720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68400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82080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95760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109440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164160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177840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191520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205200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218880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232560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246240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259920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273600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287280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300960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314640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328320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342000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355680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369360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383040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396720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410400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424080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16740 до 294120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16740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23940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34200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47880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61560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75240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88920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102600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116280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129960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143640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157320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171000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184680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198360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212040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225720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239400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253080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266760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280440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294120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2340 до 63540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5040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61740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13140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38340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2340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2340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4680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7020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41940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"&amp;MIN(F119,F123:F139)&amp;" до "&amp;MAX(F119,F123:F139)</f>
        <v>Цена от 3240 до 787140</v>
      </c>
      <c r="G117" s="224"/>
      <c r="H117" s="224"/>
      <c r="I117" s="224"/>
      <c r="J117" s="225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322</v>
      </c>
      <c r="C119" s="63"/>
      <c r="D119" s="63"/>
      <c r="E119" s="40"/>
      <c r="F119" s="41">
        <v>75600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41">
        <v>7560</v>
      </c>
      <c r="G120" s="42"/>
      <c r="H120" s="42"/>
      <c r="I120" s="42"/>
      <c r="J120" s="43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41">
        <v>18900</v>
      </c>
      <c r="G121" s="42"/>
      <c r="H121" s="42"/>
      <c r="I121" s="42"/>
      <c r="J121" s="43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99540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202">
        <v>50940</v>
      </c>
      <c r="G124" s="252"/>
      <c r="H124" s="252"/>
      <c r="I124" s="252"/>
      <c r="J124" s="253"/>
    </row>
    <row r="125" spans="1:10" ht="36" customHeight="1" x14ac:dyDescent="0.25">
      <c r="A125" s="7" t="s">
        <v>111</v>
      </c>
      <c r="B125" s="62" t="s">
        <v>298</v>
      </c>
      <c r="C125" s="63"/>
      <c r="D125" s="63"/>
      <c r="E125" s="40"/>
      <c r="F125" s="41">
        <v>59940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59940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43740</v>
      </c>
      <c r="G127" s="42"/>
      <c r="H127" s="42"/>
      <c r="I127" s="42"/>
      <c r="J127" s="43"/>
    </row>
    <row r="128" spans="1:10" ht="36" customHeight="1" x14ac:dyDescent="0.25">
      <c r="A128" s="7"/>
      <c r="B128" s="34" t="s">
        <v>324</v>
      </c>
      <c r="C128" s="88"/>
      <c r="D128" s="88"/>
      <c r="E128" s="89"/>
      <c r="F128" s="202">
        <v>787140</v>
      </c>
      <c r="G128" s="252"/>
      <c r="H128" s="252"/>
      <c r="I128" s="252"/>
      <c r="J128" s="253"/>
    </row>
    <row r="129" spans="1:10" ht="36" customHeight="1" x14ac:dyDescent="0.25">
      <c r="A129" s="7" t="s">
        <v>111</v>
      </c>
      <c r="B129" s="62" t="s">
        <v>208</v>
      </c>
      <c r="C129" s="63"/>
      <c r="D129" s="63"/>
      <c r="E129" s="40"/>
      <c r="F129" s="202">
        <v>173340</v>
      </c>
      <c r="G129" s="252"/>
      <c r="H129" s="252"/>
      <c r="I129" s="252"/>
      <c r="J129" s="253"/>
    </row>
    <row r="130" spans="1:10" ht="36" customHeight="1" x14ac:dyDescent="0.25">
      <c r="A130" s="7" t="s">
        <v>111</v>
      </c>
      <c r="B130" s="62" t="s">
        <v>209</v>
      </c>
      <c r="C130" s="63"/>
      <c r="D130" s="63"/>
      <c r="E130" s="40"/>
      <c r="F130" s="202">
        <v>61740</v>
      </c>
      <c r="G130" s="252"/>
      <c r="H130" s="252"/>
      <c r="I130" s="252"/>
      <c r="J130" s="253"/>
    </row>
    <row r="131" spans="1:10" ht="36" customHeight="1" x14ac:dyDescent="0.25">
      <c r="A131" s="7" t="s">
        <v>111</v>
      </c>
      <c r="B131" s="62" t="s">
        <v>210</v>
      </c>
      <c r="C131" s="63"/>
      <c r="D131" s="63"/>
      <c r="E131" s="40"/>
      <c r="F131" s="202">
        <v>74088</v>
      </c>
      <c r="G131" s="252"/>
      <c r="H131" s="252"/>
      <c r="I131" s="252"/>
      <c r="J131" s="253"/>
    </row>
    <row r="132" spans="1:10" ht="36" customHeight="1" x14ac:dyDescent="0.25">
      <c r="A132" s="7" t="s">
        <v>111</v>
      </c>
      <c r="B132" s="62" t="s">
        <v>211</v>
      </c>
      <c r="C132" s="63"/>
      <c r="D132" s="63"/>
      <c r="E132" s="40"/>
      <c r="F132" s="202">
        <v>63540</v>
      </c>
      <c r="G132" s="252"/>
      <c r="H132" s="252"/>
      <c r="I132" s="252"/>
      <c r="J132" s="253"/>
    </row>
    <row r="133" spans="1:10" ht="36" customHeight="1" x14ac:dyDescent="0.25">
      <c r="A133" s="7" t="s">
        <v>111</v>
      </c>
      <c r="B133" s="62" t="s">
        <v>212</v>
      </c>
      <c r="C133" s="63"/>
      <c r="D133" s="63"/>
      <c r="E133" s="40"/>
      <c r="F133" s="202">
        <v>88740</v>
      </c>
      <c r="G133" s="252"/>
      <c r="H133" s="252"/>
      <c r="I133" s="252"/>
      <c r="J133" s="253"/>
    </row>
    <row r="134" spans="1:10" ht="36" customHeight="1" x14ac:dyDescent="0.25">
      <c r="A134" s="7" t="s">
        <v>111</v>
      </c>
      <c r="B134" s="34" t="s">
        <v>213</v>
      </c>
      <c r="C134" s="88"/>
      <c r="D134" s="88"/>
      <c r="E134" s="89"/>
      <c r="F134" s="202">
        <v>238140</v>
      </c>
      <c r="G134" s="252"/>
      <c r="H134" s="252"/>
      <c r="I134" s="252"/>
      <c r="J134" s="253"/>
    </row>
    <row r="135" spans="1:10" ht="44.25" customHeight="1" x14ac:dyDescent="0.25">
      <c r="A135" s="7"/>
      <c r="B135" s="34" t="s">
        <v>214</v>
      </c>
      <c r="C135" s="88"/>
      <c r="D135" s="88"/>
      <c r="E135" s="89"/>
      <c r="F135" s="202">
        <v>86040</v>
      </c>
      <c r="G135" s="252"/>
      <c r="H135" s="252"/>
      <c r="I135" s="252"/>
      <c r="J135" s="253"/>
    </row>
    <row r="136" spans="1:10" ht="36" customHeight="1" x14ac:dyDescent="0.25">
      <c r="A136" s="7" t="s">
        <v>111</v>
      </c>
      <c r="B136" s="64" t="s">
        <v>215</v>
      </c>
      <c r="C136" s="65"/>
      <c r="D136" s="65"/>
      <c r="E136" s="66"/>
      <c r="F136" s="202">
        <v>3240</v>
      </c>
      <c r="G136" s="252"/>
      <c r="H136" s="252"/>
      <c r="I136" s="252"/>
      <c r="J136" s="253"/>
    </row>
    <row r="137" spans="1:10" ht="36" customHeight="1" x14ac:dyDescent="0.25">
      <c r="B137" s="34" t="s">
        <v>216</v>
      </c>
      <c r="C137" s="88"/>
      <c r="D137" s="88"/>
      <c r="E137" s="89"/>
      <c r="F137" s="202">
        <v>50940</v>
      </c>
      <c r="G137" s="252"/>
      <c r="H137" s="252"/>
      <c r="I137" s="252"/>
      <c r="J137" s="253"/>
    </row>
    <row r="138" spans="1:10" ht="36" customHeight="1" x14ac:dyDescent="0.25">
      <c r="B138" s="34" t="s">
        <v>217</v>
      </c>
      <c r="C138" s="88"/>
      <c r="D138" s="88"/>
      <c r="E138" s="89"/>
      <c r="F138" s="202">
        <v>41940</v>
      </c>
      <c r="G138" s="252"/>
      <c r="H138" s="252"/>
      <c r="I138" s="252"/>
      <c r="J138" s="253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02">
        <v>56340</v>
      </c>
      <c r="G139" s="252"/>
      <c r="H139" s="252"/>
      <c r="I139" s="252"/>
      <c r="J139" s="25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02">
        <v>139680</v>
      </c>
      <c r="G140" s="252"/>
      <c r="H140" s="252"/>
      <c r="I140" s="252"/>
      <c r="J140" s="25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202">
        <v>72000</v>
      </c>
      <c r="G141" s="252"/>
      <c r="H141" s="252"/>
      <c r="I141" s="252"/>
      <c r="J141" s="253"/>
    </row>
    <row r="142" spans="1:10" ht="36" customHeight="1" x14ac:dyDescent="0.25">
      <c r="A142" s="7" t="s">
        <v>113</v>
      </c>
      <c r="B142" s="62" t="s">
        <v>325</v>
      </c>
      <c r="C142" s="63"/>
      <c r="D142" s="63"/>
      <c r="E142" s="40"/>
      <c r="F142" s="41">
        <v>84240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84240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61920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02">
        <v>243360</v>
      </c>
      <c r="G145" s="252"/>
      <c r="H145" s="252"/>
      <c r="I145" s="252"/>
      <c r="J145" s="25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02">
        <v>87120</v>
      </c>
      <c r="G146" s="252"/>
      <c r="H146" s="252"/>
      <c r="I146" s="252"/>
      <c r="J146" s="25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02">
        <v>104544</v>
      </c>
      <c r="G147" s="252"/>
      <c r="H147" s="252"/>
      <c r="I147" s="252"/>
      <c r="J147" s="25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02">
        <v>89280</v>
      </c>
      <c r="G148" s="252"/>
      <c r="H148" s="252"/>
      <c r="I148" s="252"/>
      <c r="J148" s="25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02">
        <v>124560</v>
      </c>
      <c r="G149" s="252"/>
      <c r="H149" s="252"/>
      <c r="I149" s="252"/>
      <c r="J149" s="25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02">
        <v>334080</v>
      </c>
      <c r="G150" s="252"/>
      <c r="H150" s="252"/>
      <c r="I150" s="252"/>
      <c r="J150" s="253"/>
    </row>
    <row r="151" spans="1:10" ht="36" customHeight="1" x14ac:dyDescent="0.25">
      <c r="A151" s="7" t="s">
        <v>113</v>
      </c>
      <c r="B151" s="64" t="s">
        <v>231</v>
      </c>
      <c r="C151" s="65"/>
      <c r="D151" s="65"/>
      <c r="E151" s="66"/>
      <c r="F151" s="202">
        <v>5040</v>
      </c>
      <c r="G151" s="252"/>
      <c r="H151" s="252"/>
      <c r="I151" s="252"/>
      <c r="J151" s="253"/>
    </row>
    <row r="152" spans="1:10" ht="36" customHeight="1" thickBot="1" x14ac:dyDescent="0.3">
      <c r="A152" s="7" t="s">
        <v>113</v>
      </c>
      <c r="B152" s="62" t="s">
        <v>233</v>
      </c>
      <c r="C152" s="63"/>
      <c r="D152" s="63"/>
      <c r="E152" s="40"/>
      <c r="F152" s="202">
        <v>79200</v>
      </c>
      <c r="G152" s="252"/>
      <c r="H152" s="252"/>
      <c r="I152" s="252"/>
      <c r="J152" s="253"/>
    </row>
    <row r="153" spans="1:10" ht="22.5" customHeight="1" x14ac:dyDescent="0.25">
      <c r="A153" s="7" t="s">
        <v>111</v>
      </c>
      <c r="B153" s="100" t="s">
        <v>235</v>
      </c>
      <c r="C153" s="101"/>
      <c r="D153" s="101"/>
      <c r="E153" s="101"/>
      <c r="F153" s="101"/>
      <c r="G153" s="101"/>
      <c r="H153" s="101"/>
      <c r="I153" s="101"/>
      <c r="J153" s="102"/>
    </row>
    <row r="154" spans="1:10" ht="36" customHeight="1" thickBot="1" x14ac:dyDescent="0.3">
      <c r="A154" s="7"/>
      <c r="B154" s="34" t="s">
        <v>218</v>
      </c>
      <c r="C154" s="88"/>
      <c r="D154" s="88"/>
      <c r="E154" s="89"/>
      <c r="F154" s="41">
        <v>40</v>
      </c>
      <c r="G154" s="42"/>
      <c r="H154" s="42"/>
      <c r="I154" s="42"/>
      <c r="J154" s="43"/>
    </row>
    <row r="155" spans="1:10" ht="36" customHeight="1" thickBot="1" x14ac:dyDescent="0.3">
      <c r="A155" s="7"/>
      <c r="B155" s="94" t="s">
        <v>234</v>
      </c>
      <c r="C155" s="95"/>
      <c r="D155" s="95"/>
      <c r="E155" s="96"/>
      <c r="F155" s="97"/>
      <c r="G155" s="98"/>
      <c r="H155" s="98"/>
      <c r="I155" s="98"/>
      <c r="J155" s="99"/>
    </row>
    <row r="156" spans="1:10" ht="36" customHeight="1" thickBot="1" x14ac:dyDescent="0.3">
      <c r="A156" s="7"/>
      <c r="B156" s="173" t="s">
        <v>235</v>
      </c>
      <c r="C156" s="174"/>
      <c r="D156" s="174"/>
      <c r="E156" s="174"/>
      <c r="F156" s="174"/>
      <c r="G156" s="174"/>
      <c r="H156" s="174"/>
      <c r="I156" s="174"/>
      <c r="J156" s="175"/>
    </row>
    <row r="157" spans="1:10" ht="36" customHeight="1" x14ac:dyDescent="0.25">
      <c r="A157" s="7"/>
      <c r="B157" s="56" t="s">
        <v>236</v>
      </c>
      <c r="C157" s="103"/>
      <c r="D157" s="103"/>
      <c r="E157" s="104"/>
      <c r="F157" s="41">
        <v>72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237</v>
      </c>
      <c r="C158" s="63"/>
      <c r="D158" s="63"/>
      <c r="E158" s="40"/>
      <c r="F158" s="41">
        <v>118.8</v>
      </c>
      <c r="G158" s="42"/>
      <c r="H158" s="42"/>
      <c r="I158" s="42"/>
      <c r="J158" s="43"/>
    </row>
    <row r="159" spans="1:10" ht="36" customHeight="1" thickBot="1" x14ac:dyDescent="0.3">
      <c r="A159" s="7"/>
      <c r="B159" s="62" t="s">
        <v>238</v>
      </c>
      <c r="C159" s="63"/>
      <c r="D159" s="63"/>
      <c r="E159" s="40"/>
      <c r="F159" s="41">
        <v>180</v>
      </c>
      <c r="G159" s="42"/>
      <c r="H159" s="42"/>
      <c r="I159" s="42"/>
      <c r="J159" s="43"/>
    </row>
    <row r="160" spans="1:10" ht="54" customHeight="1" thickBot="1" x14ac:dyDescent="0.3">
      <c r="A160" s="7"/>
      <c r="B160" s="18" t="s">
        <v>239</v>
      </c>
      <c r="C160" s="19"/>
      <c r="D160" s="19"/>
      <c r="E160" s="20"/>
      <c r="F160" s="105"/>
      <c r="G160" s="106"/>
      <c r="H160" s="106"/>
      <c r="I160" s="106"/>
      <c r="J160" s="107"/>
    </row>
    <row r="161" spans="1:10" ht="36" customHeight="1" x14ac:dyDescent="0.25">
      <c r="A161" s="7"/>
      <c r="B161" s="64" t="s">
        <v>240</v>
      </c>
      <c r="C161" s="65"/>
      <c r="D161" s="65"/>
      <c r="E161" s="66"/>
      <c r="F161" s="67">
        <v>45540</v>
      </c>
      <c r="G161" s="68"/>
      <c r="H161" s="68"/>
      <c r="I161" s="68"/>
      <c r="J161" s="69"/>
    </row>
    <row r="162" spans="1:10" ht="36" customHeight="1" x14ac:dyDescent="0.25">
      <c r="A162" s="7"/>
      <c r="B162" s="62" t="s">
        <v>241</v>
      </c>
      <c r="C162" s="63"/>
      <c r="D162" s="63"/>
      <c r="E162" s="40"/>
      <c r="F162" s="41">
        <v>92340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242</v>
      </c>
      <c r="C163" s="63"/>
      <c r="D163" s="63"/>
      <c r="E163" s="40"/>
      <c r="F163" s="41">
        <v>110340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243</v>
      </c>
      <c r="C164" s="63"/>
      <c r="D164" s="63"/>
      <c r="E164" s="40"/>
      <c r="F164" s="41">
        <v>1080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244</v>
      </c>
      <c r="C165" s="63"/>
      <c r="D165" s="63"/>
      <c r="E165" s="40"/>
      <c r="F165" s="41">
        <v>63540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245</v>
      </c>
      <c r="C166" s="63"/>
      <c r="D166" s="63"/>
      <c r="E166" s="40"/>
      <c r="F166" s="41">
        <v>131940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246</v>
      </c>
      <c r="C167" s="63"/>
      <c r="D167" s="63"/>
      <c r="E167" s="40"/>
      <c r="F167" s="41">
        <v>158940</v>
      </c>
      <c r="G167" s="42"/>
      <c r="H167" s="42"/>
      <c r="I167" s="42"/>
      <c r="J167" s="43"/>
    </row>
    <row r="168" spans="1:10" ht="36" customHeight="1" thickBot="1" x14ac:dyDescent="0.3">
      <c r="A168" s="7"/>
      <c r="B168" s="108" t="s">
        <v>247</v>
      </c>
      <c r="C168" s="109"/>
      <c r="D168" s="109"/>
      <c r="E168" s="110"/>
      <c r="F168" s="111">
        <v>1800</v>
      </c>
      <c r="G168" s="112"/>
      <c r="H168" s="112"/>
      <c r="I168" s="112"/>
      <c r="J168" s="113"/>
    </row>
    <row r="169" spans="1:10" ht="24" customHeight="1" thickBot="1" x14ac:dyDescent="0.3">
      <c r="A169" s="7" t="s">
        <v>111</v>
      </c>
      <c r="B169" s="27"/>
      <c r="C169" s="80"/>
      <c r="D169" s="80"/>
      <c r="E169" s="81"/>
      <c r="F169" s="82"/>
      <c r="G169" s="83"/>
      <c r="H169" s="83"/>
      <c r="I169" s="83"/>
      <c r="J169" s="84"/>
    </row>
    <row r="170" spans="1:10" ht="21" customHeight="1" x14ac:dyDescent="0.25">
      <c r="A170" s="7"/>
      <c r="B170" s="114"/>
      <c r="C170" s="115"/>
      <c r="D170" s="115"/>
      <c r="E170" s="115"/>
      <c r="F170" s="116"/>
      <c r="G170" s="116"/>
      <c r="H170" s="116"/>
      <c r="I170" s="116"/>
      <c r="J170" s="116"/>
    </row>
    <row r="171" spans="1:10" ht="67.5" customHeight="1" x14ac:dyDescent="0.25">
      <c r="A171" s="7"/>
      <c r="B171" s="117" t="s">
        <v>330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1" x14ac:dyDescent="0.25">
      <c r="A172" s="7" t="s">
        <v>113</v>
      </c>
      <c r="B172" s="119" t="s">
        <v>250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s="181" customFormat="1" ht="20.100000000000001" customHeight="1" x14ac:dyDescent="0.25">
      <c r="B173" s="344"/>
      <c r="F173" s="345"/>
      <c r="G173" s="345"/>
      <c r="H173" s="345"/>
      <c r="I173" s="345"/>
      <c r="J173" s="345"/>
    </row>
    <row r="174" spans="1:10" s="287" customFormat="1" ht="36" customHeight="1" thickBot="1" x14ac:dyDescent="0.3">
      <c r="B174" s="288" t="s">
        <v>331</v>
      </c>
      <c r="C174" s="288"/>
      <c r="D174" s="288"/>
      <c r="E174" s="288"/>
      <c r="F174" s="288"/>
      <c r="G174" s="288"/>
      <c r="H174" s="288"/>
      <c r="I174" s="288"/>
    </row>
    <row r="175" spans="1:10" s="122" customFormat="1" ht="36" customHeight="1" thickBot="1" x14ac:dyDescent="0.3">
      <c r="B175" s="289" t="s">
        <v>332</v>
      </c>
      <c r="C175" s="290"/>
      <c r="D175" s="290"/>
      <c r="E175" s="290"/>
      <c r="F175" s="290"/>
      <c r="G175" s="290"/>
      <c r="H175" s="290"/>
      <c r="I175" s="291"/>
    </row>
    <row r="176" spans="1:10" ht="79.5" customHeight="1" thickBot="1" x14ac:dyDescent="0.3">
      <c r="B176" s="292" t="s">
        <v>333</v>
      </c>
      <c r="C176" s="293"/>
      <c r="D176" s="294" t="s">
        <v>334</v>
      </c>
      <c r="E176" s="295"/>
      <c r="F176" s="296"/>
      <c r="G176" s="295" t="s">
        <v>335</v>
      </c>
      <c r="H176" s="295"/>
      <c r="I176" s="296"/>
      <c r="J176" s="9"/>
    </row>
    <row r="177" spans="1:10" ht="36" customHeight="1" x14ac:dyDescent="0.25">
      <c r="B177" s="297" t="s">
        <v>336</v>
      </c>
      <c r="C177" s="298"/>
      <c r="D177" s="299" t="s">
        <v>337</v>
      </c>
      <c r="E177" s="299"/>
      <c r="F177" s="299"/>
      <c r="G177" s="300">
        <v>2190</v>
      </c>
      <c r="H177" s="299"/>
      <c r="I177" s="301"/>
      <c r="J177" s="9"/>
    </row>
    <row r="178" spans="1:10" ht="36" customHeight="1" x14ac:dyDescent="0.25">
      <c r="B178" s="302" t="s">
        <v>338</v>
      </c>
      <c r="C178" s="303"/>
      <c r="D178" s="304"/>
      <c r="E178" s="304"/>
      <c r="F178" s="304"/>
      <c r="G178" s="305">
        <v>1590</v>
      </c>
      <c r="H178" s="304"/>
      <c r="I178" s="306"/>
      <c r="J178" s="9"/>
    </row>
    <row r="179" spans="1:10" ht="36" customHeight="1" x14ac:dyDescent="0.25">
      <c r="B179" s="302" t="s">
        <v>339</v>
      </c>
      <c r="C179" s="303"/>
      <c r="D179" s="304"/>
      <c r="E179" s="304"/>
      <c r="F179" s="304"/>
      <c r="G179" s="305">
        <v>1440</v>
      </c>
      <c r="H179" s="304"/>
      <c r="I179" s="306"/>
      <c r="J179" s="9"/>
    </row>
    <row r="180" spans="1:10" ht="54" customHeight="1" x14ac:dyDescent="0.25">
      <c r="B180" s="302" t="s">
        <v>340</v>
      </c>
      <c r="C180" s="303"/>
      <c r="D180" s="304"/>
      <c r="E180" s="304"/>
      <c r="F180" s="304"/>
      <c r="G180" s="305">
        <v>1290</v>
      </c>
      <c r="H180" s="304"/>
      <c r="I180" s="306"/>
      <c r="J180" s="9"/>
    </row>
    <row r="181" spans="1:10" ht="21" customHeight="1" x14ac:dyDescent="0.25">
      <c r="B181" s="307"/>
      <c r="C181" s="307"/>
      <c r="D181" s="308"/>
      <c r="E181" s="308"/>
      <c r="F181" s="308"/>
      <c r="G181" s="309"/>
      <c r="H181" s="308"/>
      <c r="I181" s="308"/>
      <c r="J181" s="9"/>
    </row>
    <row r="182" spans="1:10" ht="40.5" customHeight="1" x14ac:dyDescent="0.25">
      <c r="A182" s="7"/>
      <c r="B182" s="121" t="s">
        <v>251</v>
      </c>
      <c r="C182" s="121"/>
      <c r="D182" s="121"/>
      <c r="E182" s="121"/>
      <c r="F182" s="121"/>
      <c r="G182" s="121"/>
      <c r="H182" s="121"/>
      <c r="I182" s="121"/>
      <c r="J182" s="121"/>
    </row>
    <row r="183" spans="1:10" ht="18" customHeight="1" x14ac:dyDescent="0.25">
      <c r="A183" s="7"/>
    </row>
  </sheetData>
  <sheetProtection selectLockedCells="1" selectUnlockedCells="1"/>
  <mergeCells count="343">
    <mergeCell ref="B182:J182"/>
    <mergeCell ref="B177:C177"/>
    <mergeCell ref="D177:F180"/>
    <mergeCell ref="G177:I177"/>
    <mergeCell ref="B178:C178"/>
    <mergeCell ref="G178:I178"/>
    <mergeCell ref="B179:C179"/>
    <mergeCell ref="G179:I179"/>
    <mergeCell ref="B180:C180"/>
    <mergeCell ref="G180:I180"/>
    <mergeCell ref="B171:J171"/>
    <mergeCell ref="B172:J172"/>
    <mergeCell ref="B174:I174"/>
    <mergeCell ref="B175:I175"/>
    <mergeCell ref="B176:C176"/>
    <mergeCell ref="D176:F176"/>
    <mergeCell ref="G176:I176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3:J153"/>
    <mergeCell ref="B154:E154"/>
    <mergeCell ref="F154:J154"/>
    <mergeCell ref="F155:J155"/>
    <mergeCell ref="B156:J156"/>
    <mergeCell ref="B157:E157"/>
    <mergeCell ref="F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89" activePane="bottomLeft" state="frozen"/>
      <selection activeCell="A198" sqref="A198:XFD198"/>
      <selection pane="bottomLeft" activeCell="A129" sqref="A129:XFD13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45014.400000000001</v>
      </c>
      <c r="G10" s="36">
        <f>H10*1.1</f>
        <v>41263.200000000004</v>
      </c>
      <c r="H10" s="36">
        <v>37512</v>
      </c>
      <c r="I10" s="36">
        <f>H10*0.75</f>
        <v>28134</v>
      </c>
      <c r="J10" s="36">
        <f>H10*0.5</f>
        <v>18756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6048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8640</v>
      </c>
      <c r="G14" s="179"/>
      <c r="H14" s="179"/>
      <c r="I14" s="179"/>
      <c r="J14" s="180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720 до 54720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720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1440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2880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4320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5760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7200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10080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14400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15840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17280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18720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20160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23040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24480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25920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27360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1440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2880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5760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8640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11520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14400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20160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25920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28800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31680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34560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37440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40320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43200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46080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48960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51840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54720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2160 до 29520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7812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12060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2160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3600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6480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7920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9360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10800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12240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13680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16560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18000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19440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20880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22320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23760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26640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28080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29520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1440 до 23724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3204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6372</v>
      </c>
      <c r="G82" s="42"/>
      <c r="H82" s="42"/>
      <c r="I82" s="42"/>
      <c r="J82" s="43"/>
    </row>
    <row r="83" spans="1:10" ht="36" customHeight="1" x14ac:dyDescent="0.25">
      <c r="A83" s="7"/>
      <c r="B83" s="62" t="s">
        <v>257</v>
      </c>
      <c r="C83" s="63"/>
      <c r="D83" s="63"/>
      <c r="E83" s="40"/>
      <c r="F83" s="41">
        <v>2124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12060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6732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9216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1440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2880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4320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23724</v>
      </c>
      <c r="G91" s="42"/>
      <c r="H91" s="42"/>
      <c r="I91" s="42"/>
      <c r="J91" s="43"/>
    </row>
    <row r="92" spans="1:10" ht="54" customHeight="1" thickBot="1" x14ac:dyDescent="0.3">
      <c r="A92" s="7"/>
      <c r="B92" s="209" t="s">
        <v>258</v>
      </c>
      <c r="C92" s="210"/>
      <c r="D92" s="210"/>
      <c r="E92" s="211"/>
      <c r="F92" s="223" t="str">
        <f>"Цена от "&amp;MIN(F94,F98:J99,H100,F101:J114)&amp;" до "&amp;MAX(F94,F98:J99,H100,F101:J114)</f>
        <v>Цена от 2844 до 36108</v>
      </c>
      <c r="G92" s="224"/>
      <c r="H92" s="224"/>
      <c r="I92" s="224"/>
      <c r="J92" s="225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5400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540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2700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02">
        <v>14868</v>
      </c>
      <c r="G99" s="252"/>
      <c r="H99" s="252"/>
      <c r="I99" s="252"/>
      <c r="J99" s="253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26">
        <f>H100*1.2</f>
        <v>10195.199999999999</v>
      </c>
      <c r="G100" s="227">
        <f>H100*1.1</f>
        <v>9345.6</v>
      </c>
      <c r="H100" s="227">
        <v>8496</v>
      </c>
      <c r="I100" s="227">
        <f>H100*0.75</f>
        <v>6372</v>
      </c>
      <c r="J100" s="228">
        <f>H100*0.5</f>
        <v>4248</v>
      </c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8496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41">
        <v>2844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02">
        <v>30096</v>
      </c>
      <c r="G103" s="252"/>
      <c r="H103" s="252"/>
      <c r="I103" s="252"/>
      <c r="J103" s="253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02">
        <v>23760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02">
        <v>28512</v>
      </c>
      <c r="G105" s="252"/>
      <c r="H105" s="252"/>
      <c r="I105" s="252"/>
      <c r="J105" s="253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02">
        <v>14868</v>
      </c>
      <c r="G106" s="252"/>
      <c r="H106" s="252"/>
      <c r="I106" s="252"/>
      <c r="J106" s="253"/>
    </row>
    <row r="107" spans="1:10" ht="36" customHeight="1" x14ac:dyDescent="0.25">
      <c r="A107" s="7" t="s">
        <v>111</v>
      </c>
      <c r="B107" s="62" t="s">
        <v>212</v>
      </c>
      <c r="C107" s="63"/>
      <c r="D107" s="63"/>
      <c r="E107" s="40"/>
      <c r="F107" s="202">
        <v>14868</v>
      </c>
      <c r="G107" s="252"/>
      <c r="H107" s="252"/>
      <c r="I107" s="252"/>
      <c r="J107" s="253"/>
    </row>
    <row r="108" spans="1:10" ht="36" customHeight="1" x14ac:dyDescent="0.25">
      <c r="A108" s="7" t="s">
        <v>111</v>
      </c>
      <c r="B108" s="34" t="s">
        <v>213</v>
      </c>
      <c r="C108" s="88"/>
      <c r="D108" s="88"/>
      <c r="E108" s="89"/>
      <c r="F108" s="202">
        <v>36108</v>
      </c>
      <c r="G108" s="252"/>
      <c r="H108" s="252"/>
      <c r="I108" s="252"/>
      <c r="J108" s="253"/>
    </row>
    <row r="109" spans="1:10" ht="36" customHeight="1" x14ac:dyDescent="0.25">
      <c r="A109" s="7"/>
      <c r="B109" s="64" t="s">
        <v>214</v>
      </c>
      <c r="C109" s="65"/>
      <c r="D109" s="65"/>
      <c r="E109" s="66"/>
      <c r="F109" s="202">
        <v>24120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64" t="s">
        <v>215</v>
      </c>
      <c r="C110" s="65"/>
      <c r="D110" s="65"/>
      <c r="E110" s="66"/>
      <c r="F110" s="202">
        <v>3024</v>
      </c>
      <c r="G110" s="252"/>
      <c r="H110" s="252"/>
      <c r="I110" s="252"/>
      <c r="J110" s="253"/>
    </row>
    <row r="111" spans="1:10" ht="36" customHeight="1" x14ac:dyDescent="0.25">
      <c r="A111" s="7"/>
      <c r="B111" s="34" t="s">
        <v>216</v>
      </c>
      <c r="C111" s="88"/>
      <c r="D111" s="88"/>
      <c r="E111" s="89"/>
      <c r="F111" s="202">
        <v>10620</v>
      </c>
      <c r="G111" s="252"/>
      <c r="H111" s="252"/>
      <c r="I111" s="252"/>
      <c r="J111" s="253"/>
    </row>
    <row r="112" spans="1:10" ht="36" customHeight="1" x14ac:dyDescent="0.25">
      <c r="B112" s="34" t="s">
        <v>217</v>
      </c>
      <c r="C112" s="88"/>
      <c r="D112" s="88"/>
      <c r="E112" s="89"/>
      <c r="F112" s="202">
        <v>7092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02">
        <v>23760</v>
      </c>
      <c r="G113" s="252"/>
      <c r="H113" s="252"/>
      <c r="I113" s="252"/>
      <c r="J113" s="253"/>
    </row>
    <row r="114" spans="1:10" ht="36" customHeight="1" x14ac:dyDescent="0.25">
      <c r="A114" s="7" t="s">
        <v>111</v>
      </c>
      <c r="B114" s="34" t="s">
        <v>219</v>
      </c>
      <c r="C114" s="88"/>
      <c r="D114" s="88"/>
      <c r="E114" s="89"/>
      <c r="F114" s="202">
        <v>8856</v>
      </c>
      <c r="G114" s="252"/>
      <c r="H114" s="252"/>
      <c r="I114" s="252"/>
      <c r="J114" s="253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202">
        <v>22320</v>
      </c>
      <c r="G115" s="252"/>
      <c r="H115" s="252"/>
      <c r="I115" s="252"/>
      <c r="J115" s="253"/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202">
        <v>20880</v>
      </c>
      <c r="G116" s="252"/>
      <c r="H116" s="252"/>
      <c r="I116" s="252"/>
      <c r="J116" s="253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226">
        <f>H117*1.2</f>
        <v>14688</v>
      </c>
      <c r="G117" s="227">
        <f>H117*1.1</f>
        <v>13464.000000000002</v>
      </c>
      <c r="H117" s="227">
        <v>12240</v>
      </c>
      <c r="I117" s="227">
        <f>H117*0.75</f>
        <v>9180</v>
      </c>
      <c r="J117" s="228">
        <f>H117*0.5</f>
        <v>6120</v>
      </c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41">
        <v>12240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41">
        <v>4320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202">
        <v>42480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202">
        <v>33840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71" t="s">
        <v>227</v>
      </c>
      <c r="C122" s="72"/>
      <c r="D122" s="72"/>
      <c r="E122" s="73"/>
      <c r="F122" s="202">
        <v>40608</v>
      </c>
      <c r="G122" s="252"/>
      <c r="H122" s="252"/>
      <c r="I122" s="252"/>
      <c r="J122" s="253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02">
        <v>20880</v>
      </c>
      <c r="G123" s="252"/>
      <c r="H123" s="252"/>
      <c r="I123" s="252"/>
      <c r="J123" s="253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02">
        <v>20880</v>
      </c>
      <c r="G124" s="252"/>
      <c r="H124" s="252"/>
      <c r="I124" s="252"/>
      <c r="J124" s="253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02">
        <v>51120</v>
      </c>
      <c r="G125" s="252"/>
      <c r="H125" s="252"/>
      <c r="I125" s="252"/>
      <c r="J125" s="253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02">
        <v>4320</v>
      </c>
      <c r="G126" s="252"/>
      <c r="H126" s="252"/>
      <c r="I126" s="252"/>
      <c r="J126" s="253"/>
    </row>
    <row r="127" spans="1:10" ht="36" customHeight="1" x14ac:dyDescent="0.25">
      <c r="A127" s="7" t="s">
        <v>113</v>
      </c>
      <c r="B127" s="62" t="s">
        <v>232</v>
      </c>
      <c r="C127" s="63"/>
      <c r="D127" s="63"/>
      <c r="E127" s="40"/>
      <c r="F127" s="202">
        <v>33840</v>
      </c>
      <c r="G127" s="252"/>
      <c r="H127" s="252"/>
      <c r="I127" s="252"/>
      <c r="J127" s="253"/>
    </row>
    <row r="128" spans="1:10" ht="36" customHeight="1" thickBot="1" x14ac:dyDescent="0.3">
      <c r="A128" s="7" t="s">
        <v>113</v>
      </c>
      <c r="B128" s="62" t="s">
        <v>233</v>
      </c>
      <c r="C128" s="63"/>
      <c r="D128" s="63"/>
      <c r="E128" s="40"/>
      <c r="F128" s="202">
        <v>12960</v>
      </c>
      <c r="G128" s="252"/>
      <c r="H128" s="252"/>
      <c r="I128" s="252"/>
      <c r="J128" s="253"/>
    </row>
    <row r="129" spans="1:10" ht="36" customHeight="1" thickBot="1" x14ac:dyDescent="0.3">
      <c r="A129" s="7"/>
      <c r="B129" s="229" t="s">
        <v>234</v>
      </c>
      <c r="C129" s="230"/>
      <c r="D129" s="230"/>
      <c r="E129" s="231"/>
      <c r="F129" s="223"/>
      <c r="G129" s="224"/>
      <c r="H129" s="224"/>
      <c r="I129" s="224"/>
      <c r="J129" s="225"/>
    </row>
    <row r="130" spans="1:10" ht="22.5" customHeight="1" thickBot="1" x14ac:dyDescent="0.3">
      <c r="A130" s="7" t="s">
        <v>111</v>
      </c>
      <c r="B130" s="173" t="s">
        <v>235</v>
      </c>
      <c r="C130" s="174"/>
      <c r="D130" s="174"/>
      <c r="E130" s="174"/>
      <c r="F130" s="174"/>
      <c r="G130" s="174"/>
      <c r="H130" s="174"/>
      <c r="I130" s="174"/>
      <c r="J130" s="175"/>
    </row>
    <row r="131" spans="1:10" ht="36" customHeight="1" x14ac:dyDescent="0.25">
      <c r="A131" s="7"/>
      <c r="B131" s="30" t="s">
        <v>236</v>
      </c>
      <c r="C131" s="176"/>
      <c r="D131" s="176"/>
      <c r="E131" s="177"/>
      <c r="F131" s="67">
        <v>60</v>
      </c>
      <c r="G131" s="68"/>
      <c r="H131" s="68"/>
      <c r="I131" s="68"/>
      <c r="J131" s="69"/>
    </row>
    <row r="132" spans="1:10" ht="36" customHeight="1" x14ac:dyDescent="0.25">
      <c r="A132" s="7"/>
      <c r="B132" s="62" t="s">
        <v>237</v>
      </c>
      <c r="C132" s="63"/>
      <c r="D132" s="63"/>
      <c r="E132" s="40"/>
      <c r="F132" s="41">
        <v>60</v>
      </c>
      <c r="G132" s="42"/>
      <c r="H132" s="42"/>
      <c r="I132" s="42"/>
      <c r="J132" s="43"/>
    </row>
    <row r="133" spans="1:10" ht="36" customHeight="1" thickBot="1" x14ac:dyDescent="0.3">
      <c r="A133" s="7"/>
      <c r="B133" s="62" t="s">
        <v>238</v>
      </c>
      <c r="C133" s="63"/>
      <c r="D133" s="63"/>
      <c r="E133" s="40"/>
      <c r="F133" s="41">
        <v>120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239</v>
      </c>
      <c r="C134" s="19"/>
      <c r="D134" s="19"/>
      <c r="E134" s="20"/>
      <c r="F134" s="105"/>
      <c r="G134" s="106"/>
      <c r="H134" s="106"/>
      <c r="I134" s="106"/>
      <c r="J134" s="107"/>
    </row>
    <row r="135" spans="1:10" ht="36" customHeight="1" x14ac:dyDescent="0.25">
      <c r="A135" s="7"/>
      <c r="B135" s="64" t="s">
        <v>240</v>
      </c>
      <c r="C135" s="65"/>
      <c r="D135" s="65"/>
      <c r="E135" s="66"/>
      <c r="F135" s="67">
        <v>16992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241</v>
      </c>
      <c r="C136" s="63"/>
      <c r="D136" s="63"/>
      <c r="E136" s="40"/>
      <c r="F136" s="41">
        <v>33984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242</v>
      </c>
      <c r="C137" s="63"/>
      <c r="D137" s="63"/>
      <c r="E137" s="40"/>
      <c r="F137" s="41">
        <v>42480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243</v>
      </c>
      <c r="C138" s="63"/>
      <c r="D138" s="63"/>
      <c r="E138" s="40"/>
      <c r="F138" s="41">
        <v>720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244</v>
      </c>
      <c r="C139" s="63"/>
      <c r="D139" s="63"/>
      <c r="E139" s="40"/>
      <c r="F139" s="41">
        <v>25488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245</v>
      </c>
      <c r="C140" s="63"/>
      <c r="D140" s="63"/>
      <c r="E140" s="40"/>
      <c r="F140" s="41">
        <v>50976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63720</v>
      </c>
      <c r="G141" s="42"/>
      <c r="H141" s="42"/>
      <c r="I141" s="42"/>
      <c r="J141" s="43"/>
    </row>
    <row r="142" spans="1:10" ht="36" customHeight="1" thickBot="1" x14ac:dyDescent="0.3">
      <c r="A142" s="7"/>
      <c r="B142" s="108" t="s">
        <v>247</v>
      </c>
      <c r="C142" s="109"/>
      <c r="D142" s="109"/>
      <c r="E142" s="110"/>
      <c r="F142" s="111">
        <v>900</v>
      </c>
      <c r="G142" s="112"/>
      <c r="H142" s="112"/>
      <c r="I142" s="112"/>
      <c r="J142" s="113"/>
    </row>
    <row r="143" spans="1:10" ht="24" thickBot="1" x14ac:dyDescent="0.3">
      <c r="A143" s="7"/>
      <c r="B143" s="27"/>
      <c r="C143" s="28"/>
      <c r="D143" s="28"/>
      <c r="E143" s="29"/>
      <c r="F143" s="186"/>
      <c r="G143" s="245"/>
      <c r="H143" s="245"/>
      <c r="I143" s="245"/>
      <c r="J143" s="246"/>
    </row>
    <row r="144" spans="1:10" ht="21" customHeight="1" x14ac:dyDescent="0.25">
      <c r="A144" s="7"/>
      <c r="B144" s="114"/>
      <c r="C144" s="115"/>
      <c r="D144" s="115"/>
      <c r="E144" s="115"/>
      <c r="F144" s="116"/>
      <c r="G144" s="116"/>
      <c r="H144" s="116"/>
      <c r="I144" s="116"/>
      <c r="J144" s="116"/>
    </row>
    <row r="145" spans="1:10" ht="56.25" customHeight="1" x14ac:dyDescent="0.25">
      <c r="A145" s="7"/>
      <c r="B145" s="117" t="s">
        <v>297</v>
      </c>
      <c r="C145" s="117"/>
      <c r="D145" s="117"/>
      <c r="E145" s="117"/>
      <c r="F145" s="117"/>
      <c r="G145" s="117"/>
      <c r="H145" s="117"/>
      <c r="I145" s="117"/>
      <c r="J145" s="117"/>
    </row>
    <row r="146" spans="1:10" ht="41.25" customHeight="1" x14ac:dyDescent="0.25">
      <c r="A146" s="7"/>
      <c r="B146" s="117" t="s">
        <v>249</v>
      </c>
      <c r="C146" s="117"/>
      <c r="D146" s="117"/>
      <c r="E146" s="117"/>
      <c r="F146" s="117"/>
      <c r="G146" s="117"/>
      <c r="H146" s="117"/>
      <c r="I146" s="117"/>
      <c r="J146" s="117"/>
    </row>
    <row r="147" spans="1:10" ht="21" x14ac:dyDescent="0.25">
      <c r="A147" s="7" t="s">
        <v>113</v>
      </c>
      <c r="B147" s="119" t="s">
        <v>301</v>
      </c>
      <c r="C147" s="119"/>
      <c r="D147" s="119"/>
      <c r="E147" s="119"/>
      <c r="F147" s="119"/>
      <c r="G147" s="119"/>
      <c r="H147" s="119"/>
      <c r="I147" s="119"/>
      <c r="J147" s="119"/>
    </row>
    <row r="148" spans="1:10" ht="42" customHeight="1" x14ac:dyDescent="0.25">
      <c r="A148" s="7"/>
      <c r="B148" s="121" t="s">
        <v>251</v>
      </c>
      <c r="C148" s="121"/>
      <c r="D148" s="121"/>
      <c r="E148" s="121"/>
      <c r="F148" s="121"/>
      <c r="G148" s="121"/>
      <c r="H148" s="121"/>
      <c r="I148" s="121"/>
      <c r="J148" s="121"/>
    </row>
    <row r="149" spans="1:10" ht="21" x14ac:dyDescent="0.25">
      <c r="A149" s="7"/>
    </row>
  </sheetData>
  <sheetProtection selectLockedCells="1" selectUnlockedCells="1"/>
  <mergeCells count="277">
    <mergeCell ref="B145:J145"/>
    <mergeCell ref="B146:J146"/>
    <mergeCell ref="B147:J147"/>
    <mergeCell ref="B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zoomScale="65" zoomScaleNormal="60" zoomScaleSheetLayoutView="65" workbookViewId="0">
      <pane ySplit="4" topLeftCell="A5" activePane="bottomLeft" state="frozen"/>
      <selection activeCell="A198" sqref="A198:XFD198"/>
      <selection pane="bottomLeft" activeCell="F15" sqref="F15:J15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299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52185.599999999999</v>
      </c>
      <c r="G10" s="36">
        <f>H10*1.1</f>
        <v>47836.800000000003</v>
      </c>
      <c r="H10" s="36">
        <v>43488</v>
      </c>
      <c r="I10" s="36">
        <f>H10*0.75</f>
        <v>32616</v>
      </c>
      <c r="J10" s="36">
        <f>H10*0.5</f>
        <v>21744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73440</v>
      </c>
      <c r="G11" s="38">
        <f>H11*1.1</f>
        <v>67320</v>
      </c>
      <c r="H11" s="38">
        <v>61200</v>
      </c>
      <c r="I11" s="38">
        <f>H11*0.75</f>
        <v>45900</v>
      </c>
      <c r="J11" s="38">
        <f>H11*0.5</f>
        <v>30600</v>
      </c>
    </row>
    <row r="12" spans="1:10" ht="24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11700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16560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738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1854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2664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10404 до 416160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10404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20808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31212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41616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52020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62424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72828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83232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93636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104040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114444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124848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135252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145656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156060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166464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176868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187272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197676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208080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20808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41616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62424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83232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104040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124848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145656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166464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187272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208080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228888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249696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270504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291312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312120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332928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353736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374544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395352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416160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223686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16380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26010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36414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46818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57222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67626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78030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88434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98838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109242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119646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130050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140454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150858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161262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171666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182070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192474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202878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213282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223686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1854 до 52020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9720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29736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3348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52020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10404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31230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1854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1854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3708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5562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28980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3168 до 209988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31536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3153.6000000000004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7884</v>
      </c>
      <c r="G101" s="86"/>
      <c r="H101" s="86"/>
      <c r="I101" s="86"/>
      <c r="J101" s="87"/>
    </row>
    <row r="102" spans="1:10" ht="24" thickBot="1" x14ac:dyDescent="0.3">
      <c r="A102" s="7"/>
      <c r="B102" s="130"/>
      <c r="C102" s="131"/>
      <c r="D102" s="131"/>
      <c r="E102" s="132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38" t="s">
        <v>203</v>
      </c>
      <c r="C103" s="439"/>
      <c r="D103" s="439"/>
      <c r="E103" s="440"/>
      <c r="F103" s="200">
        <v>42372</v>
      </c>
      <c r="G103" s="220"/>
      <c r="H103" s="220"/>
      <c r="I103" s="220"/>
      <c r="J103" s="221"/>
    </row>
    <row r="104" spans="1:10" ht="36" customHeight="1" x14ac:dyDescent="0.25">
      <c r="A104" s="7" t="s">
        <v>111</v>
      </c>
      <c r="B104" s="240" t="s">
        <v>204</v>
      </c>
      <c r="C104" s="241"/>
      <c r="D104" s="241"/>
      <c r="E104" s="242"/>
      <c r="F104" s="252">
        <v>47520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240" t="s">
        <v>205</v>
      </c>
      <c r="C105" s="241"/>
      <c r="D105" s="241"/>
      <c r="E105" s="242"/>
      <c r="F105" s="226">
        <f>H105*1.2</f>
        <v>31320</v>
      </c>
      <c r="G105" s="227">
        <f>H105*1.1</f>
        <v>28710.000000000004</v>
      </c>
      <c r="H105" s="227">
        <v>26100</v>
      </c>
      <c r="I105" s="227">
        <f>H105*0.75</f>
        <v>19575</v>
      </c>
      <c r="J105" s="228">
        <f>H105*0.5</f>
        <v>13050</v>
      </c>
    </row>
    <row r="106" spans="1:10" ht="36" customHeight="1" x14ac:dyDescent="0.25">
      <c r="A106" s="7" t="s">
        <v>111</v>
      </c>
      <c r="B106" s="240" t="s">
        <v>206</v>
      </c>
      <c r="C106" s="241"/>
      <c r="D106" s="241"/>
      <c r="E106" s="242"/>
      <c r="F106" s="41">
        <v>18954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40" t="s">
        <v>207</v>
      </c>
      <c r="C107" s="241"/>
      <c r="D107" s="241"/>
      <c r="E107" s="242"/>
      <c r="F107" s="41">
        <v>49788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40" t="s">
        <v>208</v>
      </c>
      <c r="C108" s="241"/>
      <c r="D108" s="241"/>
      <c r="E108" s="242"/>
      <c r="F108" s="252">
        <v>56880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240" t="s">
        <v>209</v>
      </c>
      <c r="C109" s="241"/>
      <c r="D109" s="241"/>
      <c r="E109" s="242"/>
      <c r="F109" s="252">
        <v>37440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240" t="s">
        <v>210</v>
      </c>
      <c r="C110" s="241"/>
      <c r="D110" s="241"/>
      <c r="E110" s="242"/>
      <c r="F110" s="252">
        <v>44928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240" t="s">
        <v>211</v>
      </c>
      <c r="C111" s="241"/>
      <c r="D111" s="241"/>
      <c r="E111" s="242"/>
      <c r="F111" s="252">
        <v>34596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240" t="s">
        <v>212</v>
      </c>
      <c r="C112" s="241"/>
      <c r="D112" s="241"/>
      <c r="E112" s="242"/>
      <c r="F112" s="252">
        <v>50580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240" t="s">
        <v>213</v>
      </c>
      <c r="C113" s="241"/>
      <c r="D113" s="241"/>
      <c r="E113" s="242"/>
      <c r="F113" s="252">
        <v>56952</v>
      </c>
      <c r="G113" s="252"/>
      <c r="H113" s="252"/>
      <c r="I113" s="252"/>
      <c r="J113" s="253"/>
    </row>
    <row r="114" spans="1:10" ht="36" customHeight="1" x14ac:dyDescent="0.25">
      <c r="A114" s="7"/>
      <c r="B114" s="240" t="s">
        <v>214</v>
      </c>
      <c r="C114" s="241"/>
      <c r="D114" s="241"/>
      <c r="E114" s="242"/>
      <c r="F114" s="252">
        <v>43200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215</v>
      </c>
      <c r="C115" s="241"/>
      <c r="D115" s="241"/>
      <c r="E115" s="242"/>
      <c r="F115" s="252">
        <v>3168</v>
      </c>
      <c r="G115" s="252"/>
      <c r="H115" s="252"/>
      <c r="I115" s="252"/>
      <c r="J115" s="253"/>
    </row>
    <row r="116" spans="1:10" ht="36" customHeight="1" x14ac:dyDescent="0.25">
      <c r="A116" s="7"/>
      <c r="B116" s="240" t="s">
        <v>216</v>
      </c>
      <c r="C116" s="241"/>
      <c r="D116" s="241"/>
      <c r="E116" s="242"/>
      <c r="F116" s="252">
        <v>18216</v>
      </c>
      <c r="G116" s="252"/>
      <c r="H116" s="252"/>
      <c r="I116" s="252"/>
      <c r="J116" s="253"/>
    </row>
    <row r="117" spans="1:10" ht="36" customHeight="1" x14ac:dyDescent="0.25">
      <c r="B117" s="240" t="s">
        <v>217</v>
      </c>
      <c r="C117" s="241"/>
      <c r="D117" s="241"/>
      <c r="E117" s="242"/>
      <c r="F117" s="252">
        <v>15228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240" t="s">
        <v>218</v>
      </c>
      <c r="C118" s="241"/>
      <c r="D118" s="241"/>
      <c r="E118" s="242"/>
      <c r="F118" s="252">
        <v>209988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219</v>
      </c>
      <c r="C119" s="241"/>
      <c r="D119" s="241"/>
      <c r="E119" s="242"/>
      <c r="F119" s="252">
        <v>44244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240" t="s">
        <v>220</v>
      </c>
      <c r="C120" s="241"/>
      <c r="D120" s="241"/>
      <c r="E120" s="242"/>
      <c r="F120" s="252">
        <v>59760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240" t="s">
        <v>221</v>
      </c>
      <c r="C121" s="241"/>
      <c r="D121" s="241"/>
      <c r="E121" s="242"/>
      <c r="F121" s="252">
        <v>66960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240" t="s">
        <v>222</v>
      </c>
      <c r="C122" s="241"/>
      <c r="D122" s="241"/>
      <c r="E122" s="242"/>
      <c r="F122" s="226">
        <f>H122*1.2</f>
        <v>44064</v>
      </c>
      <c r="G122" s="227">
        <f>H122*1.1</f>
        <v>40392</v>
      </c>
      <c r="H122" s="227">
        <v>36720</v>
      </c>
      <c r="I122" s="227">
        <f>H122*0.75</f>
        <v>27540</v>
      </c>
      <c r="J122" s="228">
        <f>H122*0.5</f>
        <v>18360</v>
      </c>
    </row>
    <row r="123" spans="1:10" ht="36" customHeight="1" x14ac:dyDescent="0.25">
      <c r="A123" s="7" t="s">
        <v>113</v>
      </c>
      <c r="B123" s="240" t="s">
        <v>223</v>
      </c>
      <c r="C123" s="241"/>
      <c r="D123" s="241"/>
      <c r="E123" s="242"/>
      <c r="F123" s="441">
        <v>26640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40" t="s">
        <v>224</v>
      </c>
      <c r="C124" s="241"/>
      <c r="D124" s="241"/>
      <c r="E124" s="242"/>
      <c r="F124" s="441">
        <v>69840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40" t="s">
        <v>225</v>
      </c>
      <c r="C125" s="241"/>
      <c r="D125" s="241"/>
      <c r="E125" s="242"/>
      <c r="F125" s="441">
        <v>79920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40" t="s">
        <v>226</v>
      </c>
      <c r="C126" s="241"/>
      <c r="D126" s="241"/>
      <c r="E126" s="242"/>
      <c r="F126" s="441">
        <v>52560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40" t="s">
        <v>227</v>
      </c>
      <c r="C127" s="241"/>
      <c r="D127" s="241"/>
      <c r="E127" s="242"/>
      <c r="F127" s="441">
        <v>63072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40" t="s">
        <v>228</v>
      </c>
      <c r="C128" s="241"/>
      <c r="D128" s="241"/>
      <c r="E128" s="242"/>
      <c r="F128" s="441">
        <v>48960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40" t="s">
        <v>229</v>
      </c>
      <c r="C129" s="241"/>
      <c r="D129" s="241"/>
      <c r="E129" s="242"/>
      <c r="F129" s="441">
        <v>71280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40" t="s">
        <v>230</v>
      </c>
      <c r="C130" s="241"/>
      <c r="D130" s="241"/>
      <c r="E130" s="242"/>
      <c r="F130" s="441">
        <v>79920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40" t="s">
        <v>231</v>
      </c>
      <c r="C131" s="241"/>
      <c r="D131" s="241"/>
      <c r="E131" s="242"/>
      <c r="F131" s="441">
        <v>5040</v>
      </c>
      <c r="G131" s="146"/>
      <c r="H131" s="146"/>
      <c r="I131" s="146"/>
      <c r="J131" s="147"/>
    </row>
    <row r="132" spans="1:10" ht="36" customHeight="1" x14ac:dyDescent="0.25">
      <c r="A132" s="7" t="s">
        <v>113</v>
      </c>
      <c r="B132" s="240" t="s">
        <v>232</v>
      </c>
      <c r="C132" s="241"/>
      <c r="D132" s="241"/>
      <c r="E132" s="242"/>
      <c r="F132" s="441">
        <v>294480</v>
      </c>
      <c r="G132" s="146"/>
      <c r="H132" s="146"/>
      <c r="I132" s="146"/>
      <c r="J132" s="147"/>
    </row>
    <row r="133" spans="1:10" ht="36" customHeight="1" thickBot="1" x14ac:dyDescent="0.3">
      <c r="A133" s="7" t="s">
        <v>113</v>
      </c>
      <c r="B133" s="353" t="s">
        <v>233</v>
      </c>
      <c r="C133" s="354"/>
      <c r="D133" s="354"/>
      <c r="E133" s="355"/>
      <c r="F133" s="160">
        <v>62640</v>
      </c>
      <c r="G133" s="112"/>
      <c r="H133" s="112"/>
      <c r="I133" s="112"/>
      <c r="J133" s="11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276" t="s">
        <v>239</v>
      </c>
      <c r="C139" s="277"/>
      <c r="D139" s="277"/>
      <c r="E139" s="278"/>
      <c r="F139" s="411"/>
      <c r="G139" s="412"/>
      <c r="H139" s="412"/>
      <c r="I139" s="412"/>
      <c r="J139" s="413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55404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110772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138600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1854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83268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166176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207792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2610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3" t="s">
        <v>107</v>
      </c>
      <c r="H6" s="243" t="s">
        <v>108</v>
      </c>
      <c r="I6" s="243" t="s">
        <v>109</v>
      </c>
      <c r="J6" s="244" t="s">
        <v>110</v>
      </c>
    </row>
    <row r="7" spans="1:10" ht="24" thickBot="1" x14ac:dyDescent="0.3">
      <c r="A7" s="7"/>
      <c r="B7" s="130"/>
      <c r="C7" s="131"/>
      <c r="D7" s="131"/>
      <c r="E7" s="132"/>
      <c r="F7" s="133"/>
      <c r="G7" s="134"/>
      <c r="H7" s="134"/>
      <c r="I7" s="134"/>
      <c r="J7" s="135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46656</v>
      </c>
      <c r="G8" s="32">
        <f>H8*1.1</f>
        <v>42768</v>
      </c>
      <c r="H8" s="32">
        <v>38880</v>
      </c>
      <c r="I8" s="32">
        <f>H8*0.75</f>
        <v>29160</v>
      </c>
      <c r="J8" s="32">
        <f>H8*0.5</f>
        <v>19440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48470.400000000001</v>
      </c>
      <c r="G10" s="36">
        <f>H10*1.1</f>
        <v>44431.200000000004</v>
      </c>
      <c r="H10" s="36">
        <v>40392</v>
      </c>
      <c r="I10" s="36">
        <f>H10*0.75</f>
        <v>30294</v>
      </c>
      <c r="J10" s="36">
        <f>H10*0.5</f>
        <v>20196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thickBot="1" x14ac:dyDescent="0.3">
      <c r="A12" s="7"/>
      <c r="B12" s="161"/>
      <c r="C12" s="162"/>
      <c r="D12" s="162"/>
      <c r="E12" s="163"/>
      <c r="F12" s="164"/>
      <c r="G12" s="165"/>
      <c r="H12" s="165"/>
      <c r="I12" s="165"/>
      <c r="J12" s="166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9"/>
      <c r="F13" s="219">
        <v>5400</v>
      </c>
      <c r="G13" s="220"/>
      <c r="H13" s="220"/>
      <c r="I13" s="220"/>
      <c r="J13" s="22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6"/>
      <c r="F14" s="222">
        <v>7920</v>
      </c>
      <c r="G14" s="179"/>
      <c r="H14" s="179"/>
      <c r="I14" s="179"/>
      <c r="J14" s="180"/>
    </row>
    <row r="15" spans="1:10" ht="24" thickBot="1" x14ac:dyDescent="0.3">
      <c r="A15" s="7"/>
      <c r="B15" s="27"/>
      <c r="C15" s="28"/>
      <c r="D15" s="28"/>
      <c r="E15" s="29"/>
      <c r="F15" s="186"/>
      <c r="G15" s="245"/>
      <c r="H15" s="245"/>
      <c r="I15" s="245"/>
      <c r="J15" s="24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5400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10800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16200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19800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23400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25200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27000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30600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32400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34200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6750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9000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11250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15750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18000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20250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24750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29250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31500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33750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36000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38250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40500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42750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45000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47250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5400 до 39600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5400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9000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16200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18000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28800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37800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39600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7776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4464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3600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2880 до 32400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9432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943.19999999999993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26">
        <f>H105*1.2</f>
        <v>11059.199999999999</v>
      </c>
      <c r="G105" s="227">
        <f>H105*1.1</f>
        <v>10137.6</v>
      </c>
      <c r="H105" s="227">
        <v>9216</v>
      </c>
      <c r="I105" s="227">
        <f>H105*0.75</f>
        <v>6912</v>
      </c>
      <c r="J105" s="228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7812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12960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27000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32400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2880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24120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24120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2880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18720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6480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26">
        <f>H122*1.2</f>
        <v>15552</v>
      </c>
      <c r="G122" s="227">
        <f>H122*1.1</f>
        <v>14256.000000000002</v>
      </c>
      <c r="H122" s="227">
        <v>12960</v>
      </c>
      <c r="I122" s="227">
        <f>H122*0.75</f>
        <v>9720</v>
      </c>
      <c r="J122" s="228">
        <f>H122*0.5</f>
        <v>6480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5040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18720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38160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227</v>
      </c>
      <c r="C127" s="72"/>
      <c r="D127" s="72"/>
      <c r="E127" s="73"/>
      <c r="F127" s="85">
        <v>45792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33840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18" t="s">
        <v>239</v>
      </c>
      <c r="C139" s="19"/>
      <c r="D139" s="19"/>
      <c r="E139" s="20"/>
      <c r="F139" s="105"/>
      <c r="G139" s="106"/>
      <c r="H139" s="106"/>
      <c r="I139" s="106"/>
      <c r="J139" s="107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29016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58140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72576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43560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87084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109008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1440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20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28641.599999999999</v>
      </c>
      <c r="G8" s="32">
        <f>H8*1.1</f>
        <v>26254.800000000003</v>
      </c>
      <c r="H8" s="32">
        <v>23868</v>
      </c>
      <c r="I8" s="32">
        <f>H8*0.75</f>
        <v>17901</v>
      </c>
      <c r="J8" s="32">
        <f>H8*0.5</f>
        <v>11934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28512</v>
      </c>
      <c r="G10" s="36">
        <f>H10*1.1</f>
        <v>26136.000000000004</v>
      </c>
      <c r="H10" s="36">
        <v>23760</v>
      </c>
      <c r="I10" s="36">
        <f>H10*0.75</f>
        <v>17820</v>
      </c>
      <c r="J10" s="36">
        <f>H10*0.5</f>
        <v>11880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40608</v>
      </c>
      <c r="G11" s="38">
        <f>H11*1.1</f>
        <v>37224</v>
      </c>
      <c r="H11" s="38">
        <v>33840</v>
      </c>
      <c r="I11" s="38">
        <f>H11*0.75</f>
        <v>25380</v>
      </c>
      <c r="J11" s="38">
        <f>H11*0.5</f>
        <v>16920</v>
      </c>
    </row>
    <row r="12" spans="1:10" ht="24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5076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7200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1440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3312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"&amp;MAX(F22:F71)</f>
        <v>Цена от 3024 до 120960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3024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6048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9072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12096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15120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18144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24192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27216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30240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33264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36288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39312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42336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45360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48384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51408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54432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57456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63504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66528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69552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72576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81648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84672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87696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90720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6048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12096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18144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24192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30240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36288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42336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54432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60480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66528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72576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78624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84672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90720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96768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102816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108864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114912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120960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127008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133056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139104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145152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151200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157248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163296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169344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175392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181440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1080 до 65016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1080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7560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10584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13608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16632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19656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22680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25704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28728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31752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34776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37800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40824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43848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46872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49896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52920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55944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58968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61992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65016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10980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4968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10980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2124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2844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720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720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1440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2160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5580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"&amp;MIN(F119,F123:J124,H125,F126:J139)&amp;" до "&amp;MAX(F119,F123:J124,H125,F126:J139)</f>
        <v>Цена от 1170 до 64800</v>
      </c>
      <c r="G117" s="224"/>
      <c r="H117" s="224"/>
      <c r="I117" s="224"/>
      <c r="J117" s="225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30780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3078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15372</v>
      </c>
      <c r="G121" s="86"/>
      <c r="H121" s="86"/>
      <c r="I121" s="86"/>
      <c r="J121" s="87"/>
    </row>
    <row r="122" spans="1:10" ht="24" thickBot="1" x14ac:dyDescent="0.3">
      <c r="A122" s="7"/>
      <c r="B122" s="130"/>
      <c r="C122" s="131"/>
      <c r="D122" s="131"/>
      <c r="E122" s="132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38" t="s">
        <v>203</v>
      </c>
      <c r="C123" s="439"/>
      <c r="D123" s="439"/>
      <c r="E123" s="440"/>
      <c r="F123" s="200">
        <v>10800</v>
      </c>
      <c r="G123" s="220"/>
      <c r="H123" s="220"/>
      <c r="I123" s="220"/>
      <c r="J123" s="221"/>
    </row>
    <row r="124" spans="1:10" ht="36" customHeight="1" x14ac:dyDescent="0.25">
      <c r="A124" s="7" t="s">
        <v>111</v>
      </c>
      <c r="B124" s="240" t="s">
        <v>204</v>
      </c>
      <c r="C124" s="241"/>
      <c r="D124" s="241"/>
      <c r="E124" s="242"/>
      <c r="F124" s="252">
        <v>3204</v>
      </c>
      <c r="G124" s="252"/>
      <c r="H124" s="252"/>
      <c r="I124" s="252"/>
      <c r="J124" s="253"/>
    </row>
    <row r="125" spans="1:10" ht="36" customHeight="1" x14ac:dyDescent="0.25">
      <c r="A125" s="7" t="s">
        <v>111</v>
      </c>
      <c r="B125" s="240" t="s">
        <v>205</v>
      </c>
      <c r="C125" s="241"/>
      <c r="D125" s="241"/>
      <c r="E125" s="242"/>
      <c r="F125" s="226">
        <f>H125*1.2</f>
        <v>19958.399999999998</v>
      </c>
      <c r="G125" s="227">
        <f>H125*1.1</f>
        <v>18295.2</v>
      </c>
      <c r="H125" s="227">
        <v>16632</v>
      </c>
      <c r="I125" s="227">
        <f>H125*0.75</f>
        <v>12474</v>
      </c>
      <c r="J125" s="228">
        <f>H125*0.5</f>
        <v>8316</v>
      </c>
    </row>
    <row r="126" spans="1:10" ht="36" customHeight="1" x14ac:dyDescent="0.25">
      <c r="A126" s="7" t="s">
        <v>111</v>
      </c>
      <c r="B126" s="240" t="s">
        <v>206</v>
      </c>
      <c r="C126" s="241"/>
      <c r="D126" s="241"/>
      <c r="E126" s="242"/>
      <c r="F126" s="41">
        <v>13788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240" t="s">
        <v>207</v>
      </c>
      <c r="C127" s="241"/>
      <c r="D127" s="241"/>
      <c r="E127" s="242"/>
      <c r="F127" s="41">
        <v>2484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240" t="s">
        <v>208</v>
      </c>
      <c r="C128" s="241"/>
      <c r="D128" s="241"/>
      <c r="E128" s="242"/>
      <c r="F128" s="252">
        <v>7740</v>
      </c>
      <c r="G128" s="252"/>
      <c r="H128" s="252"/>
      <c r="I128" s="252"/>
      <c r="J128" s="253"/>
    </row>
    <row r="129" spans="1:10" ht="36" customHeight="1" x14ac:dyDescent="0.25">
      <c r="A129" s="7" t="s">
        <v>111</v>
      </c>
      <c r="B129" s="240" t="s">
        <v>209</v>
      </c>
      <c r="C129" s="241"/>
      <c r="D129" s="241"/>
      <c r="E129" s="242"/>
      <c r="F129" s="252">
        <v>21420</v>
      </c>
      <c r="G129" s="252"/>
      <c r="H129" s="252"/>
      <c r="I129" s="252"/>
      <c r="J129" s="253"/>
    </row>
    <row r="130" spans="1:10" ht="36" customHeight="1" x14ac:dyDescent="0.25">
      <c r="A130" s="7" t="s">
        <v>111</v>
      </c>
      <c r="B130" s="240" t="s">
        <v>210</v>
      </c>
      <c r="C130" s="241"/>
      <c r="D130" s="241"/>
      <c r="E130" s="242"/>
      <c r="F130" s="252">
        <v>25704</v>
      </c>
      <c r="G130" s="252"/>
      <c r="H130" s="252"/>
      <c r="I130" s="252"/>
      <c r="J130" s="253"/>
    </row>
    <row r="131" spans="1:10" ht="36" customHeight="1" x14ac:dyDescent="0.25">
      <c r="A131" s="7" t="s">
        <v>111</v>
      </c>
      <c r="B131" s="240" t="s">
        <v>211</v>
      </c>
      <c r="C131" s="241"/>
      <c r="D131" s="241"/>
      <c r="E131" s="242"/>
      <c r="F131" s="252">
        <v>3204</v>
      </c>
      <c r="G131" s="252"/>
      <c r="H131" s="252"/>
      <c r="I131" s="252"/>
      <c r="J131" s="253"/>
    </row>
    <row r="132" spans="1:10" ht="36" customHeight="1" x14ac:dyDescent="0.25">
      <c r="A132" s="7" t="s">
        <v>111</v>
      </c>
      <c r="B132" s="240" t="s">
        <v>212</v>
      </c>
      <c r="C132" s="241"/>
      <c r="D132" s="241"/>
      <c r="E132" s="242"/>
      <c r="F132" s="252">
        <v>5688</v>
      </c>
      <c r="G132" s="252"/>
      <c r="H132" s="252"/>
      <c r="I132" s="252"/>
      <c r="J132" s="253"/>
    </row>
    <row r="133" spans="1:10" ht="36" customHeight="1" x14ac:dyDescent="0.25">
      <c r="A133" s="7" t="s">
        <v>111</v>
      </c>
      <c r="B133" s="240" t="s">
        <v>213</v>
      </c>
      <c r="C133" s="241"/>
      <c r="D133" s="241"/>
      <c r="E133" s="242"/>
      <c r="F133" s="252">
        <v>10980</v>
      </c>
      <c r="G133" s="252"/>
      <c r="H133" s="252"/>
      <c r="I133" s="252"/>
      <c r="J133" s="253"/>
    </row>
    <row r="134" spans="1:10" ht="36" customHeight="1" x14ac:dyDescent="0.25">
      <c r="A134" s="7"/>
      <c r="B134" s="240" t="s">
        <v>214</v>
      </c>
      <c r="C134" s="241"/>
      <c r="D134" s="241"/>
      <c r="E134" s="242"/>
      <c r="F134" s="252">
        <v>64800</v>
      </c>
      <c r="G134" s="252"/>
      <c r="H134" s="252"/>
      <c r="I134" s="252"/>
      <c r="J134" s="253"/>
    </row>
    <row r="135" spans="1:10" ht="36" customHeight="1" x14ac:dyDescent="0.25">
      <c r="A135" s="7" t="s">
        <v>111</v>
      </c>
      <c r="B135" s="240" t="s">
        <v>215</v>
      </c>
      <c r="C135" s="241"/>
      <c r="D135" s="241"/>
      <c r="E135" s="242"/>
      <c r="F135" s="252">
        <v>1170</v>
      </c>
      <c r="G135" s="252"/>
      <c r="H135" s="252"/>
      <c r="I135" s="252"/>
      <c r="J135" s="253"/>
    </row>
    <row r="136" spans="1:10" ht="36" customHeight="1" x14ac:dyDescent="0.25">
      <c r="A136" s="7"/>
      <c r="B136" s="240" t="s">
        <v>216</v>
      </c>
      <c r="C136" s="241"/>
      <c r="D136" s="241"/>
      <c r="E136" s="242"/>
      <c r="F136" s="252">
        <v>18684</v>
      </c>
      <c r="G136" s="252"/>
      <c r="H136" s="252"/>
      <c r="I136" s="252"/>
      <c r="J136" s="253"/>
    </row>
    <row r="137" spans="1:10" ht="36" customHeight="1" x14ac:dyDescent="0.25">
      <c r="B137" s="240" t="s">
        <v>217</v>
      </c>
      <c r="C137" s="241"/>
      <c r="D137" s="241"/>
      <c r="E137" s="242"/>
      <c r="F137" s="252">
        <v>14472</v>
      </c>
      <c r="G137" s="252"/>
      <c r="H137" s="252"/>
      <c r="I137" s="252"/>
      <c r="J137" s="253"/>
    </row>
    <row r="138" spans="1:10" ht="36" customHeight="1" x14ac:dyDescent="0.25">
      <c r="A138" s="7" t="s">
        <v>111</v>
      </c>
      <c r="B138" s="240" t="s">
        <v>218</v>
      </c>
      <c r="C138" s="241"/>
      <c r="D138" s="241"/>
      <c r="E138" s="242"/>
      <c r="F138" s="252">
        <v>63720</v>
      </c>
      <c r="G138" s="252"/>
      <c r="H138" s="252"/>
      <c r="I138" s="252"/>
      <c r="J138" s="253"/>
    </row>
    <row r="139" spans="1:10" ht="36" customHeight="1" x14ac:dyDescent="0.25">
      <c r="A139" s="7" t="s">
        <v>111</v>
      </c>
      <c r="B139" s="240" t="s">
        <v>219</v>
      </c>
      <c r="C139" s="241"/>
      <c r="D139" s="241"/>
      <c r="E139" s="242"/>
      <c r="F139" s="252">
        <v>2970</v>
      </c>
      <c r="G139" s="252"/>
      <c r="H139" s="252"/>
      <c r="I139" s="252"/>
      <c r="J139" s="253"/>
    </row>
    <row r="140" spans="1:10" ht="36" customHeight="1" x14ac:dyDescent="0.25">
      <c r="A140" s="7" t="s">
        <v>113</v>
      </c>
      <c r="B140" s="240" t="s">
        <v>220</v>
      </c>
      <c r="C140" s="241"/>
      <c r="D140" s="241"/>
      <c r="E140" s="242"/>
      <c r="F140" s="252">
        <v>15120</v>
      </c>
      <c r="G140" s="252"/>
      <c r="H140" s="252"/>
      <c r="I140" s="252"/>
      <c r="J140" s="253"/>
    </row>
    <row r="141" spans="1:10" ht="36" customHeight="1" x14ac:dyDescent="0.25">
      <c r="A141" s="7" t="s">
        <v>113</v>
      </c>
      <c r="B141" s="240" t="s">
        <v>221</v>
      </c>
      <c r="C141" s="241"/>
      <c r="D141" s="241"/>
      <c r="E141" s="242"/>
      <c r="F141" s="252">
        <v>5040</v>
      </c>
      <c r="G141" s="252"/>
      <c r="H141" s="252"/>
      <c r="I141" s="252"/>
      <c r="J141" s="253"/>
    </row>
    <row r="142" spans="1:10" ht="36" customHeight="1" x14ac:dyDescent="0.25">
      <c r="A142" s="7" t="s">
        <v>113</v>
      </c>
      <c r="B142" s="240" t="s">
        <v>222</v>
      </c>
      <c r="C142" s="241"/>
      <c r="D142" s="241"/>
      <c r="E142" s="242"/>
      <c r="F142" s="226">
        <f>H142*1.2</f>
        <v>28512</v>
      </c>
      <c r="G142" s="227">
        <f>H142*1.1</f>
        <v>26136.000000000004</v>
      </c>
      <c r="H142" s="227">
        <v>23760</v>
      </c>
      <c r="I142" s="227">
        <f>H142*0.75</f>
        <v>17820</v>
      </c>
      <c r="J142" s="228">
        <f>H142*0.5</f>
        <v>11880</v>
      </c>
    </row>
    <row r="143" spans="1:10" ht="36" customHeight="1" x14ac:dyDescent="0.25">
      <c r="A143" s="7" t="s">
        <v>113</v>
      </c>
      <c r="B143" s="240" t="s">
        <v>223</v>
      </c>
      <c r="C143" s="241"/>
      <c r="D143" s="241"/>
      <c r="E143" s="242"/>
      <c r="F143" s="441">
        <v>19440</v>
      </c>
      <c r="G143" s="146"/>
      <c r="H143" s="146"/>
      <c r="I143" s="146"/>
      <c r="J143" s="147"/>
    </row>
    <row r="144" spans="1:10" ht="36" customHeight="1" x14ac:dyDescent="0.25">
      <c r="A144" s="7" t="s">
        <v>113</v>
      </c>
      <c r="B144" s="240" t="s">
        <v>224</v>
      </c>
      <c r="C144" s="241"/>
      <c r="D144" s="241"/>
      <c r="E144" s="242"/>
      <c r="F144" s="441">
        <v>3600</v>
      </c>
      <c r="G144" s="146"/>
      <c r="H144" s="146"/>
      <c r="I144" s="146"/>
      <c r="J144" s="147"/>
    </row>
    <row r="145" spans="1:10" ht="36" customHeight="1" x14ac:dyDescent="0.25">
      <c r="A145" s="7" t="s">
        <v>113</v>
      </c>
      <c r="B145" s="240" t="s">
        <v>225</v>
      </c>
      <c r="C145" s="241"/>
      <c r="D145" s="241"/>
      <c r="E145" s="242"/>
      <c r="F145" s="441">
        <v>11520</v>
      </c>
      <c r="G145" s="146"/>
      <c r="H145" s="146"/>
      <c r="I145" s="146"/>
      <c r="J145" s="147"/>
    </row>
    <row r="146" spans="1:10" ht="36" customHeight="1" x14ac:dyDescent="0.25">
      <c r="A146" s="7" t="s">
        <v>113</v>
      </c>
      <c r="B146" s="240" t="s">
        <v>226</v>
      </c>
      <c r="C146" s="241"/>
      <c r="D146" s="241"/>
      <c r="E146" s="242"/>
      <c r="F146" s="441">
        <v>30240</v>
      </c>
      <c r="G146" s="146"/>
      <c r="H146" s="146"/>
      <c r="I146" s="146"/>
      <c r="J146" s="147"/>
    </row>
    <row r="147" spans="1:10" ht="36" customHeight="1" x14ac:dyDescent="0.25">
      <c r="A147" s="7" t="s">
        <v>113</v>
      </c>
      <c r="B147" s="240" t="s">
        <v>227</v>
      </c>
      <c r="C147" s="241"/>
      <c r="D147" s="241"/>
      <c r="E147" s="242"/>
      <c r="F147" s="441">
        <v>36288</v>
      </c>
      <c r="G147" s="146"/>
      <c r="H147" s="146"/>
      <c r="I147" s="146"/>
      <c r="J147" s="147"/>
    </row>
    <row r="148" spans="1:10" ht="36" customHeight="1" x14ac:dyDescent="0.25">
      <c r="A148" s="7" t="s">
        <v>113</v>
      </c>
      <c r="B148" s="240" t="s">
        <v>228</v>
      </c>
      <c r="C148" s="241"/>
      <c r="D148" s="241"/>
      <c r="E148" s="242"/>
      <c r="F148" s="441">
        <v>5040</v>
      </c>
      <c r="G148" s="146"/>
      <c r="H148" s="146"/>
      <c r="I148" s="146"/>
      <c r="J148" s="147"/>
    </row>
    <row r="149" spans="1:10" ht="36" customHeight="1" x14ac:dyDescent="0.25">
      <c r="A149" s="7" t="s">
        <v>113</v>
      </c>
      <c r="B149" s="240" t="s">
        <v>229</v>
      </c>
      <c r="C149" s="241"/>
      <c r="D149" s="241"/>
      <c r="E149" s="242"/>
      <c r="F149" s="441">
        <v>8640</v>
      </c>
      <c r="G149" s="146"/>
      <c r="H149" s="146"/>
      <c r="I149" s="146"/>
      <c r="J149" s="147"/>
    </row>
    <row r="150" spans="1:10" ht="36" customHeight="1" x14ac:dyDescent="0.25">
      <c r="A150" s="7" t="s">
        <v>113</v>
      </c>
      <c r="B150" s="240" t="s">
        <v>230</v>
      </c>
      <c r="C150" s="241"/>
      <c r="D150" s="241"/>
      <c r="E150" s="242"/>
      <c r="F150" s="441">
        <v>15840</v>
      </c>
      <c r="G150" s="146"/>
      <c r="H150" s="146"/>
      <c r="I150" s="146"/>
      <c r="J150" s="147"/>
    </row>
    <row r="151" spans="1:10" ht="36" customHeight="1" x14ac:dyDescent="0.25">
      <c r="A151" s="7" t="s">
        <v>113</v>
      </c>
      <c r="B151" s="240" t="s">
        <v>231</v>
      </c>
      <c r="C151" s="241"/>
      <c r="D151" s="241"/>
      <c r="E151" s="242"/>
      <c r="F151" s="441">
        <v>2160</v>
      </c>
      <c r="G151" s="146"/>
      <c r="H151" s="146"/>
      <c r="I151" s="146"/>
      <c r="J151" s="147"/>
    </row>
    <row r="152" spans="1:10" ht="36" customHeight="1" x14ac:dyDescent="0.25">
      <c r="A152" s="7" t="s">
        <v>113</v>
      </c>
      <c r="B152" s="240" t="s">
        <v>232</v>
      </c>
      <c r="C152" s="241"/>
      <c r="D152" s="241"/>
      <c r="E152" s="242"/>
      <c r="F152" s="441">
        <v>89280</v>
      </c>
      <c r="G152" s="146"/>
      <c r="H152" s="146"/>
      <c r="I152" s="146"/>
      <c r="J152" s="147"/>
    </row>
    <row r="153" spans="1:10" ht="36" customHeight="1" thickBot="1" x14ac:dyDescent="0.3">
      <c r="A153" s="7" t="s">
        <v>113</v>
      </c>
      <c r="B153" s="353" t="s">
        <v>233</v>
      </c>
      <c r="C153" s="354"/>
      <c r="D153" s="354"/>
      <c r="E153" s="355"/>
      <c r="F153" s="160">
        <v>4320</v>
      </c>
      <c r="G153" s="112"/>
      <c r="H153" s="112"/>
      <c r="I153" s="112"/>
      <c r="J153" s="11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A159" s="7"/>
      <c r="B159" s="276" t="s">
        <v>239</v>
      </c>
      <c r="C159" s="277"/>
      <c r="D159" s="277"/>
      <c r="E159" s="278"/>
      <c r="F159" s="411"/>
      <c r="G159" s="412"/>
      <c r="H159" s="412"/>
      <c r="I159" s="412"/>
      <c r="J159" s="413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16992</v>
      </c>
      <c r="G160" s="68"/>
      <c r="H160" s="68"/>
      <c r="I160" s="68"/>
      <c r="J160" s="69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33984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242</v>
      </c>
      <c r="C162" s="63"/>
      <c r="D162" s="63"/>
      <c r="E162" s="40"/>
      <c r="F162" s="41">
        <v>42480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720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25488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50976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63720</v>
      </c>
      <c r="G166" s="42"/>
      <c r="H166" s="42"/>
      <c r="I166" s="42"/>
      <c r="J166" s="43"/>
    </row>
    <row r="167" spans="1:10" ht="36" customHeight="1" thickBot="1" x14ac:dyDescent="0.3">
      <c r="A167" s="7"/>
      <c r="B167" s="108" t="s">
        <v>247</v>
      </c>
      <c r="C167" s="109"/>
      <c r="D167" s="109"/>
      <c r="E167" s="110"/>
      <c r="F167" s="111">
        <v>900</v>
      </c>
      <c r="G167" s="112"/>
      <c r="H167" s="112"/>
      <c r="I167" s="112"/>
      <c r="J167" s="113"/>
    </row>
    <row r="168" spans="1:10" ht="24" thickBot="1" x14ac:dyDescent="0.3">
      <c r="A168" s="7"/>
      <c r="B168" s="27"/>
      <c r="C168" s="80"/>
      <c r="D168" s="80"/>
      <c r="E168" s="81"/>
      <c r="F168" s="82"/>
      <c r="G168" s="83"/>
      <c r="H168" s="83"/>
      <c r="I168" s="83"/>
      <c r="J168" s="84"/>
    </row>
    <row r="169" spans="1:10" ht="21" customHeight="1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ht="56.2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ht="41.2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1" x14ac:dyDescent="0.25">
      <c r="A172" s="7" t="s">
        <v>113</v>
      </c>
      <c r="B172" s="119" t="s">
        <v>301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ht="42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21" x14ac:dyDescent="0.25">
      <c r="A174" s="7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1"/>
  <sheetViews>
    <sheetView view="pageBreakPreview" zoomScale="50" zoomScaleNormal="60" zoomScaleSheetLayoutView="50" workbookViewId="0">
      <pane ySplit="4" topLeftCell="A92" activePane="bottomLeft" state="frozen"/>
      <selection activeCell="A198" sqref="A198:XFD198"/>
      <selection pane="bottomLeft" activeCell="F115" sqref="F115:J115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62467.199999999997</v>
      </c>
      <c r="G8" s="32">
        <f>H8*1.1</f>
        <v>57261.600000000006</v>
      </c>
      <c r="H8" s="32">
        <v>52056</v>
      </c>
      <c r="I8" s="32">
        <f>H8*0.75</f>
        <v>39042</v>
      </c>
      <c r="J8" s="32">
        <f>H8*0.5</f>
        <v>26028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156384</v>
      </c>
      <c r="G9" s="36">
        <f>H9*1.1</f>
        <v>143352</v>
      </c>
      <c r="H9" s="36">
        <v>130320</v>
      </c>
      <c r="I9" s="36">
        <f>H9*0.75</f>
        <v>97740</v>
      </c>
      <c r="J9" s="36">
        <f>H9*0.5</f>
        <v>65160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70156.800000000003</v>
      </c>
      <c r="G10" s="36">
        <f>H10*1.1</f>
        <v>64310.400000000009</v>
      </c>
      <c r="H10" s="36">
        <v>58464</v>
      </c>
      <c r="I10" s="36">
        <f>H10*0.75</f>
        <v>43848</v>
      </c>
      <c r="J10" s="36">
        <f>H10*0.5</f>
        <v>29232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175392</v>
      </c>
      <c r="G11" s="38">
        <f>H11*1.1</f>
        <v>160776</v>
      </c>
      <c r="H11" s="38">
        <v>146160</v>
      </c>
      <c r="I11" s="38">
        <f>H11*0.75</f>
        <v>109620</v>
      </c>
      <c r="J11" s="38">
        <f>H11*0.5</f>
        <v>73080</v>
      </c>
    </row>
    <row r="12" spans="1:10" ht="24" customHeight="1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14940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37440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1620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7128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"&amp;MIN(F22:F66)&amp;" до "&amp;MAX(F22:F66)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29520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59040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88560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118080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147600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206640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236160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265680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295200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324720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354240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383760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413280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442800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472320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501840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531360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560880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590400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287</v>
      </c>
      <c r="C67" s="35"/>
      <c r="D67" s="35"/>
      <c r="E67" s="40"/>
      <c r="F67" s="202">
        <v>619920</v>
      </c>
      <c r="G67" s="252"/>
      <c r="H67" s="252"/>
      <c r="I67" s="252"/>
      <c r="J67" s="253"/>
    </row>
    <row r="68" spans="1:10" ht="36" customHeight="1" outlineLevel="1" x14ac:dyDescent="0.25">
      <c r="A68" s="7"/>
      <c r="B68" s="34" t="s">
        <v>288</v>
      </c>
      <c r="C68" s="35"/>
      <c r="D68" s="35"/>
      <c r="E68" s="40"/>
      <c r="F68" s="202">
        <v>649440</v>
      </c>
      <c r="G68" s="252"/>
      <c r="H68" s="252"/>
      <c r="I68" s="252"/>
      <c r="J68" s="253"/>
    </row>
    <row r="69" spans="1:10" ht="36" customHeight="1" outlineLevel="1" x14ac:dyDescent="0.25">
      <c r="A69" s="7"/>
      <c r="B69" s="34" t="s">
        <v>289</v>
      </c>
      <c r="C69" s="35"/>
      <c r="D69" s="35"/>
      <c r="E69" s="40"/>
      <c r="F69" s="202">
        <v>678960</v>
      </c>
      <c r="G69" s="252"/>
      <c r="H69" s="252"/>
      <c r="I69" s="252"/>
      <c r="J69" s="253"/>
    </row>
    <row r="70" spans="1:10" ht="36" customHeight="1" outlineLevel="1" x14ac:dyDescent="0.25">
      <c r="A70" s="7"/>
      <c r="B70" s="34" t="s">
        <v>290</v>
      </c>
      <c r="C70" s="35"/>
      <c r="D70" s="35"/>
      <c r="E70" s="40"/>
      <c r="F70" s="202">
        <v>708480</v>
      </c>
      <c r="G70" s="252"/>
      <c r="H70" s="252"/>
      <c r="I70" s="252"/>
      <c r="J70" s="253"/>
    </row>
    <row r="71" spans="1:10" ht="36" customHeight="1" outlineLevel="1" thickBot="1" x14ac:dyDescent="0.3">
      <c r="A71" s="7"/>
      <c r="B71" s="34" t="s">
        <v>291</v>
      </c>
      <c r="C71" s="35"/>
      <c r="D71" s="35"/>
      <c r="E71" s="40"/>
      <c r="F71" s="206">
        <v>738000</v>
      </c>
      <c r="G71" s="431"/>
      <c r="H71" s="431"/>
      <c r="I71" s="431"/>
      <c r="J71" s="432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7632 до 317340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7632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10512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36900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51660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66420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81180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95940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110700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125460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140220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154980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169740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184500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199260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214020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228780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243540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258300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273060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287820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302580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317340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1980 до 38340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7416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9360</v>
      </c>
      <c r="G97" s="42"/>
      <c r="H97" s="42"/>
      <c r="I97" s="42"/>
      <c r="J97" s="43"/>
    </row>
    <row r="98" spans="1:10" ht="36" customHeight="1" x14ac:dyDescent="0.25">
      <c r="A98" s="7"/>
      <c r="B98" s="62" t="s">
        <v>257</v>
      </c>
      <c r="C98" s="63"/>
      <c r="D98" s="63"/>
      <c r="E98" s="40"/>
      <c r="F98" s="41">
        <v>5400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18540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6552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13608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1980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1980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3960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5940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38340</v>
      </c>
      <c r="G106" s="42"/>
      <c r="H106" s="42"/>
      <c r="I106" s="42"/>
      <c r="J106" s="43"/>
    </row>
    <row r="107" spans="1:10" ht="54" customHeight="1" thickBot="1" x14ac:dyDescent="0.3">
      <c r="A107" s="7"/>
      <c r="B107" s="209" t="s">
        <v>258</v>
      </c>
      <c r="C107" s="210"/>
      <c r="D107" s="210"/>
      <c r="E107" s="211"/>
      <c r="F107" s="223" t="str">
        <f>"Цена от "&amp;MIN(F109,F113:F128)&amp;" до "&amp;MAX(F109,F113:F128)</f>
        <v>Цена от 3240 до 787140</v>
      </c>
      <c r="G107" s="224"/>
      <c r="H107" s="224"/>
      <c r="I107" s="224"/>
      <c r="J107" s="225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67320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41">
        <v>6732</v>
      </c>
      <c r="G110" s="42"/>
      <c r="H110" s="42"/>
      <c r="I110" s="42"/>
      <c r="J110" s="43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41">
        <v>16830</v>
      </c>
      <c r="G111" s="42"/>
      <c r="H111" s="42"/>
      <c r="I111" s="42"/>
      <c r="J111" s="43"/>
    </row>
    <row r="112" spans="1:10" ht="24" customHeight="1" thickBot="1" x14ac:dyDescent="0.3">
      <c r="A112" s="7"/>
      <c r="B112" s="130"/>
      <c r="C112" s="131"/>
      <c r="D112" s="131"/>
      <c r="E112" s="132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38" t="s">
        <v>203</v>
      </c>
      <c r="C113" s="439"/>
      <c r="D113" s="439"/>
      <c r="E113" s="440"/>
      <c r="F113" s="67">
        <v>103140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240" t="s">
        <v>204</v>
      </c>
      <c r="C114" s="241"/>
      <c r="D114" s="241"/>
      <c r="E114" s="242"/>
      <c r="F114" s="252">
        <v>25452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298</v>
      </c>
      <c r="C115" s="241"/>
      <c r="D115" s="241"/>
      <c r="E115" s="242"/>
      <c r="F115" s="41">
        <v>54540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240" t="s">
        <v>323</v>
      </c>
      <c r="C116" s="241"/>
      <c r="D116" s="241"/>
      <c r="E116" s="242"/>
      <c r="F116" s="41">
        <v>36936</v>
      </c>
      <c r="G116" s="42"/>
      <c r="H116" s="42"/>
      <c r="I116" s="42"/>
      <c r="J116" s="43"/>
    </row>
    <row r="117" spans="1:10" ht="36" customHeight="1" x14ac:dyDescent="0.25">
      <c r="A117" s="7"/>
      <c r="B117" s="240" t="s">
        <v>324</v>
      </c>
      <c r="C117" s="241"/>
      <c r="D117" s="241"/>
      <c r="E117" s="242"/>
      <c r="F117" s="252">
        <v>787140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240" t="s">
        <v>208</v>
      </c>
      <c r="C118" s="241"/>
      <c r="D118" s="241"/>
      <c r="E118" s="242"/>
      <c r="F118" s="252">
        <v>76248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209</v>
      </c>
      <c r="C119" s="241"/>
      <c r="D119" s="241"/>
      <c r="E119" s="242"/>
      <c r="F119" s="252">
        <v>83340</v>
      </c>
      <c r="G119" s="252"/>
      <c r="H119" s="252"/>
      <c r="I119" s="252"/>
      <c r="J119" s="253"/>
    </row>
    <row r="120" spans="1:10" ht="36" customHeight="1" x14ac:dyDescent="0.25">
      <c r="A120" s="7" t="s">
        <v>111</v>
      </c>
      <c r="B120" s="240" t="s">
        <v>210</v>
      </c>
      <c r="C120" s="241"/>
      <c r="D120" s="241"/>
      <c r="E120" s="242"/>
      <c r="F120" s="252">
        <v>100008</v>
      </c>
      <c r="G120" s="252"/>
      <c r="H120" s="252"/>
      <c r="I120" s="252"/>
      <c r="J120" s="253"/>
    </row>
    <row r="121" spans="1:10" ht="36" customHeight="1" x14ac:dyDescent="0.25">
      <c r="A121" s="7" t="s">
        <v>111</v>
      </c>
      <c r="B121" s="240" t="s">
        <v>211</v>
      </c>
      <c r="C121" s="241"/>
      <c r="D121" s="241"/>
      <c r="E121" s="242"/>
      <c r="F121" s="252">
        <v>33588</v>
      </c>
      <c r="G121" s="252"/>
      <c r="H121" s="252"/>
      <c r="I121" s="252"/>
      <c r="J121" s="253"/>
    </row>
    <row r="122" spans="1:10" ht="36" customHeight="1" x14ac:dyDescent="0.25">
      <c r="A122" s="7" t="s">
        <v>111</v>
      </c>
      <c r="B122" s="240" t="s">
        <v>212</v>
      </c>
      <c r="C122" s="241"/>
      <c r="D122" s="241"/>
      <c r="E122" s="242"/>
      <c r="F122" s="252">
        <v>44388</v>
      </c>
      <c r="G122" s="252"/>
      <c r="H122" s="252"/>
      <c r="I122" s="252"/>
      <c r="J122" s="253"/>
    </row>
    <row r="123" spans="1:10" ht="36" customHeight="1" x14ac:dyDescent="0.25">
      <c r="A123" s="7" t="s">
        <v>111</v>
      </c>
      <c r="B123" s="240" t="s">
        <v>213</v>
      </c>
      <c r="C123" s="241"/>
      <c r="D123" s="241"/>
      <c r="E123" s="242"/>
      <c r="F123" s="252">
        <v>80064</v>
      </c>
      <c r="G123" s="252"/>
      <c r="H123" s="252"/>
      <c r="I123" s="252"/>
      <c r="J123" s="253"/>
    </row>
    <row r="124" spans="1:10" ht="36" customHeight="1" x14ac:dyDescent="0.25">
      <c r="A124" s="7"/>
      <c r="B124" s="240" t="s">
        <v>214</v>
      </c>
      <c r="C124" s="241"/>
      <c r="D124" s="241"/>
      <c r="E124" s="242"/>
      <c r="F124" s="252">
        <v>134640</v>
      </c>
      <c r="G124" s="252"/>
      <c r="H124" s="252"/>
      <c r="I124" s="252"/>
      <c r="J124" s="253"/>
    </row>
    <row r="125" spans="1:10" ht="36" customHeight="1" x14ac:dyDescent="0.25">
      <c r="A125" s="7" t="s">
        <v>111</v>
      </c>
      <c r="B125" s="240" t="s">
        <v>215</v>
      </c>
      <c r="C125" s="241"/>
      <c r="D125" s="241"/>
      <c r="E125" s="242"/>
      <c r="F125" s="252">
        <v>3240</v>
      </c>
      <c r="G125" s="252"/>
      <c r="H125" s="252"/>
      <c r="I125" s="252"/>
      <c r="J125" s="253"/>
    </row>
    <row r="126" spans="1:10" ht="36" customHeight="1" x14ac:dyDescent="0.25">
      <c r="B126" s="240" t="s">
        <v>216</v>
      </c>
      <c r="C126" s="241"/>
      <c r="D126" s="241"/>
      <c r="E126" s="242"/>
      <c r="F126" s="252">
        <v>76140</v>
      </c>
      <c r="G126" s="252"/>
      <c r="H126" s="252"/>
      <c r="I126" s="252"/>
      <c r="J126" s="253"/>
    </row>
    <row r="127" spans="1:10" ht="36" customHeight="1" x14ac:dyDescent="0.25">
      <c r="B127" s="240" t="s">
        <v>217</v>
      </c>
      <c r="C127" s="241"/>
      <c r="D127" s="241"/>
      <c r="E127" s="242"/>
      <c r="F127" s="252">
        <v>63540</v>
      </c>
      <c r="G127" s="252"/>
      <c r="H127" s="252"/>
      <c r="I127" s="252"/>
      <c r="J127" s="253"/>
    </row>
    <row r="128" spans="1:10" ht="36" customHeight="1" x14ac:dyDescent="0.25">
      <c r="A128" s="7" t="s">
        <v>111</v>
      </c>
      <c r="B128" s="240" t="s">
        <v>219</v>
      </c>
      <c r="C128" s="241"/>
      <c r="D128" s="241"/>
      <c r="E128" s="242"/>
      <c r="F128" s="252">
        <v>35352</v>
      </c>
      <c r="G128" s="252"/>
      <c r="H128" s="252"/>
      <c r="I128" s="252"/>
      <c r="J128" s="253"/>
    </row>
    <row r="129" spans="1:10" ht="36" customHeight="1" x14ac:dyDescent="0.25">
      <c r="A129" s="7" t="s">
        <v>113</v>
      </c>
      <c r="B129" s="240" t="s">
        <v>220</v>
      </c>
      <c r="C129" s="241"/>
      <c r="D129" s="241"/>
      <c r="E129" s="242"/>
      <c r="F129" s="252">
        <v>258480</v>
      </c>
      <c r="G129" s="252"/>
      <c r="H129" s="252"/>
      <c r="I129" s="252"/>
      <c r="J129" s="253"/>
    </row>
    <row r="130" spans="1:10" ht="36" customHeight="1" x14ac:dyDescent="0.25">
      <c r="A130" s="7" t="s">
        <v>113</v>
      </c>
      <c r="B130" s="62" t="s">
        <v>221</v>
      </c>
      <c r="C130" s="63"/>
      <c r="D130" s="63"/>
      <c r="E130" s="40"/>
      <c r="F130" s="252">
        <v>64080</v>
      </c>
      <c r="G130" s="252"/>
      <c r="H130" s="252"/>
      <c r="I130" s="252"/>
      <c r="J130" s="253"/>
    </row>
    <row r="131" spans="1:10" ht="36" customHeight="1" x14ac:dyDescent="0.25">
      <c r="A131" s="7" t="s">
        <v>113</v>
      </c>
      <c r="B131" s="62" t="s">
        <v>325</v>
      </c>
      <c r="C131" s="63"/>
      <c r="D131" s="63"/>
      <c r="E131" s="40"/>
      <c r="F131" s="41">
        <v>136800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326</v>
      </c>
      <c r="C132" s="63"/>
      <c r="D132" s="63"/>
      <c r="E132" s="40"/>
      <c r="F132" s="41">
        <v>92880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225</v>
      </c>
      <c r="C133" s="63"/>
      <c r="D133" s="63"/>
      <c r="E133" s="40"/>
      <c r="F133" s="252">
        <v>190800</v>
      </c>
      <c r="G133" s="252"/>
      <c r="H133" s="252"/>
      <c r="I133" s="252"/>
      <c r="J133" s="253"/>
    </row>
    <row r="134" spans="1:10" ht="36" customHeight="1" x14ac:dyDescent="0.25">
      <c r="A134" s="7" t="s">
        <v>113</v>
      </c>
      <c r="B134" s="62" t="s">
        <v>226</v>
      </c>
      <c r="C134" s="63"/>
      <c r="D134" s="63"/>
      <c r="E134" s="40"/>
      <c r="F134" s="252">
        <v>208800</v>
      </c>
      <c r="G134" s="252"/>
      <c r="H134" s="252"/>
      <c r="I134" s="252"/>
      <c r="J134" s="253"/>
    </row>
    <row r="135" spans="1:10" ht="36" customHeight="1" x14ac:dyDescent="0.25">
      <c r="A135" s="7" t="s">
        <v>113</v>
      </c>
      <c r="B135" s="62" t="s">
        <v>227</v>
      </c>
      <c r="C135" s="63"/>
      <c r="D135" s="63"/>
      <c r="E135" s="40"/>
      <c r="F135" s="442">
        <v>250560</v>
      </c>
      <c r="G135" s="442"/>
      <c r="H135" s="442"/>
      <c r="I135" s="442"/>
      <c r="J135" s="443"/>
    </row>
    <row r="136" spans="1:10" ht="36" customHeight="1" x14ac:dyDescent="0.25">
      <c r="A136" s="7" t="s">
        <v>113</v>
      </c>
      <c r="B136" s="62" t="s">
        <v>228</v>
      </c>
      <c r="C136" s="63"/>
      <c r="D136" s="63"/>
      <c r="E136" s="40"/>
      <c r="F136" s="252">
        <v>84240</v>
      </c>
      <c r="G136" s="252"/>
      <c r="H136" s="252"/>
      <c r="I136" s="252"/>
      <c r="J136" s="253"/>
    </row>
    <row r="137" spans="1:10" ht="36" customHeight="1" x14ac:dyDescent="0.25">
      <c r="A137" s="7" t="s">
        <v>113</v>
      </c>
      <c r="B137" s="62" t="s">
        <v>229</v>
      </c>
      <c r="C137" s="63"/>
      <c r="D137" s="63"/>
      <c r="E137" s="40"/>
      <c r="F137" s="252">
        <v>111600</v>
      </c>
      <c r="G137" s="252"/>
      <c r="H137" s="252"/>
      <c r="I137" s="252"/>
      <c r="J137" s="253"/>
    </row>
    <row r="138" spans="1:10" ht="36" customHeight="1" x14ac:dyDescent="0.25">
      <c r="A138" s="7" t="s">
        <v>113</v>
      </c>
      <c r="B138" s="240" t="s">
        <v>230</v>
      </c>
      <c r="C138" s="241"/>
      <c r="D138" s="241"/>
      <c r="E138" s="242"/>
      <c r="F138" s="252">
        <v>200160</v>
      </c>
      <c r="G138" s="252"/>
      <c r="H138" s="252"/>
      <c r="I138" s="252"/>
      <c r="J138" s="253"/>
    </row>
    <row r="139" spans="1:10" ht="36" customHeight="1" x14ac:dyDescent="0.25">
      <c r="A139" s="7" t="s">
        <v>113</v>
      </c>
      <c r="B139" s="240" t="s">
        <v>231</v>
      </c>
      <c r="C139" s="241"/>
      <c r="D139" s="241"/>
      <c r="E139" s="242"/>
      <c r="F139" s="252">
        <v>8640</v>
      </c>
      <c r="G139" s="252"/>
      <c r="H139" s="252"/>
      <c r="I139" s="252"/>
      <c r="J139" s="253"/>
    </row>
    <row r="140" spans="1:10" ht="36" customHeight="1" thickBot="1" x14ac:dyDescent="0.3">
      <c r="A140" s="7" t="s">
        <v>113</v>
      </c>
      <c r="B140" s="353" t="s">
        <v>233</v>
      </c>
      <c r="C140" s="354"/>
      <c r="D140" s="354"/>
      <c r="E140" s="355"/>
      <c r="F140" s="252">
        <v>88560</v>
      </c>
      <c r="G140" s="252"/>
      <c r="H140" s="252"/>
      <c r="I140" s="252"/>
      <c r="J140" s="253"/>
    </row>
    <row r="141" spans="1:10" ht="22.5" customHeight="1" x14ac:dyDescent="0.25">
      <c r="A141" s="7" t="s">
        <v>111</v>
      </c>
      <c r="B141" s="100" t="s">
        <v>235</v>
      </c>
      <c r="C141" s="101"/>
      <c r="D141" s="101"/>
      <c r="E141" s="101"/>
      <c r="F141" s="101"/>
      <c r="G141" s="101"/>
      <c r="H141" s="101"/>
      <c r="I141" s="101"/>
      <c r="J141" s="102"/>
    </row>
    <row r="142" spans="1:10" ht="36" customHeight="1" thickBot="1" x14ac:dyDescent="0.3">
      <c r="A142" s="7"/>
      <c r="B142" s="34" t="s">
        <v>218</v>
      </c>
      <c r="C142" s="88"/>
      <c r="D142" s="88"/>
      <c r="E142" s="89"/>
      <c r="F142" s="41">
        <v>40</v>
      </c>
      <c r="G142" s="42"/>
      <c r="H142" s="42"/>
      <c r="I142" s="42"/>
      <c r="J142" s="43"/>
    </row>
    <row r="143" spans="1:10" ht="36" customHeight="1" thickBot="1" x14ac:dyDescent="0.3">
      <c r="A143" s="7"/>
      <c r="B143" s="94" t="s">
        <v>234</v>
      </c>
      <c r="C143" s="95"/>
      <c r="D143" s="95"/>
      <c r="E143" s="96"/>
      <c r="F143" s="97"/>
      <c r="G143" s="98"/>
      <c r="H143" s="98"/>
      <c r="I143" s="98"/>
      <c r="J143" s="99"/>
    </row>
    <row r="144" spans="1:10" ht="36" customHeight="1" thickBot="1" x14ac:dyDescent="0.3">
      <c r="A144" s="7"/>
      <c r="B144" s="173" t="s">
        <v>235</v>
      </c>
      <c r="C144" s="174"/>
      <c r="D144" s="174"/>
      <c r="E144" s="174"/>
      <c r="F144" s="174"/>
      <c r="G144" s="174"/>
      <c r="H144" s="174"/>
      <c r="I144" s="174"/>
      <c r="J144" s="175"/>
    </row>
    <row r="145" spans="1:10" ht="36" customHeight="1" x14ac:dyDescent="0.25">
      <c r="A145" s="7"/>
      <c r="B145" s="56" t="s">
        <v>236</v>
      </c>
      <c r="C145" s="103"/>
      <c r="D145" s="103"/>
      <c r="E145" s="104"/>
      <c r="F145" s="41">
        <v>72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237</v>
      </c>
      <c r="C146" s="63"/>
      <c r="D146" s="63"/>
      <c r="E146" s="40"/>
      <c r="F146" s="41">
        <v>118.8</v>
      </c>
      <c r="G146" s="42"/>
      <c r="H146" s="42"/>
      <c r="I146" s="42"/>
      <c r="J146" s="43"/>
    </row>
    <row r="147" spans="1:10" ht="36" customHeight="1" thickBot="1" x14ac:dyDescent="0.3">
      <c r="A147" s="7"/>
      <c r="B147" s="62" t="s">
        <v>238</v>
      </c>
      <c r="C147" s="63"/>
      <c r="D147" s="63"/>
      <c r="E147" s="40"/>
      <c r="F147" s="41">
        <v>180</v>
      </c>
      <c r="G147" s="42"/>
      <c r="H147" s="42"/>
      <c r="I147" s="42"/>
      <c r="J147" s="43"/>
    </row>
    <row r="148" spans="1:10" ht="54" customHeight="1" thickBot="1" x14ac:dyDescent="0.3">
      <c r="A148" s="7"/>
      <c r="B148" s="276" t="s">
        <v>239</v>
      </c>
      <c r="C148" s="277"/>
      <c r="D148" s="277"/>
      <c r="E148" s="278"/>
      <c r="F148" s="105"/>
      <c r="G148" s="106"/>
      <c r="H148" s="106"/>
      <c r="I148" s="106"/>
      <c r="J148" s="107"/>
    </row>
    <row r="149" spans="1:10" ht="36" customHeight="1" x14ac:dyDescent="0.25">
      <c r="A149" s="7"/>
      <c r="B149" s="30" t="s">
        <v>240</v>
      </c>
      <c r="C149" s="176"/>
      <c r="D149" s="176"/>
      <c r="E149" s="177"/>
      <c r="F149" s="254">
        <v>45540</v>
      </c>
      <c r="G149" s="255"/>
      <c r="H149" s="255"/>
      <c r="I149" s="255"/>
      <c r="J149" s="256"/>
    </row>
    <row r="150" spans="1:10" ht="36" customHeight="1" x14ac:dyDescent="0.25">
      <c r="A150" s="7"/>
      <c r="B150" s="34" t="s">
        <v>241</v>
      </c>
      <c r="C150" s="88"/>
      <c r="D150" s="88"/>
      <c r="E150" s="89"/>
      <c r="F150" s="202">
        <v>92340</v>
      </c>
      <c r="G150" s="252"/>
      <c r="H150" s="252"/>
      <c r="I150" s="252"/>
      <c r="J150" s="253"/>
    </row>
    <row r="151" spans="1:10" ht="36" customHeight="1" x14ac:dyDescent="0.25">
      <c r="A151" s="7"/>
      <c r="B151" s="34" t="s">
        <v>242</v>
      </c>
      <c r="C151" s="88"/>
      <c r="D151" s="88"/>
      <c r="E151" s="89"/>
      <c r="F151" s="202">
        <v>110340</v>
      </c>
      <c r="G151" s="252"/>
      <c r="H151" s="252"/>
      <c r="I151" s="252"/>
      <c r="J151" s="253"/>
    </row>
    <row r="152" spans="1:10" ht="36" customHeight="1" x14ac:dyDescent="0.25">
      <c r="A152" s="7"/>
      <c r="B152" s="34" t="s">
        <v>243</v>
      </c>
      <c r="C152" s="88"/>
      <c r="D152" s="88"/>
      <c r="E152" s="89"/>
      <c r="F152" s="202">
        <v>1080</v>
      </c>
      <c r="G152" s="252"/>
      <c r="H152" s="252"/>
      <c r="I152" s="252"/>
      <c r="J152" s="253"/>
    </row>
    <row r="153" spans="1:10" ht="36" customHeight="1" x14ac:dyDescent="0.25">
      <c r="A153" s="7"/>
      <c r="B153" s="34" t="s">
        <v>244</v>
      </c>
      <c r="C153" s="88"/>
      <c r="D153" s="88"/>
      <c r="E153" s="89"/>
      <c r="F153" s="202">
        <v>63540</v>
      </c>
      <c r="G153" s="252"/>
      <c r="H153" s="252"/>
      <c r="I153" s="252"/>
      <c r="J153" s="253"/>
    </row>
    <row r="154" spans="1:10" ht="36" customHeight="1" x14ac:dyDescent="0.25">
      <c r="A154" s="7"/>
      <c r="B154" s="34" t="s">
        <v>245</v>
      </c>
      <c r="C154" s="88"/>
      <c r="D154" s="88"/>
      <c r="E154" s="89"/>
      <c r="F154" s="202">
        <v>131940</v>
      </c>
      <c r="G154" s="252"/>
      <c r="H154" s="252"/>
      <c r="I154" s="252"/>
      <c r="J154" s="253"/>
    </row>
    <row r="155" spans="1:10" ht="36" customHeight="1" x14ac:dyDescent="0.25">
      <c r="A155" s="7"/>
      <c r="B155" s="34" t="s">
        <v>246</v>
      </c>
      <c r="C155" s="88"/>
      <c r="D155" s="88"/>
      <c r="E155" s="89"/>
      <c r="F155" s="202">
        <v>158940</v>
      </c>
      <c r="G155" s="252"/>
      <c r="H155" s="252"/>
      <c r="I155" s="252"/>
      <c r="J155" s="253"/>
    </row>
    <row r="156" spans="1:10" ht="36" customHeight="1" thickBot="1" x14ac:dyDescent="0.3">
      <c r="A156" s="7"/>
      <c r="B156" s="34" t="s">
        <v>247</v>
      </c>
      <c r="C156" s="88"/>
      <c r="D156" s="88"/>
      <c r="E156" s="89"/>
      <c r="F156" s="202">
        <v>1800</v>
      </c>
      <c r="G156" s="252"/>
      <c r="H156" s="252"/>
      <c r="I156" s="252"/>
      <c r="J156" s="253"/>
    </row>
    <row r="157" spans="1:10" ht="24" customHeight="1" thickBot="1" x14ac:dyDescent="0.3">
      <c r="A157" s="7"/>
      <c r="B157" s="27"/>
      <c r="C157" s="80"/>
      <c r="D157" s="80"/>
      <c r="E157" s="81"/>
      <c r="F157" s="82"/>
      <c r="G157" s="83"/>
      <c r="H157" s="83"/>
      <c r="I157" s="83"/>
      <c r="J157" s="84"/>
    </row>
    <row r="158" spans="1:10" ht="21" customHeight="1" x14ac:dyDescent="0.25">
      <c r="A158" s="7"/>
      <c r="B158" s="114"/>
      <c r="C158" s="115"/>
      <c r="D158" s="115"/>
      <c r="E158" s="115"/>
      <c r="F158" s="116"/>
      <c r="G158" s="116"/>
      <c r="H158" s="116"/>
      <c r="I158" s="116"/>
      <c r="J158" s="116"/>
    </row>
    <row r="159" spans="1:10" ht="67.5" customHeight="1" x14ac:dyDescent="0.25">
      <c r="A159" s="7"/>
      <c r="B159" s="117" t="s">
        <v>330</v>
      </c>
      <c r="C159" s="117"/>
      <c r="D159" s="117"/>
      <c r="E159" s="117"/>
      <c r="F159" s="117"/>
      <c r="G159" s="117"/>
      <c r="H159" s="117"/>
      <c r="I159" s="117"/>
      <c r="J159" s="117"/>
    </row>
    <row r="160" spans="1:10" ht="21" x14ac:dyDescent="0.25">
      <c r="A160" s="7" t="s">
        <v>113</v>
      </c>
      <c r="B160" s="119" t="s">
        <v>250</v>
      </c>
      <c r="C160" s="119"/>
      <c r="D160" s="119"/>
      <c r="E160" s="119"/>
      <c r="F160" s="119"/>
      <c r="G160" s="119"/>
      <c r="H160" s="119"/>
      <c r="I160" s="119"/>
      <c r="J160" s="119"/>
    </row>
    <row r="161" spans="1:10" s="181" customFormat="1" ht="20.100000000000001" customHeight="1" x14ac:dyDescent="0.25">
      <c r="B161" s="344"/>
      <c r="F161" s="345"/>
      <c r="G161" s="345"/>
      <c r="H161" s="345"/>
      <c r="I161" s="345"/>
      <c r="J161" s="345"/>
    </row>
    <row r="162" spans="1:10" s="287" customFormat="1" ht="36" customHeight="1" thickBot="1" x14ac:dyDescent="0.3">
      <c r="B162" s="288" t="s">
        <v>331</v>
      </c>
      <c r="C162" s="288"/>
      <c r="D162" s="288"/>
      <c r="E162" s="288"/>
      <c r="F162" s="288"/>
      <c r="G162" s="288"/>
      <c r="H162" s="288"/>
      <c r="I162" s="288"/>
    </row>
    <row r="163" spans="1:10" s="122" customFormat="1" ht="36" customHeight="1" thickBot="1" x14ac:dyDescent="0.3">
      <c r="B163" s="289" t="s">
        <v>332</v>
      </c>
      <c r="C163" s="290"/>
      <c r="D163" s="290"/>
      <c r="E163" s="290"/>
      <c r="F163" s="290"/>
      <c r="G163" s="290"/>
      <c r="H163" s="290"/>
      <c r="I163" s="291"/>
    </row>
    <row r="164" spans="1:10" ht="84" customHeight="1" thickBot="1" x14ac:dyDescent="0.3">
      <c r="B164" s="292" t="s">
        <v>333</v>
      </c>
      <c r="C164" s="293"/>
      <c r="D164" s="294" t="s">
        <v>334</v>
      </c>
      <c r="E164" s="295"/>
      <c r="F164" s="296"/>
      <c r="G164" s="295" t="s">
        <v>335</v>
      </c>
      <c r="H164" s="295"/>
      <c r="I164" s="296"/>
      <c r="J164" s="9"/>
    </row>
    <row r="165" spans="1:10" ht="36" customHeight="1" x14ac:dyDescent="0.25">
      <c r="B165" s="297" t="s">
        <v>336</v>
      </c>
      <c r="C165" s="298"/>
      <c r="D165" s="299" t="s">
        <v>337</v>
      </c>
      <c r="E165" s="299"/>
      <c r="F165" s="299"/>
      <c r="G165" s="300">
        <v>2190</v>
      </c>
      <c r="H165" s="299"/>
      <c r="I165" s="301"/>
      <c r="J165" s="9"/>
    </row>
    <row r="166" spans="1:10" ht="36" customHeight="1" x14ac:dyDescent="0.25">
      <c r="B166" s="302" t="s">
        <v>338</v>
      </c>
      <c r="C166" s="303"/>
      <c r="D166" s="304"/>
      <c r="E166" s="304"/>
      <c r="F166" s="304"/>
      <c r="G166" s="305">
        <v>1590</v>
      </c>
      <c r="H166" s="304"/>
      <c r="I166" s="306"/>
      <c r="J166" s="9"/>
    </row>
    <row r="167" spans="1:10" ht="36" customHeight="1" x14ac:dyDescent="0.25">
      <c r="B167" s="302" t="s">
        <v>339</v>
      </c>
      <c r="C167" s="303"/>
      <c r="D167" s="304"/>
      <c r="E167" s="304"/>
      <c r="F167" s="304"/>
      <c r="G167" s="305">
        <v>1440</v>
      </c>
      <c r="H167" s="304"/>
      <c r="I167" s="306"/>
      <c r="J167" s="9"/>
    </row>
    <row r="168" spans="1:10" ht="54" customHeight="1" x14ac:dyDescent="0.25">
      <c r="B168" s="302" t="s">
        <v>340</v>
      </c>
      <c r="C168" s="303"/>
      <c r="D168" s="304"/>
      <c r="E168" s="304"/>
      <c r="F168" s="304"/>
      <c r="G168" s="305">
        <v>1290</v>
      </c>
      <c r="H168" s="304"/>
      <c r="I168" s="306"/>
      <c r="J168" s="9"/>
    </row>
    <row r="169" spans="1:10" ht="16.5" customHeight="1" x14ac:dyDescent="0.25">
      <c r="B169" s="307"/>
      <c r="C169" s="307"/>
      <c r="D169" s="308"/>
      <c r="E169" s="308"/>
      <c r="F169" s="308"/>
      <c r="G169" s="309"/>
      <c r="H169" s="308"/>
      <c r="I169" s="308"/>
      <c r="J169" s="9"/>
    </row>
    <row r="170" spans="1:10" ht="40.5" customHeight="1" x14ac:dyDescent="0.25">
      <c r="A170" s="7"/>
      <c r="B170" s="121" t="s">
        <v>251</v>
      </c>
      <c r="C170" s="121"/>
      <c r="D170" s="121"/>
      <c r="E170" s="121"/>
      <c r="F170" s="121"/>
      <c r="G170" s="121"/>
      <c r="H170" s="121"/>
      <c r="I170" s="121"/>
      <c r="J170" s="121"/>
    </row>
    <row r="171" spans="1:10" ht="18" customHeight="1" x14ac:dyDescent="0.25">
      <c r="A171" s="7"/>
    </row>
  </sheetData>
  <sheetProtection selectLockedCells="1" selectUnlockedCells="1"/>
  <mergeCells count="319">
    <mergeCell ref="B170:J170"/>
    <mergeCell ref="B165:C165"/>
    <mergeCell ref="D165:F168"/>
    <mergeCell ref="G165:I165"/>
    <mergeCell ref="B166:C166"/>
    <mergeCell ref="G166:I166"/>
    <mergeCell ref="B167:C167"/>
    <mergeCell ref="G167:I167"/>
    <mergeCell ref="B168:C168"/>
    <mergeCell ref="G168:I168"/>
    <mergeCell ref="B159:J159"/>
    <mergeCell ref="B160:J160"/>
    <mergeCell ref="B162:I162"/>
    <mergeCell ref="B163:I163"/>
    <mergeCell ref="B164:C164"/>
    <mergeCell ref="D164:F164"/>
    <mergeCell ref="G164:I164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1:J141"/>
    <mergeCell ref="B142:E142"/>
    <mergeCell ref="F142:J142"/>
    <mergeCell ref="F143:J143"/>
    <mergeCell ref="B144:J144"/>
    <mergeCell ref="B145:E145"/>
    <mergeCell ref="F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47" sqref="B147:E147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41644.799999999996</v>
      </c>
      <c r="G8" s="32">
        <f>H8*1.1</f>
        <v>38174.400000000001</v>
      </c>
      <c r="H8" s="32">
        <v>34704</v>
      </c>
      <c r="I8" s="32">
        <f>H8*0.75</f>
        <v>26028</v>
      </c>
      <c r="J8" s="32">
        <f>H8*0.5</f>
        <v>17352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58752</v>
      </c>
      <c r="G9" s="36">
        <f>H9*1.1</f>
        <v>53856.000000000007</v>
      </c>
      <c r="H9" s="36">
        <v>48960</v>
      </c>
      <c r="I9" s="36">
        <f>H9*0.75</f>
        <v>36720</v>
      </c>
      <c r="J9" s="36">
        <f>H9*0.5</f>
        <v>24480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51364.799999999996</v>
      </c>
      <c r="G10" s="36">
        <f>H10*1.1</f>
        <v>47084.4</v>
      </c>
      <c r="H10" s="36">
        <v>42804</v>
      </c>
      <c r="I10" s="36">
        <f>H10*0.75</f>
        <v>32103</v>
      </c>
      <c r="J10" s="36">
        <f>H10*0.5</f>
        <v>21402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9144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12960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1584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2052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2880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7.5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"&amp;MAX(F22:F66)</f>
        <v>Цена от 5724 до 228960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17172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22896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28620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40068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45792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51516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62964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68688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74412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85860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91584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97308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108756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120204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125928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131652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137376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143100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11448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22896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34344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45792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57240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68688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80136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91584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103032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114480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125928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137376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148824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160272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171720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183168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194616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206064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217512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228960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287</v>
      </c>
      <c r="C67" s="35"/>
      <c r="D67" s="35"/>
      <c r="E67" s="40"/>
      <c r="F67" s="41">
        <v>240408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288</v>
      </c>
      <c r="C68" s="35"/>
      <c r="D68" s="35"/>
      <c r="E68" s="40"/>
      <c r="F68" s="41">
        <v>251856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289</v>
      </c>
      <c r="C69" s="35"/>
      <c r="D69" s="35"/>
      <c r="E69" s="40"/>
      <c r="F69" s="41">
        <v>263304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290</v>
      </c>
      <c r="C70" s="35"/>
      <c r="D70" s="35"/>
      <c r="E70" s="40"/>
      <c r="F70" s="41">
        <v>274752</v>
      </c>
      <c r="G70" s="42"/>
      <c r="H70" s="42"/>
      <c r="I70" s="42"/>
      <c r="J70" s="43"/>
    </row>
    <row r="71" spans="1:10" ht="36" customHeight="1" outlineLevel="1" thickBot="1" x14ac:dyDescent="0.3">
      <c r="A71" s="7"/>
      <c r="B71" s="34" t="s">
        <v>291</v>
      </c>
      <c r="C71" s="35"/>
      <c r="D71" s="35"/>
      <c r="E71" s="40"/>
      <c r="F71" s="41">
        <v>286200</v>
      </c>
      <c r="G71" s="42"/>
      <c r="H71" s="42"/>
      <c r="I71" s="42"/>
      <c r="J71" s="43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9576 до 123066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9576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14184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14310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20034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25758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31482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37206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42930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48654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54378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60102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65826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71550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77274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82998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88722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94446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100170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105894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111618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117342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123066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2880 до 33912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7200</v>
      </c>
      <c r="G96" s="42"/>
      <c r="H96" s="42"/>
      <c r="I96" s="42"/>
      <c r="J96" s="43"/>
    </row>
    <row r="97" spans="1:10" ht="36" customHeight="1" x14ac:dyDescent="0.25">
      <c r="A97" s="7"/>
      <c r="B97" s="64" t="s">
        <v>189</v>
      </c>
      <c r="C97" s="65"/>
      <c r="D97" s="65"/>
      <c r="E97" s="66"/>
      <c r="F97" s="41">
        <v>13680</v>
      </c>
      <c r="G97" s="42"/>
      <c r="H97" s="42"/>
      <c r="I97" s="42"/>
      <c r="J97" s="43"/>
    </row>
    <row r="98" spans="1:10" ht="36" customHeight="1" x14ac:dyDescent="0.25">
      <c r="A98" s="7"/>
      <c r="B98" s="62" t="s">
        <v>257</v>
      </c>
      <c r="C98" s="63"/>
      <c r="D98" s="63"/>
      <c r="E98" s="40"/>
      <c r="F98" s="41">
        <v>3960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26424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6264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7956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2880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2880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5760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8640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33912</v>
      </c>
      <c r="G106" s="42"/>
      <c r="H106" s="42"/>
      <c r="I106" s="42"/>
      <c r="J106" s="43"/>
    </row>
    <row r="107" spans="1:10" ht="54" customHeight="1" thickBot="1" x14ac:dyDescent="0.3">
      <c r="A107" s="7"/>
      <c r="B107" s="209" t="s">
        <v>258</v>
      </c>
      <c r="C107" s="210"/>
      <c r="D107" s="210"/>
      <c r="E107" s="211"/>
      <c r="F107" s="223" t="str">
        <f>"Цена от "&amp;MIN(F109,F113:J114,H115,F116:J129)&amp;" до "&amp;MAX(F109,F113:J114,H115,F116:J129)</f>
        <v>Цена от 3780 до 101700</v>
      </c>
      <c r="G107" s="224"/>
      <c r="H107" s="224"/>
      <c r="I107" s="224"/>
      <c r="J107" s="225"/>
    </row>
    <row r="108" spans="1:10" ht="24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25200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85">
        <v>2520</v>
      </c>
      <c r="G110" s="86"/>
      <c r="H110" s="86"/>
      <c r="I110" s="86"/>
      <c r="J110" s="87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85">
        <v>11196</v>
      </c>
      <c r="G111" s="86"/>
      <c r="H111" s="86"/>
      <c r="I111" s="86"/>
      <c r="J111" s="87"/>
    </row>
    <row r="112" spans="1:10" ht="24" thickBot="1" x14ac:dyDescent="0.3">
      <c r="A112" s="7"/>
      <c r="B112" s="130"/>
      <c r="C112" s="131"/>
      <c r="D112" s="131"/>
      <c r="E112" s="132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38" t="s">
        <v>203</v>
      </c>
      <c r="C113" s="439"/>
      <c r="D113" s="439"/>
      <c r="E113" s="440"/>
      <c r="F113" s="200">
        <v>21600</v>
      </c>
      <c r="G113" s="220"/>
      <c r="H113" s="220"/>
      <c r="I113" s="220"/>
      <c r="J113" s="221"/>
    </row>
    <row r="114" spans="1:10" ht="36" customHeight="1" x14ac:dyDescent="0.25">
      <c r="A114" s="7" t="s">
        <v>111</v>
      </c>
      <c r="B114" s="240" t="s">
        <v>204</v>
      </c>
      <c r="C114" s="241"/>
      <c r="D114" s="241"/>
      <c r="E114" s="242"/>
      <c r="F114" s="252">
        <v>15084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205</v>
      </c>
      <c r="C115" s="241"/>
      <c r="D115" s="241"/>
      <c r="E115" s="242"/>
      <c r="F115" s="226">
        <f>H115*1.2</f>
        <v>36028.799999999996</v>
      </c>
      <c r="G115" s="227">
        <f>H115*1.1</f>
        <v>33026.400000000001</v>
      </c>
      <c r="H115" s="227">
        <v>30024</v>
      </c>
      <c r="I115" s="227">
        <f>H115*0.75</f>
        <v>22518</v>
      </c>
      <c r="J115" s="228">
        <f>H115*0.5</f>
        <v>15012</v>
      </c>
    </row>
    <row r="116" spans="1:10" ht="36" customHeight="1" x14ac:dyDescent="0.25">
      <c r="A116" s="7" t="s">
        <v>111</v>
      </c>
      <c r="B116" s="240" t="s">
        <v>206</v>
      </c>
      <c r="C116" s="241"/>
      <c r="D116" s="241"/>
      <c r="E116" s="242"/>
      <c r="F116" s="41">
        <v>8640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240" t="s">
        <v>207</v>
      </c>
      <c r="C117" s="241"/>
      <c r="D117" s="241"/>
      <c r="E117" s="242"/>
      <c r="F117" s="41">
        <v>7524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240" t="s">
        <v>208</v>
      </c>
      <c r="C118" s="241"/>
      <c r="D118" s="241"/>
      <c r="E118" s="242"/>
      <c r="F118" s="252">
        <v>57168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209</v>
      </c>
      <c r="C119" s="241"/>
      <c r="D119" s="241"/>
      <c r="E119" s="242"/>
      <c r="F119" s="252">
        <v>42300</v>
      </c>
      <c r="G119" s="252"/>
      <c r="H119" s="252"/>
      <c r="I119" s="252"/>
      <c r="J119" s="253"/>
    </row>
    <row r="120" spans="1:10" ht="36" customHeight="1" x14ac:dyDescent="0.25">
      <c r="A120" s="7" t="s">
        <v>111</v>
      </c>
      <c r="B120" s="240" t="s">
        <v>210</v>
      </c>
      <c r="C120" s="241"/>
      <c r="D120" s="241"/>
      <c r="E120" s="242"/>
      <c r="F120" s="252">
        <v>50760</v>
      </c>
      <c r="G120" s="252"/>
      <c r="H120" s="252"/>
      <c r="I120" s="252"/>
      <c r="J120" s="253"/>
    </row>
    <row r="121" spans="1:10" ht="36" customHeight="1" x14ac:dyDescent="0.25">
      <c r="A121" s="7" t="s">
        <v>111</v>
      </c>
      <c r="B121" s="240" t="s">
        <v>211</v>
      </c>
      <c r="C121" s="241"/>
      <c r="D121" s="241"/>
      <c r="E121" s="242"/>
      <c r="F121" s="252">
        <v>20700</v>
      </c>
      <c r="G121" s="252"/>
      <c r="H121" s="252"/>
      <c r="I121" s="252"/>
      <c r="J121" s="253"/>
    </row>
    <row r="122" spans="1:10" ht="36" customHeight="1" x14ac:dyDescent="0.25">
      <c r="A122" s="7" t="s">
        <v>111</v>
      </c>
      <c r="B122" s="240" t="s">
        <v>212</v>
      </c>
      <c r="C122" s="241"/>
      <c r="D122" s="241"/>
      <c r="E122" s="242"/>
      <c r="F122" s="252">
        <v>18504</v>
      </c>
      <c r="G122" s="252"/>
      <c r="H122" s="252"/>
      <c r="I122" s="252"/>
      <c r="J122" s="253"/>
    </row>
    <row r="123" spans="1:10" ht="36" customHeight="1" x14ac:dyDescent="0.25">
      <c r="A123" s="7" t="s">
        <v>111</v>
      </c>
      <c r="B123" s="240" t="s">
        <v>213</v>
      </c>
      <c r="C123" s="241"/>
      <c r="D123" s="241"/>
      <c r="E123" s="242"/>
      <c r="F123" s="252">
        <v>58824</v>
      </c>
      <c r="G123" s="252"/>
      <c r="H123" s="252"/>
      <c r="I123" s="252"/>
      <c r="J123" s="253"/>
    </row>
    <row r="124" spans="1:10" ht="36" customHeight="1" x14ac:dyDescent="0.25">
      <c r="A124" s="7"/>
      <c r="B124" s="240" t="s">
        <v>214</v>
      </c>
      <c r="C124" s="241"/>
      <c r="D124" s="241"/>
      <c r="E124" s="242"/>
      <c r="F124" s="252">
        <v>101700</v>
      </c>
      <c r="G124" s="252"/>
      <c r="H124" s="252"/>
      <c r="I124" s="252"/>
      <c r="J124" s="253"/>
    </row>
    <row r="125" spans="1:10" ht="36" customHeight="1" x14ac:dyDescent="0.25">
      <c r="A125" s="7" t="s">
        <v>111</v>
      </c>
      <c r="B125" s="240" t="s">
        <v>215</v>
      </c>
      <c r="C125" s="241"/>
      <c r="D125" s="241"/>
      <c r="E125" s="242"/>
      <c r="F125" s="252">
        <v>3780</v>
      </c>
      <c r="G125" s="252"/>
      <c r="H125" s="252"/>
      <c r="I125" s="252"/>
      <c r="J125" s="253"/>
    </row>
    <row r="126" spans="1:10" ht="36" customHeight="1" x14ac:dyDescent="0.25">
      <c r="A126" s="7"/>
      <c r="B126" s="240" t="s">
        <v>216</v>
      </c>
      <c r="C126" s="241"/>
      <c r="D126" s="241"/>
      <c r="E126" s="242"/>
      <c r="F126" s="252">
        <v>18000</v>
      </c>
      <c r="G126" s="252"/>
      <c r="H126" s="252"/>
      <c r="I126" s="252"/>
      <c r="J126" s="253"/>
    </row>
    <row r="127" spans="1:10" ht="36" customHeight="1" x14ac:dyDescent="0.25">
      <c r="B127" s="240" t="s">
        <v>217</v>
      </c>
      <c r="C127" s="241"/>
      <c r="D127" s="241"/>
      <c r="E127" s="242"/>
      <c r="F127" s="252">
        <v>14400</v>
      </c>
      <c r="G127" s="252"/>
      <c r="H127" s="252"/>
      <c r="I127" s="252"/>
      <c r="J127" s="253"/>
    </row>
    <row r="128" spans="1:10" ht="36" customHeight="1" x14ac:dyDescent="0.25">
      <c r="A128" s="7" t="s">
        <v>111</v>
      </c>
      <c r="B128" s="240" t="s">
        <v>218</v>
      </c>
      <c r="C128" s="241"/>
      <c r="D128" s="241"/>
      <c r="E128" s="242"/>
      <c r="F128" s="252">
        <v>82800</v>
      </c>
      <c r="G128" s="252"/>
      <c r="H128" s="252"/>
      <c r="I128" s="252"/>
      <c r="J128" s="253"/>
    </row>
    <row r="129" spans="1:10" ht="36" customHeight="1" x14ac:dyDescent="0.25">
      <c r="A129" s="7" t="s">
        <v>111</v>
      </c>
      <c r="B129" s="240" t="s">
        <v>219</v>
      </c>
      <c r="C129" s="241"/>
      <c r="D129" s="241"/>
      <c r="E129" s="242"/>
      <c r="F129" s="252">
        <v>6660</v>
      </c>
      <c r="G129" s="252"/>
      <c r="H129" s="252"/>
      <c r="I129" s="252"/>
      <c r="J129" s="253"/>
    </row>
    <row r="130" spans="1:10" ht="36" customHeight="1" x14ac:dyDescent="0.25">
      <c r="A130" s="7" t="s">
        <v>113</v>
      </c>
      <c r="B130" s="240" t="s">
        <v>220</v>
      </c>
      <c r="C130" s="241"/>
      <c r="D130" s="241"/>
      <c r="E130" s="242"/>
      <c r="F130" s="252">
        <v>30240</v>
      </c>
      <c r="G130" s="252"/>
      <c r="H130" s="252"/>
      <c r="I130" s="252"/>
      <c r="J130" s="253"/>
    </row>
    <row r="131" spans="1:10" ht="36" customHeight="1" x14ac:dyDescent="0.25">
      <c r="A131" s="7" t="s">
        <v>113</v>
      </c>
      <c r="B131" s="240" t="s">
        <v>221</v>
      </c>
      <c r="C131" s="241"/>
      <c r="D131" s="241"/>
      <c r="E131" s="242"/>
      <c r="F131" s="252">
        <v>21600</v>
      </c>
      <c r="G131" s="252"/>
      <c r="H131" s="252"/>
      <c r="I131" s="252"/>
      <c r="J131" s="253"/>
    </row>
    <row r="132" spans="1:10" ht="36" customHeight="1" x14ac:dyDescent="0.25">
      <c r="A132" s="7" t="s">
        <v>113</v>
      </c>
      <c r="B132" s="240" t="s">
        <v>222</v>
      </c>
      <c r="C132" s="241"/>
      <c r="D132" s="241"/>
      <c r="E132" s="242"/>
      <c r="F132" s="226">
        <f>H132*1.2</f>
        <v>50976</v>
      </c>
      <c r="G132" s="227">
        <f>H132*1.1</f>
        <v>46728.000000000007</v>
      </c>
      <c r="H132" s="227">
        <v>42480</v>
      </c>
      <c r="I132" s="227">
        <f>H132*0.75</f>
        <v>31860</v>
      </c>
      <c r="J132" s="228">
        <f>H132*0.5</f>
        <v>21240</v>
      </c>
    </row>
    <row r="133" spans="1:10" ht="36" customHeight="1" x14ac:dyDescent="0.25">
      <c r="A133" s="7" t="s">
        <v>113</v>
      </c>
      <c r="B133" s="240" t="s">
        <v>223</v>
      </c>
      <c r="C133" s="241"/>
      <c r="D133" s="241"/>
      <c r="E133" s="242"/>
      <c r="F133" s="441">
        <v>12240</v>
      </c>
      <c r="G133" s="146"/>
      <c r="H133" s="146"/>
      <c r="I133" s="146"/>
      <c r="J133" s="147"/>
    </row>
    <row r="134" spans="1:10" ht="36" customHeight="1" x14ac:dyDescent="0.25">
      <c r="A134" s="7" t="s">
        <v>113</v>
      </c>
      <c r="B134" s="240" t="s">
        <v>224</v>
      </c>
      <c r="C134" s="241"/>
      <c r="D134" s="241"/>
      <c r="E134" s="242"/>
      <c r="F134" s="441">
        <v>10800</v>
      </c>
      <c r="G134" s="146"/>
      <c r="H134" s="146"/>
      <c r="I134" s="146"/>
      <c r="J134" s="147"/>
    </row>
    <row r="135" spans="1:10" ht="36" customHeight="1" x14ac:dyDescent="0.25">
      <c r="A135" s="7" t="s">
        <v>113</v>
      </c>
      <c r="B135" s="240" t="s">
        <v>225</v>
      </c>
      <c r="C135" s="241"/>
      <c r="D135" s="241"/>
      <c r="E135" s="242"/>
      <c r="F135" s="441">
        <v>80640</v>
      </c>
      <c r="G135" s="146"/>
      <c r="H135" s="146"/>
      <c r="I135" s="146"/>
      <c r="J135" s="147"/>
    </row>
    <row r="136" spans="1:10" ht="36" customHeight="1" x14ac:dyDescent="0.25">
      <c r="A136" s="7" t="s">
        <v>113</v>
      </c>
      <c r="B136" s="240" t="s">
        <v>226</v>
      </c>
      <c r="C136" s="241"/>
      <c r="D136" s="241"/>
      <c r="E136" s="242"/>
      <c r="F136" s="441">
        <v>59760</v>
      </c>
      <c r="G136" s="146"/>
      <c r="H136" s="146"/>
      <c r="I136" s="146"/>
      <c r="J136" s="147"/>
    </row>
    <row r="137" spans="1:10" ht="36" customHeight="1" x14ac:dyDescent="0.25">
      <c r="A137" s="7" t="s">
        <v>113</v>
      </c>
      <c r="B137" s="240" t="s">
        <v>227</v>
      </c>
      <c r="C137" s="241"/>
      <c r="D137" s="241"/>
      <c r="E137" s="242"/>
      <c r="F137" s="441">
        <v>71712</v>
      </c>
      <c r="G137" s="146"/>
      <c r="H137" s="146"/>
      <c r="I137" s="146"/>
      <c r="J137" s="147"/>
    </row>
    <row r="138" spans="1:10" ht="36" customHeight="1" x14ac:dyDescent="0.25">
      <c r="A138" s="7" t="s">
        <v>113</v>
      </c>
      <c r="B138" s="240" t="s">
        <v>228</v>
      </c>
      <c r="C138" s="241"/>
      <c r="D138" s="241"/>
      <c r="E138" s="242"/>
      <c r="F138" s="441">
        <v>29520</v>
      </c>
      <c r="G138" s="146"/>
      <c r="H138" s="146"/>
      <c r="I138" s="146"/>
      <c r="J138" s="147"/>
    </row>
    <row r="139" spans="1:10" ht="36" customHeight="1" x14ac:dyDescent="0.25">
      <c r="A139" s="7" t="s">
        <v>113</v>
      </c>
      <c r="B139" s="240" t="s">
        <v>229</v>
      </c>
      <c r="C139" s="241"/>
      <c r="D139" s="241"/>
      <c r="E139" s="242"/>
      <c r="F139" s="441">
        <v>25920</v>
      </c>
      <c r="G139" s="146"/>
      <c r="H139" s="146"/>
      <c r="I139" s="146"/>
      <c r="J139" s="147"/>
    </row>
    <row r="140" spans="1:10" ht="36" customHeight="1" x14ac:dyDescent="0.25">
      <c r="A140" s="7" t="s">
        <v>113</v>
      </c>
      <c r="B140" s="240" t="s">
        <v>230</v>
      </c>
      <c r="C140" s="241"/>
      <c r="D140" s="241"/>
      <c r="E140" s="242"/>
      <c r="F140" s="441">
        <v>82800</v>
      </c>
      <c r="G140" s="146"/>
      <c r="H140" s="146"/>
      <c r="I140" s="146"/>
      <c r="J140" s="147"/>
    </row>
    <row r="141" spans="1:10" ht="36" customHeight="1" x14ac:dyDescent="0.25">
      <c r="A141" s="7" t="s">
        <v>113</v>
      </c>
      <c r="B141" s="240" t="s">
        <v>231</v>
      </c>
      <c r="C141" s="241"/>
      <c r="D141" s="241"/>
      <c r="E141" s="242"/>
      <c r="F141" s="441">
        <v>5760</v>
      </c>
      <c r="G141" s="146"/>
      <c r="H141" s="146"/>
      <c r="I141" s="146"/>
      <c r="J141" s="147"/>
    </row>
    <row r="142" spans="1:10" ht="36" customHeight="1" x14ac:dyDescent="0.25">
      <c r="A142" s="7" t="s">
        <v>113</v>
      </c>
      <c r="B142" s="240" t="s">
        <v>232</v>
      </c>
      <c r="C142" s="241"/>
      <c r="D142" s="241"/>
      <c r="E142" s="242"/>
      <c r="F142" s="441">
        <v>115920</v>
      </c>
      <c r="G142" s="146"/>
      <c r="H142" s="146"/>
      <c r="I142" s="146"/>
      <c r="J142" s="147"/>
    </row>
    <row r="143" spans="1:10" ht="36" customHeight="1" thickBot="1" x14ac:dyDescent="0.3">
      <c r="A143" s="7" t="s">
        <v>113</v>
      </c>
      <c r="B143" s="353" t="s">
        <v>233</v>
      </c>
      <c r="C143" s="354"/>
      <c r="D143" s="354"/>
      <c r="E143" s="355"/>
      <c r="F143" s="160">
        <v>9360</v>
      </c>
      <c r="G143" s="112"/>
      <c r="H143" s="112"/>
      <c r="I143" s="112"/>
      <c r="J143" s="113"/>
    </row>
    <row r="144" spans="1:10" ht="36" customHeight="1" thickBot="1" x14ac:dyDescent="0.3">
      <c r="A144" s="7"/>
      <c r="B144" s="229" t="s">
        <v>234</v>
      </c>
      <c r="C144" s="230"/>
      <c r="D144" s="230"/>
      <c r="E144" s="231"/>
      <c r="F144" s="223"/>
      <c r="G144" s="224"/>
      <c r="H144" s="224"/>
      <c r="I144" s="224"/>
      <c r="J144" s="225"/>
    </row>
    <row r="145" spans="1:10" ht="22.5" customHeight="1" thickBot="1" x14ac:dyDescent="0.3">
      <c r="A145" s="7" t="s">
        <v>111</v>
      </c>
      <c r="B145" s="173" t="s">
        <v>235</v>
      </c>
      <c r="C145" s="174"/>
      <c r="D145" s="174"/>
      <c r="E145" s="174"/>
      <c r="F145" s="174"/>
      <c r="G145" s="174"/>
      <c r="H145" s="174"/>
      <c r="I145" s="174"/>
      <c r="J145" s="175"/>
    </row>
    <row r="146" spans="1:10" ht="36" customHeight="1" x14ac:dyDescent="0.25">
      <c r="A146" s="7"/>
      <c r="B146" s="30" t="s">
        <v>236</v>
      </c>
      <c r="C146" s="176"/>
      <c r="D146" s="176"/>
      <c r="E146" s="177"/>
      <c r="F146" s="67">
        <v>60</v>
      </c>
      <c r="G146" s="68"/>
      <c r="H146" s="68"/>
      <c r="I146" s="68"/>
      <c r="J146" s="69"/>
    </row>
    <row r="147" spans="1:10" ht="36" customHeight="1" x14ac:dyDescent="0.25">
      <c r="A147" s="7"/>
      <c r="B147" s="62" t="s">
        <v>237</v>
      </c>
      <c r="C147" s="63"/>
      <c r="D147" s="63"/>
      <c r="E147" s="40"/>
      <c r="F147" s="41">
        <v>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238</v>
      </c>
      <c r="C148" s="63"/>
      <c r="D148" s="63"/>
      <c r="E148" s="40"/>
      <c r="F148" s="41">
        <v>120</v>
      </c>
      <c r="G148" s="42"/>
      <c r="H148" s="42"/>
      <c r="I148" s="42"/>
      <c r="J148" s="43"/>
    </row>
    <row r="149" spans="1:10" ht="54" customHeight="1" thickBot="1" x14ac:dyDescent="0.3">
      <c r="A149" s="7"/>
      <c r="B149" s="276" t="s">
        <v>239</v>
      </c>
      <c r="C149" s="277"/>
      <c r="D149" s="277"/>
      <c r="E149" s="278"/>
      <c r="F149" s="411"/>
      <c r="G149" s="412"/>
      <c r="H149" s="412"/>
      <c r="I149" s="412"/>
      <c r="J149" s="413"/>
    </row>
    <row r="150" spans="1:10" ht="36" customHeight="1" x14ac:dyDescent="0.25">
      <c r="A150" s="7"/>
      <c r="B150" s="64" t="s">
        <v>240</v>
      </c>
      <c r="C150" s="65"/>
      <c r="D150" s="65"/>
      <c r="E150" s="66"/>
      <c r="F150" s="67">
        <v>16884</v>
      </c>
      <c r="G150" s="68"/>
      <c r="H150" s="68"/>
      <c r="I150" s="68"/>
      <c r="J150" s="69"/>
    </row>
    <row r="151" spans="1:10" ht="36" customHeight="1" x14ac:dyDescent="0.25">
      <c r="A151" s="7"/>
      <c r="B151" s="62" t="s">
        <v>241</v>
      </c>
      <c r="C151" s="63"/>
      <c r="D151" s="63"/>
      <c r="E151" s="40"/>
      <c r="F151" s="41">
        <v>33300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242</v>
      </c>
      <c r="C152" s="63"/>
      <c r="D152" s="63"/>
      <c r="E152" s="40"/>
      <c r="F152" s="41">
        <v>41400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243</v>
      </c>
      <c r="C153" s="63"/>
      <c r="D153" s="63"/>
      <c r="E153" s="40"/>
      <c r="F153" s="41">
        <v>468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244</v>
      </c>
      <c r="C154" s="63"/>
      <c r="D154" s="63"/>
      <c r="E154" s="40"/>
      <c r="F154" s="41">
        <v>25056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245</v>
      </c>
      <c r="C155" s="63"/>
      <c r="D155" s="63"/>
      <c r="E155" s="40"/>
      <c r="F155" s="41">
        <v>49824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246</v>
      </c>
      <c r="C156" s="63"/>
      <c r="D156" s="63"/>
      <c r="E156" s="40"/>
      <c r="F156" s="41">
        <v>63000</v>
      </c>
      <c r="G156" s="42"/>
      <c r="H156" s="42"/>
      <c r="I156" s="42"/>
      <c r="J156" s="43"/>
    </row>
    <row r="157" spans="1:10" ht="36" customHeight="1" thickBot="1" x14ac:dyDescent="0.3">
      <c r="A157" s="7"/>
      <c r="B157" s="108" t="s">
        <v>247</v>
      </c>
      <c r="C157" s="109"/>
      <c r="D157" s="109"/>
      <c r="E157" s="110"/>
      <c r="F157" s="111">
        <v>900</v>
      </c>
      <c r="G157" s="112"/>
      <c r="H157" s="112"/>
      <c r="I157" s="112"/>
      <c r="J157" s="113"/>
    </row>
    <row r="158" spans="1:10" ht="24" thickBot="1" x14ac:dyDescent="0.3">
      <c r="A158" s="7"/>
      <c r="B158" s="27"/>
      <c r="C158" s="28"/>
      <c r="D158" s="28"/>
      <c r="E158" s="29"/>
      <c r="F158" s="186"/>
      <c r="G158" s="245"/>
      <c r="H158" s="245"/>
      <c r="I158" s="245"/>
      <c r="J158" s="246"/>
    </row>
    <row r="159" spans="1:10" ht="21" customHeight="1" x14ac:dyDescent="0.25">
      <c r="A159" s="7"/>
      <c r="B159" s="114"/>
      <c r="C159" s="115"/>
      <c r="D159" s="115"/>
      <c r="E159" s="115"/>
      <c r="F159" s="116"/>
      <c r="G159" s="116"/>
      <c r="H159" s="116"/>
      <c r="I159" s="116"/>
      <c r="J159" s="116"/>
    </row>
    <row r="160" spans="1:10" ht="56.25" customHeight="1" x14ac:dyDescent="0.25">
      <c r="A160" s="7"/>
      <c r="B160" s="117" t="s">
        <v>297</v>
      </c>
      <c r="C160" s="117"/>
      <c r="D160" s="117"/>
      <c r="E160" s="117"/>
      <c r="F160" s="117"/>
      <c r="G160" s="117"/>
      <c r="H160" s="117"/>
      <c r="I160" s="117"/>
      <c r="J160" s="117"/>
    </row>
    <row r="161" spans="1:10" ht="41.25" customHeight="1" x14ac:dyDescent="0.25">
      <c r="A161" s="7"/>
      <c r="B161" s="117" t="s">
        <v>249</v>
      </c>
      <c r="C161" s="117"/>
      <c r="D161" s="117"/>
      <c r="E161" s="117"/>
      <c r="F161" s="117"/>
      <c r="G161" s="117"/>
      <c r="H161" s="117"/>
      <c r="I161" s="117"/>
      <c r="J161" s="117"/>
    </row>
    <row r="162" spans="1:10" ht="21" x14ac:dyDescent="0.25">
      <c r="A162" s="7" t="s">
        <v>113</v>
      </c>
      <c r="B162" s="119" t="s">
        <v>301</v>
      </c>
      <c r="C162" s="119"/>
      <c r="D162" s="119"/>
      <c r="E162" s="119"/>
      <c r="F162" s="119"/>
      <c r="G162" s="119"/>
      <c r="H162" s="119"/>
      <c r="I162" s="119"/>
      <c r="J162" s="119"/>
    </row>
    <row r="163" spans="1:10" ht="42" customHeight="1" x14ac:dyDescent="0.25">
      <c r="A163" s="7"/>
      <c r="B163" s="121" t="s">
        <v>251</v>
      </c>
      <c r="C163" s="121"/>
      <c r="D163" s="121"/>
      <c r="E163" s="121"/>
      <c r="F163" s="121"/>
      <c r="G163" s="121"/>
      <c r="H163" s="121"/>
      <c r="I163" s="121"/>
      <c r="J163" s="121"/>
    </row>
    <row r="164" spans="1:10" ht="21" x14ac:dyDescent="0.25">
      <c r="A164" s="7"/>
    </row>
  </sheetData>
  <sheetProtection selectLockedCells="1" selectUnlockedCells="1"/>
  <mergeCells count="307">
    <mergeCell ref="B160:J160"/>
    <mergeCell ref="B161:J161"/>
    <mergeCell ref="B162:J162"/>
    <mergeCell ref="B163:J163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3:E143"/>
    <mergeCell ref="F143:J143"/>
    <mergeCell ref="F144:J144"/>
    <mergeCell ref="B145:J145"/>
    <mergeCell ref="B146:E146"/>
    <mergeCell ref="F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E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3.42578125" style="125" hidden="1" customWidth="1"/>
    <col min="2" max="2" width="30.7109375" style="123" customWidth="1"/>
    <col min="3" max="5" width="30.7109375" style="9" customWidth="1"/>
    <col min="6" max="9" width="24.7109375" style="124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6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2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5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27"/>
      <c r="G6" s="128"/>
      <c r="H6" s="128"/>
      <c r="I6" s="129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5" t="s">
        <v>111</v>
      </c>
      <c r="B8" s="187" t="s">
        <v>112</v>
      </c>
      <c r="C8" s="188"/>
      <c r="D8" s="188"/>
      <c r="E8" s="189"/>
      <c r="F8" s="219">
        <v>22680</v>
      </c>
      <c r="G8" s="220"/>
      <c r="H8" s="220"/>
      <c r="I8" s="221"/>
    </row>
    <row r="9" spans="1:9" ht="36" customHeight="1" x14ac:dyDescent="0.25">
      <c r="A9" s="125" t="s">
        <v>113</v>
      </c>
      <c r="B9" s="30" t="s">
        <v>252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25" t="s">
        <v>111</v>
      </c>
      <c r="B10" s="30" t="s">
        <v>115</v>
      </c>
      <c r="C10" s="31"/>
      <c r="D10" s="31"/>
      <c r="E10" s="66"/>
      <c r="F10" s="70">
        <v>26928</v>
      </c>
      <c r="G10" s="42"/>
      <c r="H10" s="42"/>
      <c r="I10" s="43"/>
    </row>
    <row r="11" spans="1:9" ht="36" customHeight="1" thickBot="1" x14ac:dyDescent="0.3">
      <c r="A11" s="125" t="s">
        <v>113</v>
      </c>
      <c r="B11" s="194" t="s">
        <v>253</v>
      </c>
      <c r="C11" s="195"/>
      <c r="D11" s="195"/>
      <c r="E11" s="196"/>
      <c r="F11" s="222">
        <v>38160</v>
      </c>
      <c r="G11" s="179"/>
      <c r="H11" s="179"/>
      <c r="I11" s="180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5" t="s">
        <v>111</v>
      </c>
      <c r="B13" s="187" t="s">
        <v>117</v>
      </c>
      <c r="C13" s="188"/>
      <c r="D13" s="188"/>
      <c r="E13" s="189"/>
      <c r="F13" s="219">
        <v>6732</v>
      </c>
      <c r="G13" s="220"/>
      <c r="H13" s="220"/>
      <c r="I13" s="221"/>
    </row>
    <row r="14" spans="1:9" ht="36" customHeight="1" thickBot="1" x14ac:dyDescent="0.3">
      <c r="A14" s="125" t="s">
        <v>113</v>
      </c>
      <c r="B14" s="194" t="s">
        <v>254</v>
      </c>
      <c r="C14" s="195"/>
      <c r="D14" s="195"/>
      <c r="E14" s="196"/>
      <c r="F14" s="222">
        <v>10080</v>
      </c>
      <c r="G14" s="179"/>
      <c r="H14" s="179"/>
      <c r="I14" s="180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5" t="s">
        <v>111</v>
      </c>
      <c r="B16" s="34" t="s">
        <v>119</v>
      </c>
      <c r="C16" s="35"/>
      <c r="D16" s="35"/>
      <c r="E16" s="40"/>
      <c r="F16" s="200">
        <v>1080</v>
      </c>
      <c r="G16" s="220"/>
      <c r="H16" s="220"/>
      <c r="I16" s="221"/>
    </row>
    <row r="17" spans="1:9" ht="36" customHeight="1" x14ac:dyDescent="0.25">
      <c r="A17" s="125" t="s">
        <v>113</v>
      </c>
      <c r="B17" s="34" t="s">
        <v>255</v>
      </c>
      <c r="C17" s="35"/>
      <c r="D17" s="35"/>
      <c r="E17" s="40"/>
      <c r="F17" s="41">
        <v>1512</v>
      </c>
      <c r="G17" s="42"/>
      <c r="H17" s="42"/>
      <c r="I17" s="43"/>
    </row>
    <row r="18" spans="1:9" ht="36" customHeight="1" x14ac:dyDescent="0.25">
      <c r="A18" s="125" t="s">
        <v>111</v>
      </c>
      <c r="B18" s="34" t="s">
        <v>121</v>
      </c>
      <c r="C18" s="35"/>
      <c r="D18" s="35"/>
      <c r="E18" s="40"/>
      <c r="F18" s="41">
        <v>2124</v>
      </c>
      <c r="G18" s="42"/>
      <c r="H18" s="42"/>
      <c r="I18" s="43"/>
    </row>
    <row r="19" spans="1:9" ht="36" customHeight="1" thickBot="1" x14ac:dyDescent="0.3">
      <c r="A19" s="125" t="s">
        <v>113</v>
      </c>
      <c r="B19" s="34" t="s">
        <v>256</v>
      </c>
      <c r="C19" s="35"/>
      <c r="D19" s="35"/>
      <c r="E19" s="40"/>
      <c r="F19" s="178">
        <v>3024</v>
      </c>
      <c r="G19" s="179"/>
      <c r="H19" s="179"/>
      <c r="I19" s="180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5688 до 227520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5688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11376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17064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22752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28440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34128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39816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45504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51192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56880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62568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68256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73944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79632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85320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91008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96696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102384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108072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113760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11376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22752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34128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45504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56880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68256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79632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91008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102384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113760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125136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136512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147888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159264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170640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182016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193392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204768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216144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227520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7272 до 122292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7272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7632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14220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19908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25596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31284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36972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42660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48348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54036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59724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65412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71100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76788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82476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88164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93852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99540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105228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110916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116604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122292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5328</v>
      </c>
      <c r="G87" s="42"/>
      <c r="H87" s="42"/>
      <c r="I87" s="43"/>
    </row>
    <row r="88" spans="2:9" ht="36" customHeight="1" x14ac:dyDescent="0.25">
      <c r="B88" s="62" t="s">
        <v>257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36828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22320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25848</v>
      </c>
      <c r="G96" s="42"/>
      <c r="H96" s="42"/>
      <c r="I96" s="43"/>
    </row>
    <row r="97" spans="1:9" ht="54" customHeight="1" thickBot="1" x14ac:dyDescent="0.3">
      <c r="B97" s="167" t="s">
        <v>258</v>
      </c>
      <c r="C97" s="168"/>
      <c r="D97" s="168"/>
      <c r="E97" s="169"/>
      <c r="F97" s="97" t="str">
        <f>"Цена от "&amp;MIN(F99,F103:F119)&amp;" до "&amp;MAX(F99,F103:F119)</f>
        <v>Цена от 0 до 48168</v>
      </c>
      <c r="G97" s="98"/>
      <c r="H97" s="98"/>
      <c r="I97" s="99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6480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648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1620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5" t="s">
        <v>111</v>
      </c>
      <c r="B103" s="62" t="s">
        <v>203</v>
      </c>
      <c r="C103" s="63"/>
      <c r="D103" s="63"/>
      <c r="E103" s="40"/>
      <c r="F103" s="41">
        <v>21960</v>
      </c>
      <c r="G103" s="42"/>
      <c r="H103" s="42"/>
      <c r="I103" s="43"/>
    </row>
    <row r="104" spans="1:9" ht="36" customHeight="1" x14ac:dyDescent="0.25">
      <c r="A104" s="125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3"/>
    </row>
    <row r="105" spans="1:9" ht="36" customHeight="1" x14ac:dyDescent="0.25">
      <c r="A105" s="125" t="s">
        <v>111</v>
      </c>
      <c r="B105" s="62" t="s">
        <v>298</v>
      </c>
      <c r="C105" s="63"/>
      <c r="D105" s="63"/>
      <c r="E105" s="40"/>
      <c r="F105" s="41">
        <v>14184</v>
      </c>
      <c r="G105" s="42"/>
      <c r="H105" s="42"/>
      <c r="I105" s="43"/>
    </row>
    <row r="106" spans="1:9" ht="36" customHeight="1" x14ac:dyDescent="0.25">
      <c r="A106" s="125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3"/>
    </row>
    <row r="107" spans="1:9" ht="36" customHeight="1" x14ac:dyDescent="0.25">
      <c r="A107" s="125" t="s">
        <v>111</v>
      </c>
      <c r="B107" s="62" t="s">
        <v>207</v>
      </c>
      <c r="C107" s="63"/>
      <c r="D107" s="63"/>
      <c r="E107" s="40"/>
      <c r="F107" s="41">
        <v>0</v>
      </c>
      <c r="G107" s="42"/>
      <c r="H107" s="42"/>
      <c r="I107" s="43"/>
    </row>
    <row r="108" spans="1:9" ht="36" customHeight="1" x14ac:dyDescent="0.25">
      <c r="A108" s="125" t="s">
        <v>111</v>
      </c>
      <c r="B108" s="62" t="s">
        <v>208</v>
      </c>
      <c r="C108" s="63"/>
      <c r="D108" s="63"/>
      <c r="E108" s="40"/>
      <c r="F108" s="41">
        <v>21240</v>
      </c>
      <c r="G108" s="42"/>
      <c r="H108" s="42"/>
      <c r="I108" s="43"/>
    </row>
    <row r="109" spans="1:9" ht="36" customHeight="1" x14ac:dyDescent="0.25">
      <c r="A109" s="125" t="s">
        <v>111</v>
      </c>
      <c r="B109" s="62" t="s">
        <v>209</v>
      </c>
      <c r="C109" s="63"/>
      <c r="D109" s="63"/>
      <c r="E109" s="40"/>
      <c r="F109" s="41">
        <v>21960</v>
      </c>
      <c r="G109" s="42"/>
      <c r="H109" s="42"/>
      <c r="I109" s="43"/>
    </row>
    <row r="110" spans="1:9" ht="36" customHeight="1" x14ac:dyDescent="0.25">
      <c r="A110" s="125" t="s">
        <v>111</v>
      </c>
      <c r="B110" s="62" t="s">
        <v>210</v>
      </c>
      <c r="C110" s="63"/>
      <c r="D110" s="63"/>
      <c r="E110" s="40"/>
      <c r="F110" s="41">
        <v>26352</v>
      </c>
      <c r="G110" s="42"/>
      <c r="H110" s="42"/>
      <c r="I110" s="43"/>
    </row>
    <row r="111" spans="1:9" ht="36" customHeight="1" x14ac:dyDescent="0.25">
      <c r="A111" s="125" t="s">
        <v>111</v>
      </c>
      <c r="B111" s="62" t="s">
        <v>211</v>
      </c>
      <c r="C111" s="63"/>
      <c r="D111" s="63"/>
      <c r="E111" s="40"/>
      <c r="F111" s="41">
        <v>20880</v>
      </c>
      <c r="G111" s="42"/>
      <c r="H111" s="42"/>
      <c r="I111" s="43"/>
    </row>
    <row r="112" spans="1:9" ht="36" customHeight="1" x14ac:dyDescent="0.25">
      <c r="A112" s="125" t="s">
        <v>111</v>
      </c>
      <c r="B112" s="62" t="s">
        <v>212</v>
      </c>
      <c r="C112" s="63"/>
      <c r="D112" s="63"/>
      <c r="E112" s="40"/>
      <c r="F112" s="41">
        <v>18072</v>
      </c>
      <c r="G112" s="42"/>
      <c r="H112" s="42"/>
      <c r="I112" s="43"/>
    </row>
    <row r="113" spans="1:9" ht="36" customHeight="1" x14ac:dyDescent="0.25">
      <c r="A113" s="125" t="s">
        <v>111</v>
      </c>
      <c r="B113" s="62" t="s">
        <v>213</v>
      </c>
      <c r="C113" s="63"/>
      <c r="D113" s="63"/>
      <c r="E113" s="40"/>
      <c r="F113" s="41">
        <v>48168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24120</v>
      </c>
      <c r="G114" s="42"/>
      <c r="H114" s="42"/>
      <c r="I114" s="43"/>
    </row>
    <row r="115" spans="1:9" ht="36" customHeight="1" x14ac:dyDescent="0.25">
      <c r="A115" s="125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8496</v>
      </c>
      <c r="G117" s="42"/>
      <c r="H117" s="42"/>
      <c r="I117" s="43"/>
    </row>
    <row r="118" spans="1:9" ht="36" customHeight="1" x14ac:dyDescent="0.25">
      <c r="A118" s="125" t="s">
        <v>111</v>
      </c>
      <c r="B118" s="34" t="s">
        <v>218</v>
      </c>
      <c r="C118" s="88"/>
      <c r="D118" s="88"/>
      <c r="E118" s="89"/>
      <c r="F118" s="41">
        <v>33984</v>
      </c>
      <c r="G118" s="42"/>
      <c r="H118" s="42"/>
      <c r="I118" s="43"/>
    </row>
    <row r="119" spans="1:9" ht="36" customHeight="1" x14ac:dyDescent="0.25">
      <c r="A119" s="125" t="s">
        <v>111</v>
      </c>
      <c r="B119" s="62" t="s">
        <v>219</v>
      </c>
      <c r="C119" s="63"/>
      <c r="D119" s="63"/>
      <c r="E119" s="40"/>
      <c r="F119" s="41">
        <v>11340</v>
      </c>
      <c r="G119" s="42"/>
      <c r="H119" s="42"/>
      <c r="I119" s="43"/>
    </row>
    <row r="120" spans="1:9" ht="36" customHeight="1" x14ac:dyDescent="0.25">
      <c r="A120" s="125" t="s">
        <v>113</v>
      </c>
      <c r="B120" s="62" t="s">
        <v>260</v>
      </c>
      <c r="C120" s="63"/>
      <c r="D120" s="63"/>
      <c r="E120" s="40"/>
      <c r="F120" s="41">
        <v>30960</v>
      </c>
      <c r="G120" s="42"/>
      <c r="H120" s="42"/>
      <c r="I120" s="43"/>
    </row>
    <row r="121" spans="1:9" ht="36" customHeight="1" x14ac:dyDescent="0.25">
      <c r="A121" s="125" t="s">
        <v>113</v>
      </c>
      <c r="B121" s="62" t="s">
        <v>221</v>
      </c>
      <c r="C121" s="63"/>
      <c r="D121" s="63"/>
      <c r="E121" s="40"/>
      <c r="F121" s="41">
        <v>20880</v>
      </c>
      <c r="G121" s="42"/>
      <c r="H121" s="42"/>
      <c r="I121" s="43"/>
    </row>
    <row r="122" spans="1:9" ht="36" customHeight="1" x14ac:dyDescent="0.25">
      <c r="A122" s="125" t="s">
        <v>113</v>
      </c>
      <c r="B122" s="62" t="s">
        <v>262</v>
      </c>
      <c r="C122" s="63"/>
      <c r="D122" s="63"/>
      <c r="E122" s="40"/>
      <c r="F122" s="41">
        <v>20160</v>
      </c>
      <c r="G122" s="42"/>
      <c r="H122" s="42"/>
      <c r="I122" s="43"/>
    </row>
    <row r="123" spans="1:9" ht="36" customHeight="1" x14ac:dyDescent="0.25">
      <c r="A123" s="125" t="s">
        <v>113</v>
      </c>
      <c r="B123" s="62" t="s">
        <v>263</v>
      </c>
      <c r="C123" s="63"/>
      <c r="D123" s="63"/>
      <c r="E123" s="40"/>
      <c r="F123" s="41">
        <v>18000</v>
      </c>
      <c r="G123" s="42"/>
      <c r="H123" s="42"/>
      <c r="I123" s="43"/>
    </row>
    <row r="124" spans="1:9" ht="36" customHeight="1" x14ac:dyDescent="0.25">
      <c r="A124" s="125" t="s">
        <v>113</v>
      </c>
      <c r="B124" s="62" t="s">
        <v>264</v>
      </c>
      <c r="C124" s="63"/>
      <c r="D124" s="63"/>
      <c r="E124" s="40"/>
      <c r="F124" s="41">
        <v>18000</v>
      </c>
      <c r="G124" s="42"/>
      <c r="H124" s="42"/>
      <c r="I124" s="43"/>
    </row>
    <row r="125" spans="1:9" ht="36" customHeight="1" x14ac:dyDescent="0.25">
      <c r="A125" s="125" t="s">
        <v>113</v>
      </c>
      <c r="B125" s="62" t="s">
        <v>265</v>
      </c>
      <c r="C125" s="63"/>
      <c r="D125" s="63"/>
      <c r="E125" s="40"/>
      <c r="F125" s="41">
        <v>30240</v>
      </c>
      <c r="G125" s="42"/>
      <c r="H125" s="42"/>
      <c r="I125" s="43"/>
    </row>
    <row r="126" spans="1:9" ht="36" customHeight="1" x14ac:dyDescent="0.25">
      <c r="A126" s="125" t="s">
        <v>113</v>
      </c>
      <c r="B126" s="62" t="s">
        <v>266</v>
      </c>
      <c r="C126" s="63"/>
      <c r="D126" s="63"/>
      <c r="E126" s="40"/>
      <c r="F126" s="41">
        <v>30960</v>
      </c>
      <c r="G126" s="42"/>
      <c r="H126" s="42"/>
      <c r="I126" s="43"/>
    </row>
    <row r="127" spans="1:9" ht="36" customHeight="1" x14ac:dyDescent="0.25">
      <c r="A127" s="125" t="s">
        <v>113</v>
      </c>
      <c r="B127" s="62" t="s">
        <v>267</v>
      </c>
      <c r="C127" s="63"/>
      <c r="D127" s="63"/>
      <c r="E127" s="40"/>
      <c r="F127" s="85">
        <v>37152</v>
      </c>
      <c r="G127" s="86"/>
      <c r="H127" s="86"/>
      <c r="I127" s="87"/>
    </row>
    <row r="128" spans="1:9" ht="36" customHeight="1" x14ac:dyDescent="0.25">
      <c r="A128" s="125" t="s">
        <v>113</v>
      </c>
      <c r="B128" s="62" t="s">
        <v>268</v>
      </c>
      <c r="C128" s="63"/>
      <c r="D128" s="63"/>
      <c r="E128" s="40"/>
      <c r="F128" s="41">
        <v>29520</v>
      </c>
      <c r="G128" s="42"/>
      <c r="H128" s="42"/>
      <c r="I128" s="43"/>
    </row>
    <row r="129" spans="1:9" ht="36" customHeight="1" x14ac:dyDescent="0.25">
      <c r="A129" s="125" t="s">
        <v>113</v>
      </c>
      <c r="B129" s="62" t="s">
        <v>269</v>
      </c>
      <c r="C129" s="63"/>
      <c r="D129" s="63"/>
      <c r="E129" s="40"/>
      <c r="F129" s="41">
        <v>25920</v>
      </c>
      <c r="G129" s="42"/>
      <c r="H129" s="42"/>
      <c r="I129" s="43"/>
    </row>
    <row r="130" spans="1:9" ht="36" customHeight="1" x14ac:dyDescent="0.25">
      <c r="A130" s="125" t="s">
        <v>113</v>
      </c>
      <c r="B130" s="62" t="s">
        <v>270</v>
      </c>
      <c r="C130" s="63"/>
      <c r="D130" s="63"/>
      <c r="E130" s="40"/>
      <c r="F130" s="41">
        <v>67680</v>
      </c>
      <c r="G130" s="42"/>
      <c r="H130" s="42"/>
      <c r="I130" s="43"/>
    </row>
    <row r="131" spans="1:9" ht="36" customHeight="1" x14ac:dyDescent="0.25">
      <c r="A131" s="125" t="s">
        <v>113</v>
      </c>
      <c r="B131" s="62" t="s">
        <v>271</v>
      </c>
      <c r="C131" s="63"/>
      <c r="D131" s="63"/>
      <c r="E131" s="40"/>
      <c r="F131" s="41">
        <v>4320</v>
      </c>
      <c r="G131" s="42"/>
      <c r="H131" s="42"/>
      <c r="I131" s="43"/>
    </row>
    <row r="132" spans="1:9" ht="36" customHeight="1" x14ac:dyDescent="0.25">
      <c r="A132" s="125" t="s">
        <v>113</v>
      </c>
      <c r="B132" s="62" t="s">
        <v>272</v>
      </c>
      <c r="C132" s="63"/>
      <c r="D132" s="63"/>
      <c r="E132" s="40"/>
      <c r="F132" s="41">
        <v>48240</v>
      </c>
      <c r="G132" s="42"/>
      <c r="H132" s="42"/>
      <c r="I132" s="43"/>
    </row>
    <row r="133" spans="1:9" ht="36" customHeight="1" x14ac:dyDescent="0.25">
      <c r="A133" s="125" t="s">
        <v>113</v>
      </c>
      <c r="B133" s="62" t="s">
        <v>273</v>
      </c>
      <c r="C133" s="63"/>
      <c r="D133" s="63"/>
      <c r="E133" s="40"/>
      <c r="F133" s="41">
        <v>16560</v>
      </c>
      <c r="G133" s="42"/>
      <c r="H133" s="42"/>
      <c r="I133" s="43"/>
    </row>
    <row r="134" spans="1:9" ht="27" customHeight="1" thickBot="1" x14ac:dyDescent="0.3">
      <c r="B134" s="435" t="s">
        <v>234</v>
      </c>
      <c r="C134" s="436"/>
      <c r="D134" s="436"/>
      <c r="E134" s="437"/>
      <c r="F134" s="435"/>
      <c r="G134" s="436"/>
      <c r="H134" s="436"/>
      <c r="I134" s="437"/>
    </row>
    <row r="135" spans="1:9" ht="19.5" customHeight="1" thickBot="1" x14ac:dyDescent="0.3">
      <c r="B135" s="173" t="s">
        <v>235</v>
      </c>
      <c r="C135" s="174"/>
      <c r="D135" s="174"/>
      <c r="E135" s="175"/>
      <c r="F135" s="173"/>
      <c r="G135" s="174"/>
      <c r="H135" s="174"/>
      <c r="I135" s="175"/>
    </row>
    <row r="136" spans="1:9" ht="36" customHeight="1" x14ac:dyDescent="0.25">
      <c r="B136" s="187" t="s">
        <v>236</v>
      </c>
      <c r="C136" s="317"/>
      <c r="D136" s="317"/>
      <c r="E136" s="318"/>
      <c r="F136" s="199">
        <v>60</v>
      </c>
      <c r="G136" s="424"/>
      <c r="H136" s="424"/>
      <c r="I136" s="425"/>
    </row>
    <row r="137" spans="1:9" ht="36" customHeight="1" x14ac:dyDescent="0.25">
      <c r="B137" s="34" t="s">
        <v>237</v>
      </c>
      <c r="C137" s="88"/>
      <c r="D137" s="88"/>
      <c r="E137" s="89"/>
      <c r="F137" s="202">
        <v>60</v>
      </c>
      <c r="G137" s="252"/>
      <c r="H137" s="252"/>
      <c r="I137" s="253"/>
    </row>
    <row r="138" spans="1:9" ht="36" customHeight="1" thickBot="1" x14ac:dyDescent="0.3">
      <c r="B138" s="319" t="s">
        <v>238</v>
      </c>
      <c r="C138" s="320"/>
      <c r="D138" s="320"/>
      <c r="E138" s="321"/>
      <c r="F138" s="201">
        <v>120</v>
      </c>
      <c r="G138" s="331"/>
      <c r="H138" s="331"/>
      <c r="I138" s="332"/>
    </row>
    <row r="139" spans="1:9" ht="54" customHeight="1" thickBot="1" x14ac:dyDescent="0.3">
      <c r="B139" s="18" t="s">
        <v>239</v>
      </c>
      <c r="C139" s="19"/>
      <c r="D139" s="19"/>
      <c r="E139" s="20"/>
      <c r="F139" s="105"/>
      <c r="G139" s="106"/>
      <c r="H139" s="106"/>
      <c r="I139" s="107"/>
    </row>
    <row r="140" spans="1:9" ht="36" customHeight="1" x14ac:dyDescent="0.25">
      <c r="B140" s="64" t="s">
        <v>240</v>
      </c>
      <c r="C140" s="65"/>
      <c r="D140" s="65"/>
      <c r="E140" s="66"/>
      <c r="F140" s="67">
        <v>33984</v>
      </c>
      <c r="G140" s="68"/>
      <c r="H140" s="68"/>
      <c r="I140" s="69"/>
    </row>
    <row r="141" spans="1:9" ht="36" customHeight="1" x14ac:dyDescent="0.25">
      <c r="B141" s="62" t="s">
        <v>241</v>
      </c>
      <c r="C141" s="63"/>
      <c r="D141" s="63"/>
      <c r="E141" s="40"/>
      <c r="F141" s="41">
        <v>67968</v>
      </c>
      <c r="G141" s="42"/>
      <c r="H141" s="42"/>
      <c r="I141" s="43"/>
    </row>
    <row r="142" spans="1:9" ht="36" customHeight="1" x14ac:dyDescent="0.25">
      <c r="B142" s="62" t="s">
        <v>242</v>
      </c>
      <c r="C142" s="63"/>
      <c r="D142" s="63"/>
      <c r="E142" s="40"/>
      <c r="F142" s="41">
        <v>84960</v>
      </c>
      <c r="G142" s="42"/>
      <c r="H142" s="42"/>
      <c r="I142" s="43"/>
    </row>
    <row r="143" spans="1:9" ht="36" customHeight="1" x14ac:dyDescent="0.25">
      <c r="B143" s="62" t="s">
        <v>243</v>
      </c>
      <c r="C143" s="63"/>
      <c r="D143" s="63"/>
      <c r="E143" s="40"/>
      <c r="F143" s="41">
        <v>1080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50976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101952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127440</v>
      </c>
      <c r="G146" s="42"/>
      <c r="H146" s="42"/>
      <c r="I146" s="43"/>
    </row>
    <row r="147" spans="1:9" ht="36" customHeight="1" thickBot="1" x14ac:dyDescent="0.3">
      <c r="B147" s="108" t="s">
        <v>247</v>
      </c>
      <c r="C147" s="109"/>
      <c r="D147" s="109"/>
      <c r="E147" s="110"/>
      <c r="F147" s="178">
        <v>1800</v>
      </c>
      <c r="G147" s="179"/>
      <c r="H147" s="179"/>
      <c r="I147" s="180"/>
    </row>
    <row r="148" spans="1:9" ht="24" thickBot="1" x14ac:dyDescent="0.3">
      <c r="B148" s="27"/>
      <c r="C148" s="80"/>
      <c r="D148" s="80"/>
      <c r="E148" s="81"/>
      <c r="F148" s="82"/>
      <c r="G148" s="83"/>
      <c r="H148" s="83"/>
      <c r="I148" s="84"/>
    </row>
    <row r="149" spans="1:9" ht="21" customHeight="1" x14ac:dyDescent="0.25">
      <c r="B149" s="117"/>
      <c r="C149" s="117"/>
      <c r="D149" s="117"/>
      <c r="E149" s="117"/>
      <c r="F149" s="117"/>
      <c r="G149" s="117"/>
      <c r="H149" s="117"/>
      <c r="I149" s="117"/>
    </row>
    <row r="150" spans="1:9" s="120" customFormat="1" ht="27" customHeight="1" x14ac:dyDescent="0.25">
      <c r="A150" s="7" t="s">
        <v>113</v>
      </c>
      <c r="B150" s="119" t="s">
        <v>346</v>
      </c>
      <c r="C150" s="119"/>
      <c r="D150" s="119"/>
      <c r="E150" s="119"/>
      <c r="F150" s="119"/>
      <c r="G150" s="119"/>
      <c r="H150" s="119"/>
      <c r="I150" s="119"/>
    </row>
    <row r="151" spans="1:9" s="122" customFormat="1" ht="45" customHeight="1" x14ac:dyDescent="0.25">
      <c r="A151" s="7"/>
      <c r="B151" s="121" t="s">
        <v>251</v>
      </c>
      <c r="C151" s="121"/>
      <c r="D151" s="121"/>
      <c r="E151" s="121"/>
      <c r="F151" s="121"/>
      <c r="G151" s="121"/>
      <c r="H151" s="121"/>
      <c r="I151" s="121"/>
    </row>
    <row r="152" spans="1:9" ht="21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57024</v>
      </c>
      <c r="G8" s="32">
        <f>H8*1.1</f>
        <v>52272.000000000007</v>
      </c>
      <c r="H8" s="32">
        <v>47520</v>
      </c>
      <c r="I8" s="32">
        <f>H8*0.75</f>
        <v>35640</v>
      </c>
      <c r="J8" s="32">
        <f>H8*0.5</f>
        <v>23760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68472</v>
      </c>
      <c r="G10" s="36">
        <f>H10*1.1</f>
        <v>62766.000000000007</v>
      </c>
      <c r="H10" s="36">
        <v>57060</v>
      </c>
      <c r="I10" s="36">
        <f>H10*0.75</f>
        <v>42795</v>
      </c>
      <c r="J10" s="36">
        <f>H10*0.5</f>
        <v>28530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95904</v>
      </c>
      <c r="G11" s="38">
        <f>H11*1.1</f>
        <v>87912</v>
      </c>
      <c r="H11" s="38">
        <v>79920</v>
      </c>
      <c r="I11" s="38">
        <f>H11*0.75</f>
        <v>59940</v>
      </c>
      <c r="J11" s="38">
        <f>H11*0.5</f>
        <v>39960</v>
      </c>
    </row>
    <row r="12" spans="1:10" ht="24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10620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15120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2880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3456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4896</v>
      </c>
      <c r="G19" s="179"/>
      <c r="H19" s="179"/>
      <c r="I19" s="179"/>
      <c r="J19" s="180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13680 до 179550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17100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25650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34200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42750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51300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59850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76950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85500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94050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111150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119700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128250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136800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145350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153900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162450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171000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179550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150480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20520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27360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34200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41040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47880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54720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61560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75240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82080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88920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102600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116280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123120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129960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136800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143640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150480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7128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257</v>
      </c>
      <c r="C88" s="63"/>
      <c r="D88" s="63"/>
      <c r="E88" s="40"/>
      <c r="F88" s="41">
        <v>2844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A97" s="7"/>
      <c r="B97" s="209" t="s">
        <v>258</v>
      </c>
      <c r="C97" s="210"/>
      <c r="D97" s="210"/>
      <c r="E97" s="211"/>
      <c r="F97" s="223" t="str">
        <f>"Цена от "&amp;MIN(F99,F103:J104,H105,F106:J119)&amp;" до "&amp;MAX(F99,F103:J104,H105,F106:J119)</f>
        <v>Цена от 3024 до 119520</v>
      </c>
      <c r="G97" s="224"/>
      <c r="H97" s="224"/>
      <c r="I97" s="224"/>
      <c r="J97" s="225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27000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2700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6750</v>
      </c>
      <c r="G101" s="86"/>
      <c r="H101" s="86"/>
      <c r="I101" s="86"/>
      <c r="J101" s="87"/>
    </row>
    <row r="102" spans="1:10" ht="24" thickBot="1" x14ac:dyDescent="0.3">
      <c r="A102" s="7"/>
      <c r="B102" s="130"/>
      <c r="C102" s="131"/>
      <c r="D102" s="131"/>
      <c r="E102" s="132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38" t="s">
        <v>203</v>
      </c>
      <c r="C103" s="439"/>
      <c r="D103" s="439"/>
      <c r="E103" s="440"/>
      <c r="F103" s="200">
        <v>24120</v>
      </c>
      <c r="G103" s="220"/>
      <c r="H103" s="220"/>
      <c r="I103" s="220"/>
      <c r="J103" s="221"/>
    </row>
    <row r="104" spans="1:10" ht="36" customHeight="1" x14ac:dyDescent="0.25">
      <c r="A104" s="7" t="s">
        <v>111</v>
      </c>
      <c r="B104" s="240" t="s">
        <v>204</v>
      </c>
      <c r="C104" s="241"/>
      <c r="D104" s="241"/>
      <c r="E104" s="242"/>
      <c r="F104" s="252">
        <v>42120</v>
      </c>
      <c r="G104" s="252"/>
      <c r="H104" s="252"/>
      <c r="I104" s="252"/>
      <c r="J104" s="253"/>
    </row>
    <row r="105" spans="1:10" ht="36" customHeight="1" x14ac:dyDescent="0.25">
      <c r="A105" s="7" t="s">
        <v>111</v>
      </c>
      <c r="B105" s="240" t="s">
        <v>205</v>
      </c>
      <c r="C105" s="241"/>
      <c r="D105" s="241"/>
      <c r="E105" s="242"/>
      <c r="F105" s="226">
        <f>H105*1.2</f>
        <v>21254.399999999998</v>
      </c>
      <c r="G105" s="227">
        <f>H105*1.1</f>
        <v>19483.2</v>
      </c>
      <c r="H105" s="227">
        <v>17712</v>
      </c>
      <c r="I105" s="227">
        <f>H105*0.75</f>
        <v>13284</v>
      </c>
      <c r="J105" s="228">
        <f>H105*0.5</f>
        <v>8856</v>
      </c>
    </row>
    <row r="106" spans="1:10" ht="36" customHeight="1" x14ac:dyDescent="0.25">
      <c r="A106" s="7" t="s">
        <v>111</v>
      </c>
      <c r="B106" s="240" t="s">
        <v>206</v>
      </c>
      <c r="C106" s="241"/>
      <c r="D106" s="241"/>
      <c r="E106" s="242"/>
      <c r="F106" s="41">
        <v>17712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40" t="s">
        <v>207</v>
      </c>
      <c r="C107" s="241"/>
      <c r="D107" s="241"/>
      <c r="E107" s="242"/>
      <c r="F107" s="41">
        <v>26928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40" t="s">
        <v>208</v>
      </c>
      <c r="C108" s="241"/>
      <c r="D108" s="241"/>
      <c r="E108" s="242"/>
      <c r="F108" s="252">
        <v>59832</v>
      </c>
      <c r="G108" s="252"/>
      <c r="H108" s="252"/>
      <c r="I108" s="252"/>
      <c r="J108" s="253"/>
    </row>
    <row r="109" spans="1:10" ht="36" customHeight="1" x14ac:dyDescent="0.25">
      <c r="A109" s="7" t="s">
        <v>111</v>
      </c>
      <c r="B109" s="240" t="s">
        <v>209</v>
      </c>
      <c r="C109" s="241"/>
      <c r="D109" s="241"/>
      <c r="E109" s="242"/>
      <c r="F109" s="252">
        <v>56664</v>
      </c>
      <c r="G109" s="252"/>
      <c r="H109" s="252"/>
      <c r="I109" s="252"/>
      <c r="J109" s="253"/>
    </row>
    <row r="110" spans="1:10" ht="36" customHeight="1" x14ac:dyDescent="0.25">
      <c r="A110" s="7" t="s">
        <v>111</v>
      </c>
      <c r="B110" s="240" t="s">
        <v>210</v>
      </c>
      <c r="C110" s="241"/>
      <c r="D110" s="241"/>
      <c r="E110" s="242"/>
      <c r="F110" s="252">
        <v>67996.799999999988</v>
      </c>
      <c r="G110" s="252"/>
      <c r="H110" s="252"/>
      <c r="I110" s="252"/>
      <c r="J110" s="253"/>
    </row>
    <row r="111" spans="1:10" ht="36" customHeight="1" x14ac:dyDescent="0.25">
      <c r="A111" s="7" t="s">
        <v>111</v>
      </c>
      <c r="B111" s="240" t="s">
        <v>211</v>
      </c>
      <c r="C111" s="241"/>
      <c r="D111" s="241"/>
      <c r="E111" s="242"/>
      <c r="F111" s="252">
        <v>36108</v>
      </c>
      <c r="G111" s="252"/>
      <c r="H111" s="252"/>
      <c r="I111" s="252"/>
      <c r="J111" s="253"/>
    </row>
    <row r="112" spans="1:10" ht="36" customHeight="1" x14ac:dyDescent="0.25">
      <c r="A112" s="7" t="s">
        <v>111</v>
      </c>
      <c r="B112" s="240" t="s">
        <v>212</v>
      </c>
      <c r="C112" s="241"/>
      <c r="D112" s="241"/>
      <c r="E112" s="242"/>
      <c r="F112" s="252">
        <v>59832</v>
      </c>
      <c r="G112" s="252"/>
      <c r="H112" s="252"/>
      <c r="I112" s="252"/>
      <c r="J112" s="253"/>
    </row>
    <row r="113" spans="1:10" ht="36" customHeight="1" x14ac:dyDescent="0.25">
      <c r="A113" s="7" t="s">
        <v>111</v>
      </c>
      <c r="B113" s="240" t="s">
        <v>213</v>
      </c>
      <c r="C113" s="241"/>
      <c r="D113" s="241"/>
      <c r="E113" s="242"/>
      <c r="F113" s="252">
        <v>75060</v>
      </c>
      <c r="G113" s="252"/>
      <c r="H113" s="252"/>
      <c r="I113" s="252"/>
      <c r="J113" s="253"/>
    </row>
    <row r="114" spans="1:10" ht="36" customHeight="1" x14ac:dyDescent="0.25">
      <c r="A114" s="7"/>
      <c r="B114" s="240" t="s">
        <v>214</v>
      </c>
      <c r="C114" s="241"/>
      <c r="D114" s="241"/>
      <c r="E114" s="242"/>
      <c r="F114" s="252">
        <v>119520</v>
      </c>
      <c r="G114" s="252"/>
      <c r="H114" s="252"/>
      <c r="I114" s="252"/>
      <c r="J114" s="253"/>
    </row>
    <row r="115" spans="1:10" ht="36" customHeight="1" x14ac:dyDescent="0.25">
      <c r="A115" s="7" t="s">
        <v>111</v>
      </c>
      <c r="B115" s="240" t="s">
        <v>215</v>
      </c>
      <c r="C115" s="241"/>
      <c r="D115" s="241"/>
      <c r="E115" s="242"/>
      <c r="F115" s="252">
        <v>3024</v>
      </c>
      <c r="G115" s="252"/>
      <c r="H115" s="252"/>
      <c r="I115" s="252"/>
      <c r="J115" s="253"/>
    </row>
    <row r="116" spans="1:10" ht="36" customHeight="1" x14ac:dyDescent="0.25">
      <c r="A116" s="7"/>
      <c r="B116" s="240" t="s">
        <v>216</v>
      </c>
      <c r="C116" s="241"/>
      <c r="D116" s="241"/>
      <c r="E116" s="242"/>
      <c r="F116" s="252">
        <v>15588</v>
      </c>
      <c r="G116" s="252"/>
      <c r="H116" s="252"/>
      <c r="I116" s="252"/>
      <c r="J116" s="253"/>
    </row>
    <row r="117" spans="1:10" ht="36" customHeight="1" x14ac:dyDescent="0.25">
      <c r="B117" s="240" t="s">
        <v>217</v>
      </c>
      <c r="C117" s="241"/>
      <c r="D117" s="241"/>
      <c r="E117" s="242"/>
      <c r="F117" s="252">
        <v>12744</v>
      </c>
      <c r="G117" s="252"/>
      <c r="H117" s="252"/>
      <c r="I117" s="252"/>
      <c r="J117" s="253"/>
    </row>
    <row r="118" spans="1:10" ht="36" customHeight="1" x14ac:dyDescent="0.25">
      <c r="A118" s="7" t="s">
        <v>111</v>
      </c>
      <c r="B118" s="240" t="s">
        <v>218</v>
      </c>
      <c r="C118" s="241"/>
      <c r="D118" s="241"/>
      <c r="E118" s="242"/>
      <c r="F118" s="252">
        <v>75060</v>
      </c>
      <c r="G118" s="252"/>
      <c r="H118" s="252"/>
      <c r="I118" s="252"/>
      <c r="J118" s="253"/>
    </row>
    <row r="119" spans="1:10" ht="36" customHeight="1" x14ac:dyDescent="0.25">
      <c r="A119" s="7" t="s">
        <v>111</v>
      </c>
      <c r="B119" s="240" t="s">
        <v>219</v>
      </c>
      <c r="C119" s="241"/>
      <c r="D119" s="241"/>
      <c r="E119" s="242"/>
      <c r="F119" s="252">
        <v>75060</v>
      </c>
      <c r="G119" s="252"/>
      <c r="H119" s="252"/>
      <c r="I119" s="252"/>
      <c r="J119" s="253"/>
    </row>
    <row r="120" spans="1:10" ht="36" customHeight="1" x14ac:dyDescent="0.25">
      <c r="A120" s="7" t="s">
        <v>113</v>
      </c>
      <c r="B120" s="240" t="s">
        <v>220</v>
      </c>
      <c r="C120" s="241"/>
      <c r="D120" s="241"/>
      <c r="E120" s="242"/>
      <c r="F120" s="252">
        <v>33840</v>
      </c>
      <c r="G120" s="252"/>
      <c r="H120" s="252"/>
      <c r="I120" s="252"/>
      <c r="J120" s="253"/>
    </row>
    <row r="121" spans="1:10" ht="36" customHeight="1" x14ac:dyDescent="0.25">
      <c r="A121" s="7" t="s">
        <v>113</v>
      </c>
      <c r="B121" s="240" t="s">
        <v>221</v>
      </c>
      <c r="C121" s="241"/>
      <c r="D121" s="241"/>
      <c r="E121" s="242"/>
      <c r="F121" s="252">
        <v>59040</v>
      </c>
      <c r="G121" s="252"/>
      <c r="H121" s="252"/>
      <c r="I121" s="252"/>
      <c r="J121" s="253"/>
    </row>
    <row r="122" spans="1:10" ht="36" customHeight="1" x14ac:dyDescent="0.25">
      <c r="A122" s="7" t="s">
        <v>113</v>
      </c>
      <c r="B122" s="240" t="s">
        <v>222</v>
      </c>
      <c r="C122" s="241"/>
      <c r="D122" s="241"/>
      <c r="E122" s="242"/>
      <c r="F122" s="226">
        <f>H122*1.2</f>
        <v>30240</v>
      </c>
      <c r="G122" s="227">
        <f>H122*1.1</f>
        <v>27720.000000000004</v>
      </c>
      <c r="H122" s="227">
        <v>25200</v>
      </c>
      <c r="I122" s="227">
        <f>H122*0.75</f>
        <v>18900</v>
      </c>
      <c r="J122" s="228">
        <f>H122*0.5</f>
        <v>12600</v>
      </c>
    </row>
    <row r="123" spans="1:10" ht="36" customHeight="1" x14ac:dyDescent="0.25">
      <c r="A123" s="7" t="s">
        <v>113</v>
      </c>
      <c r="B123" s="240" t="s">
        <v>223</v>
      </c>
      <c r="C123" s="241"/>
      <c r="D123" s="241"/>
      <c r="E123" s="242"/>
      <c r="F123" s="441">
        <v>25200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40" t="s">
        <v>224</v>
      </c>
      <c r="C124" s="241"/>
      <c r="D124" s="241"/>
      <c r="E124" s="242"/>
      <c r="F124" s="441">
        <v>38160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40" t="s">
        <v>225</v>
      </c>
      <c r="C125" s="241"/>
      <c r="D125" s="241"/>
      <c r="E125" s="242"/>
      <c r="F125" s="441">
        <v>84240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40" t="s">
        <v>226</v>
      </c>
      <c r="C126" s="241"/>
      <c r="D126" s="241"/>
      <c r="E126" s="242"/>
      <c r="F126" s="441">
        <v>79920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40" t="s">
        <v>227</v>
      </c>
      <c r="C127" s="241"/>
      <c r="D127" s="241"/>
      <c r="E127" s="242"/>
      <c r="F127" s="441">
        <v>95904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40" t="s">
        <v>228</v>
      </c>
      <c r="C128" s="241"/>
      <c r="D128" s="241"/>
      <c r="E128" s="242"/>
      <c r="F128" s="441">
        <v>51120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40" t="s">
        <v>229</v>
      </c>
      <c r="C129" s="241"/>
      <c r="D129" s="241"/>
      <c r="E129" s="242"/>
      <c r="F129" s="441">
        <v>84240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40" t="s">
        <v>230</v>
      </c>
      <c r="C130" s="241"/>
      <c r="D130" s="241"/>
      <c r="E130" s="242"/>
      <c r="F130" s="441">
        <v>105120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40" t="s">
        <v>231</v>
      </c>
      <c r="C131" s="241"/>
      <c r="D131" s="241"/>
      <c r="E131" s="242"/>
      <c r="F131" s="441">
        <v>4320</v>
      </c>
      <c r="G131" s="146"/>
      <c r="H131" s="146"/>
      <c r="I131" s="146"/>
      <c r="J131" s="147"/>
    </row>
    <row r="132" spans="1:10" ht="36" customHeight="1" x14ac:dyDescent="0.25">
      <c r="A132" s="7" t="s">
        <v>113</v>
      </c>
      <c r="B132" s="240" t="s">
        <v>232</v>
      </c>
      <c r="C132" s="241"/>
      <c r="D132" s="241"/>
      <c r="E132" s="242"/>
      <c r="F132" s="441">
        <v>105120</v>
      </c>
      <c r="G132" s="146"/>
      <c r="H132" s="146"/>
      <c r="I132" s="146"/>
      <c r="J132" s="147"/>
    </row>
    <row r="133" spans="1:10" ht="36" customHeight="1" thickBot="1" x14ac:dyDescent="0.3">
      <c r="A133" s="7" t="s">
        <v>113</v>
      </c>
      <c r="B133" s="353" t="s">
        <v>233</v>
      </c>
      <c r="C133" s="354"/>
      <c r="D133" s="354"/>
      <c r="E133" s="355"/>
      <c r="F133" s="160">
        <v>105120</v>
      </c>
      <c r="G133" s="112"/>
      <c r="H133" s="112"/>
      <c r="I133" s="112"/>
      <c r="J133" s="113"/>
    </row>
    <row r="134" spans="1:10" ht="36" customHeight="1" thickBot="1" x14ac:dyDescent="0.3">
      <c r="A134" s="7"/>
      <c r="B134" s="229" t="s">
        <v>234</v>
      </c>
      <c r="C134" s="230"/>
      <c r="D134" s="230"/>
      <c r="E134" s="231"/>
      <c r="F134" s="223"/>
      <c r="G134" s="224"/>
      <c r="H134" s="224"/>
      <c r="I134" s="224"/>
      <c r="J134" s="225"/>
    </row>
    <row r="135" spans="1:10" ht="22.5" customHeight="1" thickBot="1" x14ac:dyDescent="0.3">
      <c r="A135" s="7" t="s">
        <v>111</v>
      </c>
      <c r="B135" s="173" t="s">
        <v>235</v>
      </c>
      <c r="C135" s="174"/>
      <c r="D135" s="174"/>
      <c r="E135" s="174"/>
      <c r="F135" s="174"/>
      <c r="G135" s="174"/>
      <c r="H135" s="174"/>
      <c r="I135" s="174"/>
      <c r="J135" s="175"/>
    </row>
    <row r="136" spans="1:10" ht="36" customHeight="1" x14ac:dyDescent="0.25">
      <c r="A136" s="7"/>
      <c r="B136" s="30" t="s">
        <v>236</v>
      </c>
      <c r="C136" s="176"/>
      <c r="D136" s="176"/>
      <c r="E136" s="177"/>
      <c r="F136" s="67">
        <v>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120</v>
      </c>
      <c r="G138" s="42"/>
      <c r="H138" s="42"/>
      <c r="I138" s="42"/>
      <c r="J138" s="43"/>
    </row>
    <row r="139" spans="1:10" ht="54" customHeight="1" thickBot="1" x14ac:dyDescent="0.3">
      <c r="A139" s="7"/>
      <c r="B139" s="276" t="s">
        <v>239</v>
      </c>
      <c r="C139" s="277"/>
      <c r="D139" s="277"/>
      <c r="E139" s="278"/>
      <c r="F139" s="411"/>
      <c r="G139" s="412"/>
      <c r="H139" s="412"/>
      <c r="I139" s="412"/>
      <c r="J139" s="413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58500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116820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242</v>
      </c>
      <c r="C142" s="63"/>
      <c r="D142" s="63"/>
      <c r="E142" s="40"/>
      <c r="F142" s="41">
        <v>146196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2124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87840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175248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219132</v>
      </c>
      <c r="G146" s="42"/>
      <c r="H146" s="42"/>
      <c r="I146" s="42"/>
      <c r="J146" s="43"/>
    </row>
    <row r="147" spans="1:10" ht="36" customHeight="1" thickBot="1" x14ac:dyDescent="0.3">
      <c r="A147" s="7"/>
      <c r="B147" s="108" t="s">
        <v>247</v>
      </c>
      <c r="C147" s="109"/>
      <c r="D147" s="109"/>
      <c r="E147" s="110"/>
      <c r="F147" s="111">
        <v>2844</v>
      </c>
      <c r="G147" s="112"/>
      <c r="H147" s="112"/>
      <c r="I147" s="112"/>
      <c r="J147" s="113"/>
    </row>
    <row r="148" spans="1:10" ht="24" thickBot="1" x14ac:dyDescent="0.3">
      <c r="A148" s="7"/>
      <c r="B148" s="27"/>
      <c r="C148" s="28"/>
      <c r="D148" s="28"/>
      <c r="E148" s="29"/>
      <c r="F148" s="186"/>
      <c r="G148" s="245"/>
      <c r="H148" s="245"/>
      <c r="I148" s="245"/>
      <c r="J148" s="246"/>
    </row>
    <row r="149" spans="1:10" ht="21" customHeight="1" x14ac:dyDescent="0.25">
      <c r="A149" s="7"/>
      <c r="B149" s="114"/>
      <c r="C149" s="115"/>
      <c r="D149" s="115"/>
      <c r="E149" s="115"/>
      <c r="F149" s="116"/>
      <c r="G149" s="116"/>
      <c r="H149" s="116"/>
      <c r="I149" s="116"/>
      <c r="J149" s="116"/>
    </row>
    <row r="150" spans="1:10" ht="56.25" customHeight="1" x14ac:dyDescent="0.25">
      <c r="A150" s="7"/>
      <c r="B150" s="117" t="s">
        <v>297</v>
      </c>
      <c r="C150" s="117"/>
      <c r="D150" s="117"/>
      <c r="E150" s="117"/>
      <c r="F150" s="117"/>
      <c r="G150" s="117"/>
      <c r="H150" s="117"/>
      <c r="I150" s="117"/>
      <c r="J150" s="117"/>
    </row>
    <row r="151" spans="1:10" ht="41.25" customHeight="1" x14ac:dyDescent="0.25">
      <c r="A151" s="7"/>
      <c r="B151" s="117" t="s">
        <v>249</v>
      </c>
      <c r="C151" s="117"/>
      <c r="D151" s="117"/>
      <c r="E151" s="117"/>
      <c r="F151" s="117"/>
      <c r="G151" s="117"/>
      <c r="H151" s="117"/>
      <c r="I151" s="117"/>
      <c r="J151" s="117"/>
    </row>
    <row r="152" spans="1:10" ht="21" x14ac:dyDescent="0.25">
      <c r="A152" s="7" t="s">
        <v>113</v>
      </c>
      <c r="B152" s="119" t="s">
        <v>301</v>
      </c>
      <c r="C152" s="119"/>
      <c r="D152" s="119"/>
      <c r="E152" s="119"/>
      <c r="F152" s="119"/>
      <c r="G152" s="119"/>
      <c r="H152" s="119"/>
      <c r="I152" s="119"/>
      <c r="J152" s="119"/>
    </row>
    <row r="153" spans="1:10" ht="42" customHeight="1" x14ac:dyDescent="0.25">
      <c r="A153" s="7"/>
      <c r="B153" s="121" t="s">
        <v>251</v>
      </c>
      <c r="C153" s="121"/>
      <c r="D153" s="121"/>
      <c r="E153" s="121"/>
      <c r="F153" s="121"/>
      <c r="G153" s="121"/>
      <c r="H153" s="121"/>
      <c r="I153" s="121"/>
      <c r="J153" s="121"/>
    </row>
    <row r="154" spans="1:10" ht="21" x14ac:dyDescent="0.25">
      <c r="A154" s="7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1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56160</v>
      </c>
      <c r="G8" s="32">
        <f>H8*1.1</f>
        <v>51480.000000000007</v>
      </c>
      <c r="H8" s="32">
        <v>46800</v>
      </c>
      <c r="I8" s="32">
        <f>H8*0.75</f>
        <v>35100</v>
      </c>
      <c r="J8" s="32">
        <f>H8*0.5</f>
        <v>23400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59097.599999999999</v>
      </c>
      <c r="G10" s="36">
        <f>H10*1.1</f>
        <v>54172.800000000003</v>
      </c>
      <c r="H10" s="36">
        <v>49248</v>
      </c>
      <c r="I10" s="36">
        <f>H10*0.75</f>
        <v>36936</v>
      </c>
      <c r="J10" s="36">
        <f>H10*0.5</f>
        <v>24624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customHeight="1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14184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20160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2664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3744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4608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6480</v>
      </c>
      <c r="G19" s="179"/>
      <c r="H19" s="179"/>
      <c r="I19" s="179"/>
      <c r="J19" s="18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50" t="s">
        <v>123</v>
      </c>
      <c r="C21" s="51"/>
      <c r="D21" s="51"/>
      <c r="E21" s="52"/>
      <c r="F21" s="53" t="str">
        <f>"Цена от "&amp;MIN(F22:F81)&amp;" до "&amp;MAX(F22:F81)</f>
        <v>Цена от 15840 до 1837440</v>
      </c>
      <c r="G21" s="54"/>
      <c r="H21" s="54"/>
      <c r="I21" s="54"/>
      <c r="J21" s="55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15840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31680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63360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95040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126720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158400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190080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221760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253440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285120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348480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380160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411840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443520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475200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506880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538560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570240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601920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633600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665280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696960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728640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760320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792000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823680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855360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887040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918720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31680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63360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126720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190080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253440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316800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380160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443520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506880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570240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633600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696960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760320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823680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887040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950400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1013760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1077120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1203840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1267200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1330560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1393920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1457280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1520640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1584000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1647360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1710720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1774080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1837440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12744 до 649440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12744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19116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47520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79200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110880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142560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174240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205920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237600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269280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300960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332640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364320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396000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427680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459360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491040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522720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554400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586080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617760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649440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1080 до 38592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10728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32400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1080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37512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7452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22680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38592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"&amp;MIN(F119,F123:J124,H125,F126:J139)&amp;" до "&amp;MAX(F119,F123:J124,H125,F126:J139)</f>
        <v>Цена от 3024 до 150120</v>
      </c>
      <c r="G117" s="224"/>
      <c r="H117" s="224"/>
      <c r="I117" s="224"/>
      <c r="J117" s="225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36720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3672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9180</v>
      </c>
      <c r="G121" s="86"/>
      <c r="H121" s="86"/>
      <c r="I121" s="86"/>
      <c r="J121" s="87"/>
    </row>
    <row r="122" spans="1:10" ht="24" customHeight="1" thickBot="1" x14ac:dyDescent="0.3">
      <c r="A122" s="7"/>
      <c r="B122" s="130"/>
      <c r="C122" s="131"/>
      <c r="D122" s="131"/>
      <c r="E122" s="132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38" t="s">
        <v>203</v>
      </c>
      <c r="C123" s="439"/>
      <c r="D123" s="439"/>
      <c r="E123" s="440"/>
      <c r="F123" s="200">
        <v>30096</v>
      </c>
      <c r="G123" s="220"/>
      <c r="H123" s="220"/>
      <c r="I123" s="220"/>
      <c r="J123" s="221"/>
    </row>
    <row r="124" spans="1:10" ht="36" customHeight="1" x14ac:dyDescent="0.25">
      <c r="A124" s="7" t="s">
        <v>111</v>
      </c>
      <c r="B124" s="240" t="s">
        <v>204</v>
      </c>
      <c r="C124" s="241"/>
      <c r="D124" s="241"/>
      <c r="E124" s="242"/>
      <c r="F124" s="252">
        <v>14184</v>
      </c>
      <c r="G124" s="252"/>
      <c r="H124" s="252"/>
      <c r="I124" s="252"/>
      <c r="J124" s="253"/>
    </row>
    <row r="125" spans="1:10" ht="36" customHeight="1" x14ac:dyDescent="0.25">
      <c r="A125" s="7" t="s">
        <v>111</v>
      </c>
      <c r="B125" s="240" t="s">
        <v>205</v>
      </c>
      <c r="C125" s="241"/>
      <c r="D125" s="241"/>
      <c r="E125" s="242"/>
      <c r="F125" s="226">
        <f>H125*1.2</f>
        <v>47520</v>
      </c>
      <c r="G125" s="227">
        <f>H125*1.1</f>
        <v>43560</v>
      </c>
      <c r="H125" s="227">
        <v>39600</v>
      </c>
      <c r="I125" s="227">
        <f>H125*0.75</f>
        <v>29700</v>
      </c>
      <c r="J125" s="228">
        <f>H125*0.5</f>
        <v>19800</v>
      </c>
    </row>
    <row r="126" spans="1:10" ht="36" customHeight="1" x14ac:dyDescent="0.25">
      <c r="A126" s="7" t="s">
        <v>111</v>
      </c>
      <c r="B126" s="240" t="s">
        <v>206</v>
      </c>
      <c r="C126" s="241"/>
      <c r="D126" s="241"/>
      <c r="E126" s="242"/>
      <c r="F126" s="41">
        <v>10620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240" t="s">
        <v>207</v>
      </c>
      <c r="C127" s="241"/>
      <c r="D127" s="241"/>
      <c r="E127" s="242"/>
      <c r="F127" s="41">
        <v>10620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240" t="s">
        <v>208</v>
      </c>
      <c r="C128" s="241"/>
      <c r="D128" s="241"/>
      <c r="E128" s="242"/>
      <c r="F128" s="252">
        <v>17712</v>
      </c>
      <c r="G128" s="252"/>
      <c r="H128" s="252"/>
      <c r="I128" s="252"/>
      <c r="J128" s="253"/>
    </row>
    <row r="129" spans="1:10" ht="36" customHeight="1" x14ac:dyDescent="0.25">
      <c r="A129" s="7" t="s">
        <v>111</v>
      </c>
      <c r="B129" s="240" t="s">
        <v>209</v>
      </c>
      <c r="C129" s="241"/>
      <c r="D129" s="241"/>
      <c r="E129" s="242"/>
      <c r="F129" s="252">
        <v>49680</v>
      </c>
      <c r="G129" s="252"/>
      <c r="H129" s="252"/>
      <c r="I129" s="252"/>
      <c r="J129" s="253"/>
    </row>
    <row r="130" spans="1:10" ht="36" customHeight="1" x14ac:dyDescent="0.25">
      <c r="A130" s="7" t="s">
        <v>111</v>
      </c>
      <c r="B130" s="240" t="s">
        <v>210</v>
      </c>
      <c r="C130" s="241"/>
      <c r="D130" s="241"/>
      <c r="E130" s="242"/>
      <c r="F130" s="252">
        <v>59616</v>
      </c>
      <c r="G130" s="252"/>
      <c r="H130" s="252"/>
      <c r="I130" s="252"/>
      <c r="J130" s="253"/>
    </row>
    <row r="131" spans="1:10" ht="36" customHeight="1" x14ac:dyDescent="0.25">
      <c r="A131" s="7" t="s">
        <v>111</v>
      </c>
      <c r="B131" s="240" t="s">
        <v>211</v>
      </c>
      <c r="C131" s="241"/>
      <c r="D131" s="241"/>
      <c r="E131" s="242"/>
      <c r="F131" s="252">
        <v>10620</v>
      </c>
      <c r="G131" s="252"/>
      <c r="H131" s="252"/>
      <c r="I131" s="252"/>
      <c r="J131" s="253"/>
    </row>
    <row r="132" spans="1:10" ht="36" customHeight="1" x14ac:dyDescent="0.25">
      <c r="A132" s="7" t="s">
        <v>111</v>
      </c>
      <c r="B132" s="240" t="s">
        <v>212</v>
      </c>
      <c r="C132" s="241"/>
      <c r="D132" s="241"/>
      <c r="E132" s="242"/>
      <c r="F132" s="252">
        <v>21240</v>
      </c>
      <c r="G132" s="252"/>
      <c r="H132" s="252"/>
      <c r="I132" s="252"/>
      <c r="J132" s="253"/>
    </row>
    <row r="133" spans="1:10" ht="36" customHeight="1" x14ac:dyDescent="0.25">
      <c r="A133" s="7" t="s">
        <v>111</v>
      </c>
      <c r="B133" s="240" t="s">
        <v>213</v>
      </c>
      <c r="C133" s="241"/>
      <c r="D133" s="241"/>
      <c r="E133" s="242"/>
      <c r="F133" s="252">
        <v>24840</v>
      </c>
      <c r="G133" s="252"/>
      <c r="H133" s="252"/>
      <c r="I133" s="252"/>
      <c r="J133" s="253"/>
    </row>
    <row r="134" spans="1:10" ht="36" customHeight="1" x14ac:dyDescent="0.25">
      <c r="A134" s="7"/>
      <c r="B134" s="240" t="s">
        <v>214</v>
      </c>
      <c r="C134" s="241"/>
      <c r="D134" s="241"/>
      <c r="E134" s="242"/>
      <c r="F134" s="252">
        <v>135720</v>
      </c>
      <c r="G134" s="252"/>
      <c r="H134" s="252"/>
      <c r="I134" s="252"/>
      <c r="J134" s="253"/>
    </row>
    <row r="135" spans="1:10" ht="36" customHeight="1" x14ac:dyDescent="0.25">
      <c r="A135" s="7" t="s">
        <v>111</v>
      </c>
      <c r="B135" s="240" t="s">
        <v>215</v>
      </c>
      <c r="C135" s="241"/>
      <c r="D135" s="241"/>
      <c r="E135" s="242"/>
      <c r="F135" s="252">
        <v>3024</v>
      </c>
      <c r="G135" s="252"/>
      <c r="H135" s="252"/>
      <c r="I135" s="252"/>
      <c r="J135" s="253"/>
    </row>
    <row r="136" spans="1:10" ht="36" customHeight="1" x14ac:dyDescent="0.25">
      <c r="A136" s="7"/>
      <c r="B136" s="240" t="s">
        <v>216</v>
      </c>
      <c r="C136" s="241"/>
      <c r="D136" s="241"/>
      <c r="E136" s="242"/>
      <c r="F136" s="252">
        <v>60300</v>
      </c>
      <c r="G136" s="252"/>
      <c r="H136" s="252"/>
      <c r="I136" s="252"/>
      <c r="J136" s="253"/>
    </row>
    <row r="137" spans="1:10" ht="36" customHeight="1" x14ac:dyDescent="0.25">
      <c r="B137" s="240" t="s">
        <v>217</v>
      </c>
      <c r="C137" s="241"/>
      <c r="D137" s="241"/>
      <c r="E137" s="242"/>
      <c r="F137" s="252">
        <v>50220</v>
      </c>
      <c r="G137" s="252"/>
      <c r="H137" s="252"/>
      <c r="I137" s="252"/>
      <c r="J137" s="253"/>
    </row>
    <row r="138" spans="1:10" ht="36" customHeight="1" x14ac:dyDescent="0.25">
      <c r="A138" s="7" t="s">
        <v>111</v>
      </c>
      <c r="B138" s="240" t="s">
        <v>218</v>
      </c>
      <c r="C138" s="241"/>
      <c r="D138" s="241"/>
      <c r="E138" s="242"/>
      <c r="F138" s="252">
        <v>150120</v>
      </c>
      <c r="G138" s="252"/>
      <c r="H138" s="252"/>
      <c r="I138" s="252"/>
      <c r="J138" s="253"/>
    </row>
    <row r="139" spans="1:10" ht="36" customHeight="1" x14ac:dyDescent="0.25">
      <c r="A139" s="7" t="s">
        <v>111</v>
      </c>
      <c r="B139" s="240" t="s">
        <v>219</v>
      </c>
      <c r="C139" s="241"/>
      <c r="D139" s="241"/>
      <c r="E139" s="242"/>
      <c r="F139" s="252">
        <v>21240</v>
      </c>
      <c r="G139" s="252"/>
      <c r="H139" s="252"/>
      <c r="I139" s="252"/>
      <c r="J139" s="253"/>
    </row>
    <row r="140" spans="1:10" ht="36" customHeight="1" x14ac:dyDescent="0.25">
      <c r="A140" s="7" t="s">
        <v>113</v>
      </c>
      <c r="B140" s="240" t="s">
        <v>220</v>
      </c>
      <c r="C140" s="241"/>
      <c r="D140" s="241"/>
      <c r="E140" s="242"/>
      <c r="F140" s="252">
        <v>42480</v>
      </c>
      <c r="G140" s="252"/>
      <c r="H140" s="252"/>
      <c r="I140" s="252"/>
      <c r="J140" s="253"/>
    </row>
    <row r="141" spans="1:10" ht="36" customHeight="1" x14ac:dyDescent="0.25">
      <c r="A141" s="7" t="s">
        <v>113</v>
      </c>
      <c r="B141" s="240" t="s">
        <v>221</v>
      </c>
      <c r="C141" s="241"/>
      <c r="D141" s="241"/>
      <c r="E141" s="242"/>
      <c r="F141" s="252">
        <v>20160</v>
      </c>
      <c r="G141" s="252"/>
      <c r="H141" s="252"/>
      <c r="I141" s="252"/>
      <c r="J141" s="253"/>
    </row>
    <row r="142" spans="1:10" ht="36" customHeight="1" x14ac:dyDescent="0.25">
      <c r="A142" s="7" t="s">
        <v>113</v>
      </c>
      <c r="B142" s="240" t="s">
        <v>222</v>
      </c>
      <c r="C142" s="241"/>
      <c r="D142" s="241"/>
      <c r="E142" s="242"/>
      <c r="F142" s="226">
        <f>H142*1.2</f>
        <v>66528</v>
      </c>
      <c r="G142" s="227">
        <f>H142*1.1</f>
        <v>60984.000000000007</v>
      </c>
      <c r="H142" s="227">
        <v>55440</v>
      </c>
      <c r="I142" s="227">
        <f>H142*0.75</f>
        <v>41580</v>
      </c>
      <c r="J142" s="228">
        <f>H142*0.5</f>
        <v>27720</v>
      </c>
    </row>
    <row r="143" spans="1:10" ht="36" customHeight="1" x14ac:dyDescent="0.25">
      <c r="A143" s="7" t="s">
        <v>113</v>
      </c>
      <c r="B143" s="240" t="s">
        <v>223</v>
      </c>
      <c r="C143" s="241"/>
      <c r="D143" s="241"/>
      <c r="E143" s="242"/>
      <c r="F143" s="441">
        <v>15120</v>
      </c>
      <c r="G143" s="146"/>
      <c r="H143" s="146"/>
      <c r="I143" s="146"/>
      <c r="J143" s="147"/>
    </row>
    <row r="144" spans="1:10" ht="36" customHeight="1" x14ac:dyDescent="0.25">
      <c r="A144" s="7" t="s">
        <v>113</v>
      </c>
      <c r="B144" s="240" t="s">
        <v>224</v>
      </c>
      <c r="C144" s="241"/>
      <c r="D144" s="241"/>
      <c r="E144" s="242"/>
      <c r="F144" s="441">
        <v>15120</v>
      </c>
      <c r="G144" s="146"/>
      <c r="H144" s="146"/>
      <c r="I144" s="146"/>
      <c r="J144" s="147"/>
    </row>
    <row r="145" spans="1:10" ht="36" customHeight="1" x14ac:dyDescent="0.25">
      <c r="A145" s="7" t="s">
        <v>113</v>
      </c>
      <c r="B145" s="240" t="s">
        <v>225</v>
      </c>
      <c r="C145" s="241"/>
      <c r="D145" s="241"/>
      <c r="E145" s="242"/>
      <c r="F145" s="441">
        <v>25200</v>
      </c>
      <c r="G145" s="146"/>
      <c r="H145" s="146"/>
      <c r="I145" s="146"/>
      <c r="J145" s="147"/>
    </row>
    <row r="146" spans="1:10" ht="36" customHeight="1" x14ac:dyDescent="0.25">
      <c r="A146" s="7" t="s">
        <v>113</v>
      </c>
      <c r="B146" s="240" t="s">
        <v>226</v>
      </c>
      <c r="C146" s="241"/>
      <c r="D146" s="241"/>
      <c r="E146" s="242"/>
      <c r="F146" s="441">
        <v>69840</v>
      </c>
      <c r="G146" s="146"/>
      <c r="H146" s="146"/>
      <c r="I146" s="146"/>
      <c r="J146" s="147"/>
    </row>
    <row r="147" spans="1:10" ht="36" customHeight="1" x14ac:dyDescent="0.25">
      <c r="A147" s="7" t="s">
        <v>113</v>
      </c>
      <c r="B147" s="240" t="s">
        <v>227</v>
      </c>
      <c r="C147" s="241"/>
      <c r="D147" s="241"/>
      <c r="E147" s="242"/>
      <c r="F147" s="441">
        <v>83808</v>
      </c>
      <c r="G147" s="146"/>
      <c r="H147" s="146"/>
      <c r="I147" s="146"/>
      <c r="J147" s="147"/>
    </row>
    <row r="148" spans="1:10" ht="36" customHeight="1" x14ac:dyDescent="0.25">
      <c r="A148" s="7" t="s">
        <v>113</v>
      </c>
      <c r="B148" s="240" t="s">
        <v>228</v>
      </c>
      <c r="C148" s="241"/>
      <c r="D148" s="241"/>
      <c r="E148" s="242"/>
      <c r="F148" s="441">
        <v>15120</v>
      </c>
      <c r="G148" s="146"/>
      <c r="H148" s="146"/>
      <c r="I148" s="146"/>
      <c r="J148" s="147"/>
    </row>
    <row r="149" spans="1:10" ht="36" customHeight="1" x14ac:dyDescent="0.25">
      <c r="A149" s="7" t="s">
        <v>113</v>
      </c>
      <c r="B149" s="240" t="s">
        <v>229</v>
      </c>
      <c r="C149" s="241"/>
      <c r="D149" s="241"/>
      <c r="E149" s="242"/>
      <c r="F149" s="441">
        <v>30240</v>
      </c>
      <c r="G149" s="146"/>
      <c r="H149" s="146"/>
      <c r="I149" s="146"/>
      <c r="J149" s="147"/>
    </row>
    <row r="150" spans="1:10" ht="36" customHeight="1" x14ac:dyDescent="0.25">
      <c r="A150" s="7" t="s">
        <v>113</v>
      </c>
      <c r="B150" s="240" t="s">
        <v>230</v>
      </c>
      <c r="C150" s="241"/>
      <c r="D150" s="241"/>
      <c r="E150" s="242"/>
      <c r="F150" s="441">
        <v>35280</v>
      </c>
      <c r="G150" s="146"/>
      <c r="H150" s="146"/>
      <c r="I150" s="146"/>
      <c r="J150" s="147"/>
    </row>
    <row r="151" spans="1:10" ht="36" customHeight="1" x14ac:dyDescent="0.25">
      <c r="A151" s="7" t="s">
        <v>113</v>
      </c>
      <c r="B151" s="240" t="s">
        <v>231</v>
      </c>
      <c r="C151" s="241"/>
      <c r="D151" s="241"/>
      <c r="E151" s="242"/>
      <c r="F151" s="441">
        <v>4320</v>
      </c>
      <c r="G151" s="146"/>
      <c r="H151" s="146"/>
      <c r="I151" s="146"/>
      <c r="J151" s="147"/>
    </row>
    <row r="152" spans="1:10" ht="36" customHeight="1" x14ac:dyDescent="0.25">
      <c r="A152" s="7" t="s">
        <v>113</v>
      </c>
      <c r="B152" s="240" t="s">
        <v>232</v>
      </c>
      <c r="C152" s="241"/>
      <c r="D152" s="241"/>
      <c r="E152" s="242"/>
      <c r="F152" s="441">
        <v>210240</v>
      </c>
      <c r="G152" s="146"/>
      <c r="H152" s="146"/>
      <c r="I152" s="146"/>
      <c r="J152" s="147"/>
    </row>
    <row r="153" spans="1:10" ht="36" customHeight="1" thickBot="1" x14ac:dyDescent="0.3">
      <c r="A153" s="7" t="s">
        <v>113</v>
      </c>
      <c r="B153" s="353" t="s">
        <v>233</v>
      </c>
      <c r="C153" s="354"/>
      <c r="D153" s="354"/>
      <c r="E153" s="355"/>
      <c r="F153" s="160">
        <v>30240</v>
      </c>
      <c r="G153" s="112"/>
      <c r="H153" s="112"/>
      <c r="I153" s="112"/>
      <c r="J153" s="11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A159" s="7"/>
      <c r="B159" s="276" t="s">
        <v>239</v>
      </c>
      <c r="C159" s="277"/>
      <c r="D159" s="277"/>
      <c r="E159" s="278"/>
      <c r="F159" s="411"/>
      <c r="G159" s="412"/>
      <c r="H159" s="412"/>
      <c r="I159" s="412"/>
      <c r="J159" s="413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70452</v>
      </c>
      <c r="G160" s="68"/>
      <c r="H160" s="68"/>
      <c r="I160" s="68"/>
      <c r="J160" s="69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140904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242</v>
      </c>
      <c r="C162" s="63"/>
      <c r="D162" s="63"/>
      <c r="E162" s="40"/>
      <c r="F162" s="41">
        <v>176292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2484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105840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211320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264096</v>
      </c>
      <c r="G166" s="42"/>
      <c r="H166" s="42"/>
      <c r="I166" s="42"/>
      <c r="J166" s="43"/>
    </row>
    <row r="167" spans="1:10" ht="36" customHeight="1" thickBot="1" x14ac:dyDescent="0.3">
      <c r="A167" s="7"/>
      <c r="B167" s="108" t="s">
        <v>247</v>
      </c>
      <c r="C167" s="109"/>
      <c r="D167" s="109"/>
      <c r="E167" s="110"/>
      <c r="F167" s="111">
        <v>3564</v>
      </c>
      <c r="G167" s="112"/>
      <c r="H167" s="112"/>
      <c r="I167" s="112"/>
      <c r="J167" s="113"/>
    </row>
    <row r="168" spans="1:10" ht="24" customHeight="1" thickBot="1" x14ac:dyDescent="0.3">
      <c r="A168" s="7"/>
      <c r="B168" s="27"/>
      <c r="C168" s="28"/>
      <c r="D168" s="28"/>
      <c r="E168" s="29"/>
      <c r="F168" s="186"/>
      <c r="G168" s="245"/>
      <c r="H168" s="245"/>
      <c r="I168" s="245"/>
      <c r="J168" s="246"/>
    </row>
    <row r="169" spans="1:10" ht="21" customHeight="1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ht="56.2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ht="41.2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1" x14ac:dyDescent="0.25">
      <c r="A172" s="7" t="s">
        <v>113</v>
      </c>
      <c r="B172" s="119" t="s">
        <v>301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ht="42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21" x14ac:dyDescent="0.25">
      <c r="A174" s="7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9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3" customWidth="1"/>
    <col min="3" max="5" width="30.7109375" style="9" customWidth="1"/>
    <col min="6" max="10" width="24.7109375" style="12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7" t="s">
        <v>112</v>
      </c>
      <c r="C8" s="188"/>
      <c r="D8" s="188"/>
      <c r="E8" s="189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40780.799999999996</v>
      </c>
      <c r="G10" s="36">
        <f>H10*1.1</f>
        <v>37382.400000000001</v>
      </c>
      <c r="H10" s="36">
        <v>33984</v>
      </c>
      <c r="I10" s="36">
        <f>H10*0.75</f>
        <v>25488</v>
      </c>
      <c r="J10" s="36">
        <f>H10*0.5</f>
        <v>16992</v>
      </c>
    </row>
    <row r="11" spans="1:10" ht="36" customHeight="1" thickBot="1" x14ac:dyDescent="0.3">
      <c r="A11" s="7" t="s">
        <v>113</v>
      </c>
      <c r="B11" s="194" t="s">
        <v>116</v>
      </c>
      <c r="C11" s="195"/>
      <c r="D11" s="195"/>
      <c r="E11" s="196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customHeight="1" thickBot="1" x14ac:dyDescent="0.3">
      <c r="A12" s="7"/>
      <c r="B12" s="27"/>
      <c r="C12" s="80"/>
      <c r="D12" s="80"/>
      <c r="E12" s="81"/>
      <c r="F12" s="133"/>
      <c r="G12" s="134"/>
      <c r="H12" s="134"/>
      <c r="I12" s="134"/>
      <c r="J12" s="135"/>
    </row>
    <row r="13" spans="1:10" ht="36" customHeight="1" x14ac:dyDescent="0.25">
      <c r="A13" s="7" t="s">
        <v>111</v>
      </c>
      <c r="B13" s="187" t="s">
        <v>117</v>
      </c>
      <c r="C13" s="188"/>
      <c r="D13" s="188"/>
      <c r="E13" s="188"/>
      <c r="F13" s="139">
        <v>7092</v>
      </c>
      <c r="G13" s="140"/>
      <c r="H13" s="140"/>
      <c r="I13" s="140"/>
      <c r="J13" s="141"/>
    </row>
    <row r="14" spans="1:10" ht="36" customHeight="1" thickBot="1" x14ac:dyDescent="0.3">
      <c r="A14" s="7" t="s">
        <v>113</v>
      </c>
      <c r="B14" s="194" t="s">
        <v>118</v>
      </c>
      <c r="C14" s="195"/>
      <c r="D14" s="195"/>
      <c r="E14" s="195"/>
      <c r="F14" s="111">
        <v>10080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4"/>
      <c r="G15" s="165"/>
      <c r="H15" s="165"/>
      <c r="I15" s="165"/>
      <c r="J15" s="166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864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70">
        <v>2016</v>
      </c>
      <c r="G19" s="42"/>
      <c r="H19" s="42"/>
      <c r="I19" s="42"/>
      <c r="J19" s="4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4320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277</v>
      </c>
      <c r="C42" s="35"/>
      <c r="D42" s="35"/>
      <c r="E42" s="40"/>
      <c r="F42" s="41">
        <v>90720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278</v>
      </c>
      <c r="C43" s="35"/>
      <c r="D43" s="35"/>
      <c r="E43" s="40"/>
      <c r="F43" s="41">
        <v>95040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279</v>
      </c>
      <c r="C44" s="35"/>
      <c r="D44" s="35"/>
      <c r="E44" s="40"/>
      <c r="F44" s="41">
        <v>99360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280</v>
      </c>
      <c r="C45" s="35"/>
      <c r="D45" s="35"/>
      <c r="E45" s="40"/>
      <c r="F45" s="41">
        <v>103680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281</v>
      </c>
      <c r="C46" s="35"/>
      <c r="D46" s="35"/>
      <c r="E46" s="40"/>
      <c r="F46" s="41">
        <v>108000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282</v>
      </c>
      <c r="C47" s="35"/>
      <c r="D47" s="35"/>
      <c r="E47" s="40"/>
      <c r="F47" s="41">
        <v>112320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283</v>
      </c>
      <c r="C48" s="35"/>
      <c r="D48" s="35"/>
      <c r="E48" s="40"/>
      <c r="F48" s="41">
        <v>116640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284</v>
      </c>
      <c r="C49" s="35"/>
      <c r="D49" s="35"/>
      <c r="E49" s="40"/>
      <c r="F49" s="41">
        <v>120960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285</v>
      </c>
      <c r="C50" s="35"/>
      <c r="D50" s="35"/>
      <c r="E50" s="40"/>
      <c r="F50" s="41">
        <v>125280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286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8640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17280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25920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34560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51840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60480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69120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77760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86400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103680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112320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120960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129600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138240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146880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155520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164160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172800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287</v>
      </c>
      <c r="C72" s="35"/>
      <c r="D72" s="35"/>
      <c r="E72" s="40"/>
      <c r="F72" s="41">
        <v>181440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288</v>
      </c>
      <c r="C73" s="35"/>
      <c r="D73" s="35"/>
      <c r="E73" s="40"/>
      <c r="F73" s="41">
        <v>190080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289</v>
      </c>
      <c r="C74" s="35"/>
      <c r="D74" s="35"/>
      <c r="E74" s="40"/>
      <c r="F74" s="41">
        <v>198720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290</v>
      </c>
      <c r="C75" s="35"/>
      <c r="D75" s="35"/>
      <c r="E75" s="40"/>
      <c r="F75" s="41">
        <v>207360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291</v>
      </c>
      <c r="C76" s="35"/>
      <c r="D76" s="35"/>
      <c r="E76" s="40"/>
      <c r="F76" s="41">
        <v>216000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292</v>
      </c>
      <c r="C77" s="35"/>
      <c r="D77" s="35"/>
      <c r="E77" s="40"/>
      <c r="F77" s="41">
        <v>224640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293</v>
      </c>
      <c r="C78" s="35"/>
      <c r="D78" s="35"/>
      <c r="E78" s="40"/>
      <c r="F78" s="41">
        <v>233280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294</v>
      </c>
      <c r="C79" s="35"/>
      <c r="D79" s="35"/>
      <c r="E79" s="40"/>
      <c r="F79" s="41">
        <v>241920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295</v>
      </c>
      <c r="C80" s="35"/>
      <c r="D80" s="35"/>
      <c r="E80" s="40"/>
      <c r="F80" s="41">
        <v>250560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296</v>
      </c>
      <c r="C81" s="35"/>
      <c r="D81" s="35"/>
      <c r="E81" s="40"/>
      <c r="F81" s="41">
        <v>259200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9216 до 92880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9216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14580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15120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19440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23760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28080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32400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45360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49680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54000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58320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66960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71280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75600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79920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84240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88560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92880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14868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11700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257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14868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4608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9216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14868</v>
      </c>
      <c r="G116" s="42"/>
      <c r="H116" s="42"/>
      <c r="I116" s="42"/>
      <c r="J116" s="43"/>
    </row>
    <row r="117" spans="1:10" ht="54" customHeight="1" thickBot="1" x14ac:dyDescent="0.3">
      <c r="A117" s="7"/>
      <c r="B117" s="209" t="s">
        <v>258</v>
      </c>
      <c r="C117" s="210"/>
      <c r="D117" s="210"/>
      <c r="E117" s="211"/>
      <c r="F117" s="223" t="str">
        <f>"Цена от "&amp;MIN(F119,F123:J124,H125,F126:J139)&amp;" до "&amp;MAX(F119,F123:J124,H125,F126:J139)</f>
        <v>Цена от 3564 до 60739,2</v>
      </c>
      <c r="G117" s="224"/>
      <c r="H117" s="224"/>
      <c r="I117" s="224"/>
      <c r="J117" s="225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27252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202">
        <v>23940</v>
      </c>
      <c r="G124" s="252"/>
      <c r="H124" s="252"/>
      <c r="I124" s="252"/>
      <c r="J124" s="25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26">
        <f>H125*1.2</f>
        <v>15508.8</v>
      </c>
      <c r="G125" s="227">
        <f>H125*1.1</f>
        <v>14216.400000000001</v>
      </c>
      <c r="H125" s="227">
        <v>12924</v>
      </c>
      <c r="I125" s="227">
        <f>H125*0.75</f>
        <v>9693</v>
      </c>
      <c r="J125" s="228">
        <f>H125*0.5</f>
        <v>6462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7092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6948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02">
        <v>19836</v>
      </c>
      <c r="G128" s="252"/>
      <c r="H128" s="252"/>
      <c r="I128" s="252"/>
      <c r="J128" s="25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02">
        <v>50616</v>
      </c>
      <c r="G129" s="252"/>
      <c r="H129" s="252"/>
      <c r="I129" s="252"/>
      <c r="J129" s="25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02">
        <v>60739.199999999997</v>
      </c>
      <c r="G130" s="252"/>
      <c r="H130" s="252"/>
      <c r="I130" s="252"/>
      <c r="J130" s="25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02">
        <v>12060</v>
      </c>
      <c r="G131" s="252"/>
      <c r="H131" s="252"/>
      <c r="I131" s="252"/>
      <c r="J131" s="25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202">
        <v>12060</v>
      </c>
      <c r="G132" s="252"/>
      <c r="H132" s="252"/>
      <c r="I132" s="252"/>
      <c r="J132" s="253"/>
    </row>
    <row r="133" spans="1:10" ht="36" customHeight="1" x14ac:dyDescent="0.25">
      <c r="A133" s="7" t="s">
        <v>111</v>
      </c>
      <c r="B133" s="34" t="s">
        <v>213</v>
      </c>
      <c r="C133" s="88"/>
      <c r="D133" s="88"/>
      <c r="E133" s="89"/>
      <c r="F133" s="202">
        <v>18000</v>
      </c>
      <c r="G133" s="252"/>
      <c r="H133" s="252"/>
      <c r="I133" s="252"/>
      <c r="J133" s="253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02">
        <v>21600</v>
      </c>
      <c r="G134" s="252"/>
      <c r="H134" s="252"/>
      <c r="I134" s="252"/>
      <c r="J134" s="25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02">
        <v>3564</v>
      </c>
      <c r="G135" s="252"/>
      <c r="H135" s="252"/>
      <c r="I135" s="252"/>
      <c r="J135" s="25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02">
        <v>12744</v>
      </c>
      <c r="G136" s="252"/>
      <c r="H136" s="252"/>
      <c r="I136" s="252"/>
      <c r="J136" s="253"/>
    </row>
    <row r="137" spans="1:10" ht="36" customHeight="1" x14ac:dyDescent="0.25">
      <c r="B137" s="34" t="s">
        <v>217</v>
      </c>
      <c r="C137" s="88"/>
      <c r="D137" s="88"/>
      <c r="E137" s="89"/>
      <c r="F137" s="202">
        <v>9216</v>
      </c>
      <c r="G137" s="252"/>
      <c r="H137" s="252"/>
      <c r="I137" s="252"/>
      <c r="J137" s="253"/>
    </row>
    <row r="138" spans="1:10" ht="36" customHeight="1" x14ac:dyDescent="0.25">
      <c r="A138" s="7" t="s">
        <v>111</v>
      </c>
      <c r="B138" s="62" t="s">
        <v>218</v>
      </c>
      <c r="C138" s="63"/>
      <c r="D138" s="63"/>
      <c r="E138" s="40"/>
      <c r="F138" s="202">
        <v>55224</v>
      </c>
      <c r="G138" s="252"/>
      <c r="H138" s="252"/>
      <c r="I138" s="252"/>
      <c r="J138" s="253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02">
        <v>12060</v>
      </c>
      <c r="G139" s="252"/>
      <c r="H139" s="252"/>
      <c r="I139" s="252"/>
      <c r="J139" s="25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02">
        <v>38160</v>
      </c>
      <c r="G140" s="252"/>
      <c r="H140" s="252"/>
      <c r="I140" s="252"/>
      <c r="J140" s="25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202">
        <v>33840</v>
      </c>
      <c r="G141" s="252"/>
      <c r="H141" s="252"/>
      <c r="I141" s="252"/>
      <c r="J141" s="25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26">
        <f>H142*1.2</f>
        <v>22464</v>
      </c>
      <c r="G142" s="227">
        <f>H142*1.1</f>
        <v>20592</v>
      </c>
      <c r="H142" s="227">
        <v>18720</v>
      </c>
      <c r="I142" s="227">
        <f>H142*0.75</f>
        <v>14040</v>
      </c>
      <c r="J142" s="228">
        <f>H142*0.5</f>
        <v>9360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10080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10080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02">
        <v>28080</v>
      </c>
      <c r="G145" s="252"/>
      <c r="H145" s="252"/>
      <c r="I145" s="252"/>
      <c r="J145" s="25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02">
        <v>71280</v>
      </c>
      <c r="G146" s="252"/>
      <c r="H146" s="252"/>
      <c r="I146" s="252"/>
      <c r="J146" s="25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02">
        <v>85536</v>
      </c>
      <c r="G147" s="252"/>
      <c r="H147" s="252"/>
      <c r="I147" s="252"/>
      <c r="J147" s="25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02">
        <v>17280</v>
      </c>
      <c r="G148" s="252"/>
      <c r="H148" s="252"/>
      <c r="I148" s="252"/>
      <c r="J148" s="25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02">
        <v>17280</v>
      </c>
      <c r="G149" s="252"/>
      <c r="H149" s="252"/>
      <c r="I149" s="252"/>
      <c r="J149" s="25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02">
        <v>25200</v>
      </c>
      <c r="G150" s="252"/>
      <c r="H150" s="252"/>
      <c r="I150" s="252"/>
      <c r="J150" s="25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02">
        <v>5040</v>
      </c>
      <c r="G151" s="252"/>
      <c r="H151" s="252"/>
      <c r="I151" s="252"/>
      <c r="J151" s="25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02">
        <v>77760</v>
      </c>
      <c r="G152" s="252"/>
      <c r="H152" s="252"/>
      <c r="I152" s="252"/>
      <c r="J152" s="253"/>
    </row>
    <row r="153" spans="1:10" ht="36" customHeight="1" thickBot="1" x14ac:dyDescent="0.3">
      <c r="A153" s="7" t="s">
        <v>113</v>
      </c>
      <c r="B153" s="62" t="s">
        <v>233</v>
      </c>
      <c r="C153" s="63"/>
      <c r="D153" s="63"/>
      <c r="E153" s="40"/>
      <c r="F153" s="202">
        <v>17280</v>
      </c>
      <c r="G153" s="252"/>
      <c r="H153" s="252"/>
      <c r="I153" s="252"/>
      <c r="J153" s="253"/>
    </row>
    <row r="154" spans="1:10" ht="36" customHeight="1" thickBot="1" x14ac:dyDescent="0.3">
      <c r="A154" s="7"/>
      <c r="B154" s="229" t="s">
        <v>234</v>
      </c>
      <c r="C154" s="230"/>
      <c r="D154" s="230"/>
      <c r="E154" s="231"/>
      <c r="F154" s="223"/>
      <c r="G154" s="224"/>
      <c r="H154" s="224"/>
      <c r="I154" s="224"/>
      <c r="J154" s="225"/>
    </row>
    <row r="155" spans="1:10" ht="22.5" customHeight="1" thickBot="1" x14ac:dyDescent="0.3">
      <c r="A155" s="7" t="s">
        <v>111</v>
      </c>
      <c r="B155" s="173" t="s">
        <v>235</v>
      </c>
      <c r="C155" s="174"/>
      <c r="D155" s="174"/>
      <c r="E155" s="174"/>
      <c r="F155" s="174"/>
      <c r="G155" s="174"/>
      <c r="H155" s="174"/>
      <c r="I155" s="174"/>
      <c r="J155" s="175"/>
    </row>
    <row r="156" spans="1:10" ht="36" customHeight="1" x14ac:dyDescent="0.25">
      <c r="A156" s="7"/>
      <c r="B156" s="30" t="s">
        <v>236</v>
      </c>
      <c r="C156" s="176"/>
      <c r="D156" s="176"/>
      <c r="E156" s="177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60</v>
      </c>
      <c r="G157" s="42"/>
      <c r="H157" s="42"/>
      <c r="I157" s="42"/>
      <c r="J157" s="43"/>
    </row>
    <row r="158" spans="1:10" ht="36" customHeight="1" thickBot="1" x14ac:dyDescent="0.3">
      <c r="A158" s="7"/>
      <c r="B158" s="62" t="s">
        <v>238</v>
      </c>
      <c r="C158" s="63"/>
      <c r="D158" s="63"/>
      <c r="E158" s="40"/>
      <c r="F158" s="41">
        <v>120</v>
      </c>
      <c r="G158" s="42"/>
      <c r="H158" s="42"/>
      <c r="I158" s="42"/>
      <c r="J158" s="43"/>
    </row>
    <row r="159" spans="1:10" ht="54" customHeight="1" thickBot="1" x14ac:dyDescent="0.3">
      <c r="A159" s="7"/>
      <c r="B159" s="18" t="s">
        <v>239</v>
      </c>
      <c r="C159" s="19"/>
      <c r="D159" s="19"/>
      <c r="E159" s="20"/>
      <c r="F159" s="105"/>
      <c r="G159" s="106"/>
      <c r="H159" s="106"/>
      <c r="I159" s="106"/>
      <c r="J159" s="107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17352</v>
      </c>
      <c r="G160" s="68"/>
      <c r="H160" s="68"/>
      <c r="I160" s="68"/>
      <c r="J160" s="69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35064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242</v>
      </c>
      <c r="C162" s="63"/>
      <c r="D162" s="63"/>
      <c r="E162" s="40"/>
      <c r="F162" s="41">
        <v>43920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360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26568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52740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65844</v>
      </c>
      <c r="G166" s="42"/>
      <c r="H166" s="42"/>
      <c r="I166" s="42"/>
      <c r="J166" s="43"/>
    </row>
    <row r="167" spans="1:10" ht="36" customHeight="1" thickBot="1" x14ac:dyDescent="0.3">
      <c r="A167" s="7"/>
      <c r="B167" s="108" t="s">
        <v>247</v>
      </c>
      <c r="C167" s="109"/>
      <c r="D167" s="109"/>
      <c r="E167" s="110"/>
      <c r="F167" s="111">
        <v>1080</v>
      </c>
      <c r="G167" s="112"/>
      <c r="H167" s="112"/>
      <c r="I167" s="112"/>
      <c r="J167" s="113"/>
    </row>
    <row r="168" spans="1:10" ht="24" thickBot="1" x14ac:dyDescent="0.3">
      <c r="A168" s="7"/>
      <c r="B168" s="27"/>
      <c r="C168" s="80"/>
      <c r="D168" s="80"/>
      <c r="E168" s="81"/>
      <c r="F168" s="82"/>
      <c r="G168" s="83"/>
      <c r="H168" s="83"/>
      <c r="I168" s="83"/>
      <c r="J168" s="84"/>
    </row>
    <row r="169" spans="1:10" ht="21" customHeight="1" x14ac:dyDescent="0.25">
      <c r="A169" s="7"/>
      <c r="B169" s="114"/>
      <c r="C169" s="115"/>
      <c r="D169" s="115"/>
      <c r="E169" s="115"/>
      <c r="F169" s="116"/>
      <c r="G169" s="116"/>
      <c r="H169" s="116"/>
      <c r="I169" s="116"/>
      <c r="J169" s="116"/>
    </row>
    <row r="170" spans="1:10" ht="56.25" customHeight="1" x14ac:dyDescent="0.25">
      <c r="A170" s="7"/>
      <c r="B170" s="117" t="s">
        <v>297</v>
      </c>
      <c r="C170" s="117"/>
      <c r="D170" s="117"/>
      <c r="E170" s="117"/>
      <c r="F170" s="117"/>
      <c r="G170" s="117"/>
      <c r="H170" s="117"/>
      <c r="I170" s="117"/>
      <c r="J170" s="117"/>
    </row>
    <row r="171" spans="1:10" ht="41.25" customHeight="1" x14ac:dyDescent="0.25">
      <c r="A171" s="7"/>
      <c r="B171" s="117" t="s">
        <v>249</v>
      </c>
      <c r="C171" s="117"/>
      <c r="D171" s="117"/>
      <c r="E171" s="117"/>
      <c r="F171" s="117"/>
      <c r="G171" s="117"/>
      <c r="H171" s="117"/>
      <c r="I171" s="117"/>
      <c r="J171" s="117"/>
    </row>
    <row r="172" spans="1:10" ht="21" x14ac:dyDescent="0.25">
      <c r="A172" s="7" t="s">
        <v>113</v>
      </c>
      <c r="B172" s="119" t="s">
        <v>301</v>
      </c>
      <c r="C172" s="119"/>
      <c r="D172" s="119"/>
      <c r="E172" s="119"/>
      <c r="F172" s="119"/>
      <c r="G172" s="119"/>
      <c r="H172" s="119"/>
      <c r="I172" s="119"/>
      <c r="J172" s="119"/>
    </row>
    <row r="173" spans="1:10" ht="42" customHeight="1" x14ac:dyDescent="0.25">
      <c r="A173" s="7"/>
      <c r="B173" s="121" t="s">
        <v>251</v>
      </c>
      <c r="C173" s="121"/>
      <c r="D173" s="121"/>
      <c r="E173" s="121"/>
      <c r="F173" s="121"/>
      <c r="G173" s="121"/>
      <c r="H173" s="121"/>
      <c r="I173" s="121"/>
      <c r="J173" s="121"/>
    </row>
    <row r="174" spans="1:10" ht="21" x14ac:dyDescent="0.25">
      <c r="A174" s="7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1"/>
  <sheetViews>
    <sheetView view="pageBreakPreview" topLeftCell="B1" zoomScale="50" zoomScaleNormal="60" zoomScaleSheetLayoutView="50" workbookViewId="0">
      <pane ySplit="4" topLeftCell="A128" activePane="bottomLeft" state="frozen"/>
      <selection activeCell="A198" sqref="A198:XFD198"/>
      <selection pane="bottomLeft" activeCell="F208" sqref="F208:J208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3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01.04.2020 года (начало размещения - с 01.05.2020).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0" t="s">
        <v>393</v>
      </c>
      <c r="C8" s="31"/>
      <c r="D8" s="31"/>
      <c r="E8" s="66"/>
      <c r="F8" s="36">
        <f>H8*1.2</f>
        <v>98150.399999999994</v>
      </c>
      <c r="G8" s="36">
        <f>H8*1.1</f>
        <v>89971.200000000012</v>
      </c>
      <c r="H8" s="36">
        <v>81792</v>
      </c>
      <c r="I8" s="36">
        <f>H8*0.75</f>
        <v>61344</v>
      </c>
      <c r="J8" s="36">
        <f>H8*0.5</f>
        <v>40896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6"/>
      <c r="F9" s="38">
        <f>H9*1.2</f>
        <v>589248</v>
      </c>
      <c r="G9" s="38">
        <f>H9*1.1</f>
        <v>540144</v>
      </c>
      <c r="H9" s="38">
        <v>491040</v>
      </c>
      <c r="I9" s="38">
        <f>H9*0.75</f>
        <v>368280</v>
      </c>
      <c r="J9" s="38">
        <f>H9*0.5</f>
        <v>245520</v>
      </c>
    </row>
    <row r="10" spans="1:10" ht="24" customHeight="1" thickBot="1" x14ac:dyDescent="0.3">
      <c r="A10" s="7"/>
      <c r="B10" s="27"/>
      <c r="C10" s="80"/>
      <c r="D10" s="80"/>
      <c r="E10" s="81"/>
      <c r="F10" s="82"/>
      <c r="G10" s="83"/>
      <c r="H10" s="83"/>
      <c r="I10" s="83"/>
      <c r="J10" s="84"/>
    </row>
    <row r="11" spans="1:10" ht="36" customHeight="1" x14ac:dyDescent="0.25">
      <c r="A11" s="7" t="s">
        <v>111</v>
      </c>
      <c r="B11" s="30" t="s">
        <v>394</v>
      </c>
      <c r="C11" s="31"/>
      <c r="D11" s="31"/>
      <c r="E11" s="66"/>
      <c r="F11" s="41">
        <v>1620</v>
      </c>
      <c r="G11" s="42"/>
      <c r="H11" s="42"/>
      <c r="I11" s="42"/>
      <c r="J11" s="43"/>
    </row>
    <row r="12" spans="1:10" ht="36" customHeight="1" thickBot="1" x14ac:dyDescent="0.3">
      <c r="A12" s="7" t="s">
        <v>113</v>
      </c>
      <c r="B12" s="30" t="s">
        <v>395</v>
      </c>
      <c r="C12" s="31"/>
      <c r="D12" s="31"/>
      <c r="E12" s="66"/>
      <c r="F12" s="41">
        <v>9720</v>
      </c>
      <c r="G12" s="42"/>
      <c r="H12" s="42"/>
      <c r="I12" s="42"/>
      <c r="J12" s="43"/>
    </row>
    <row r="13" spans="1:10" ht="24" customHeight="1" thickBot="1" x14ac:dyDescent="0.3">
      <c r="A13" s="7"/>
      <c r="B13" s="27"/>
      <c r="C13" s="80"/>
      <c r="D13" s="80"/>
      <c r="E13" s="81"/>
      <c r="F13" s="82"/>
      <c r="G13" s="83"/>
      <c r="H13" s="83"/>
      <c r="I13" s="83"/>
      <c r="J13" s="84"/>
    </row>
    <row r="14" spans="1:10" ht="36" customHeight="1" thickBot="1" x14ac:dyDescent="0.3">
      <c r="A14" s="7"/>
      <c r="B14" s="44" t="s">
        <v>123</v>
      </c>
      <c r="C14" s="45"/>
      <c r="D14" s="45"/>
      <c r="E14" s="46"/>
      <c r="F14" s="47" t="str">
        <f>"Цена от "&amp;MIN(F15:F114)&amp;" до "&amp;MAX(F15:F94)</f>
        <v>Цена от 11484 до 918720</v>
      </c>
      <c r="G14" s="48"/>
      <c r="H14" s="48"/>
      <c r="I14" s="48"/>
      <c r="J14" s="49"/>
    </row>
    <row r="15" spans="1:10" ht="36" customHeight="1" outlineLevel="1" x14ac:dyDescent="0.25">
      <c r="A15" s="7"/>
      <c r="B15" s="34" t="s">
        <v>396</v>
      </c>
      <c r="C15" s="35"/>
      <c r="D15" s="35"/>
      <c r="E15" s="40"/>
      <c r="F15" s="41">
        <v>11484</v>
      </c>
      <c r="G15" s="42"/>
      <c r="H15" s="42"/>
      <c r="I15" s="42"/>
      <c r="J15" s="43"/>
    </row>
    <row r="16" spans="1:10" ht="36" customHeight="1" outlineLevel="1" x14ac:dyDescent="0.25">
      <c r="A16" s="7"/>
      <c r="B16" s="34" t="s">
        <v>397</v>
      </c>
      <c r="C16" s="35"/>
      <c r="D16" s="35"/>
      <c r="E16" s="40"/>
      <c r="F16" s="41">
        <v>22968</v>
      </c>
      <c r="G16" s="42"/>
      <c r="H16" s="42"/>
      <c r="I16" s="42"/>
      <c r="J16" s="43"/>
    </row>
    <row r="17" spans="1:10" ht="36" customHeight="1" outlineLevel="1" x14ac:dyDescent="0.25">
      <c r="A17" s="7"/>
      <c r="B17" s="34" t="s">
        <v>398</v>
      </c>
      <c r="C17" s="35"/>
      <c r="D17" s="35"/>
      <c r="E17" s="40"/>
      <c r="F17" s="41">
        <v>34452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399</v>
      </c>
      <c r="C18" s="35"/>
      <c r="D18" s="35"/>
      <c r="E18" s="40"/>
      <c r="F18" s="41">
        <v>45936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400</v>
      </c>
      <c r="C19" s="35"/>
      <c r="D19" s="35"/>
      <c r="E19" s="40"/>
      <c r="F19" s="41">
        <v>57420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401</v>
      </c>
      <c r="C20" s="35"/>
      <c r="D20" s="35"/>
      <c r="E20" s="40"/>
      <c r="F20" s="41">
        <v>68904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402</v>
      </c>
      <c r="C21" s="35"/>
      <c r="D21" s="35"/>
      <c r="E21" s="40"/>
      <c r="F21" s="41">
        <v>80388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403</v>
      </c>
      <c r="C22" s="35"/>
      <c r="D22" s="35"/>
      <c r="E22" s="40"/>
      <c r="F22" s="41">
        <v>91872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404</v>
      </c>
      <c r="C23" s="35"/>
      <c r="D23" s="35"/>
      <c r="E23" s="40"/>
      <c r="F23" s="41">
        <v>103356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405</v>
      </c>
      <c r="C24" s="35"/>
      <c r="D24" s="35"/>
      <c r="E24" s="40"/>
      <c r="F24" s="41">
        <v>114840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406</v>
      </c>
      <c r="C25" s="35"/>
      <c r="D25" s="35"/>
      <c r="E25" s="40"/>
      <c r="F25" s="41">
        <v>126324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407</v>
      </c>
      <c r="C26" s="35"/>
      <c r="D26" s="35"/>
      <c r="E26" s="40"/>
      <c r="F26" s="41">
        <v>137808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408</v>
      </c>
      <c r="C27" s="35"/>
      <c r="D27" s="35"/>
      <c r="E27" s="40"/>
      <c r="F27" s="41">
        <v>149292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409</v>
      </c>
      <c r="C28" s="35"/>
      <c r="D28" s="35"/>
      <c r="E28" s="40"/>
      <c r="F28" s="41">
        <v>160776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410</v>
      </c>
      <c r="C29" s="35"/>
      <c r="D29" s="35"/>
      <c r="E29" s="40"/>
      <c r="F29" s="41">
        <v>172260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411</v>
      </c>
      <c r="C30" s="35"/>
      <c r="D30" s="35"/>
      <c r="E30" s="40"/>
      <c r="F30" s="41">
        <v>183744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412</v>
      </c>
      <c r="C31" s="35"/>
      <c r="D31" s="35"/>
      <c r="E31" s="40"/>
      <c r="F31" s="41">
        <v>195228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413</v>
      </c>
      <c r="C32" s="35"/>
      <c r="D32" s="35"/>
      <c r="E32" s="40"/>
      <c r="F32" s="41">
        <v>206712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414</v>
      </c>
      <c r="C33" s="35"/>
      <c r="D33" s="35"/>
      <c r="E33" s="40"/>
      <c r="F33" s="41">
        <v>218196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415</v>
      </c>
      <c r="C34" s="35"/>
      <c r="D34" s="35"/>
      <c r="E34" s="40"/>
      <c r="F34" s="41">
        <v>229680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416</v>
      </c>
      <c r="C35" s="35"/>
      <c r="D35" s="35"/>
      <c r="E35" s="40"/>
      <c r="F35" s="41">
        <v>241164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417</v>
      </c>
      <c r="C36" s="35"/>
      <c r="D36" s="35"/>
      <c r="E36" s="40"/>
      <c r="F36" s="41">
        <v>252648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418</v>
      </c>
      <c r="C37" s="35"/>
      <c r="D37" s="35"/>
      <c r="E37" s="40"/>
      <c r="F37" s="41">
        <v>264132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419</v>
      </c>
      <c r="C38" s="35"/>
      <c r="D38" s="35"/>
      <c r="E38" s="40"/>
      <c r="F38" s="41">
        <v>275616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420</v>
      </c>
      <c r="C39" s="35"/>
      <c r="D39" s="35"/>
      <c r="E39" s="40"/>
      <c r="F39" s="41">
        <v>287100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421</v>
      </c>
      <c r="C40" s="35"/>
      <c r="D40" s="35"/>
      <c r="E40" s="40"/>
      <c r="F40" s="41">
        <v>298584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422</v>
      </c>
      <c r="C41" s="35"/>
      <c r="D41" s="35"/>
      <c r="E41" s="40"/>
      <c r="F41" s="41">
        <v>310068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423</v>
      </c>
      <c r="C42" s="35"/>
      <c r="D42" s="35"/>
      <c r="E42" s="40"/>
      <c r="F42" s="41">
        <v>321552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424</v>
      </c>
      <c r="C43" s="35"/>
      <c r="D43" s="35"/>
      <c r="E43" s="40"/>
      <c r="F43" s="41">
        <v>333036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425</v>
      </c>
      <c r="C44" s="35"/>
      <c r="D44" s="35"/>
      <c r="E44" s="40"/>
      <c r="F44" s="41">
        <v>344520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426</v>
      </c>
      <c r="C45" s="35"/>
      <c r="D45" s="35"/>
      <c r="E45" s="40"/>
      <c r="F45" s="41">
        <v>356004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427</v>
      </c>
      <c r="C46" s="35"/>
      <c r="D46" s="35"/>
      <c r="E46" s="40"/>
      <c r="F46" s="41">
        <v>367488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428</v>
      </c>
      <c r="C47" s="35"/>
      <c r="D47" s="35"/>
      <c r="E47" s="40"/>
      <c r="F47" s="41">
        <v>378972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429</v>
      </c>
      <c r="C48" s="35"/>
      <c r="D48" s="35"/>
      <c r="E48" s="40"/>
      <c r="F48" s="41">
        <v>390456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430</v>
      </c>
      <c r="C49" s="35"/>
      <c r="D49" s="35"/>
      <c r="E49" s="40"/>
      <c r="F49" s="41">
        <v>401940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431</v>
      </c>
      <c r="C50" s="35"/>
      <c r="D50" s="35"/>
      <c r="E50" s="40"/>
      <c r="F50" s="41">
        <v>413424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432</v>
      </c>
      <c r="C51" s="35"/>
      <c r="D51" s="35"/>
      <c r="E51" s="40"/>
      <c r="F51" s="41">
        <v>424908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433</v>
      </c>
      <c r="C52" s="35"/>
      <c r="D52" s="35"/>
      <c r="E52" s="40"/>
      <c r="F52" s="41">
        <v>436392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434</v>
      </c>
      <c r="C53" s="35"/>
      <c r="D53" s="35"/>
      <c r="E53" s="40"/>
      <c r="F53" s="41">
        <v>447876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435</v>
      </c>
      <c r="C54" s="35"/>
      <c r="D54" s="35"/>
      <c r="E54" s="40"/>
      <c r="F54" s="41">
        <v>459360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436</v>
      </c>
      <c r="C55" s="35"/>
      <c r="D55" s="35"/>
      <c r="E55" s="40"/>
      <c r="F55" s="41">
        <v>470844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437</v>
      </c>
      <c r="C56" s="35"/>
      <c r="D56" s="35"/>
      <c r="E56" s="40"/>
      <c r="F56" s="41">
        <v>482328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438</v>
      </c>
      <c r="C57" s="35"/>
      <c r="D57" s="35"/>
      <c r="E57" s="40"/>
      <c r="F57" s="41">
        <v>493812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439</v>
      </c>
      <c r="C58" s="35"/>
      <c r="D58" s="35"/>
      <c r="E58" s="40"/>
      <c r="F58" s="41">
        <v>505296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440</v>
      </c>
      <c r="C59" s="35"/>
      <c r="D59" s="35"/>
      <c r="E59" s="40"/>
      <c r="F59" s="41">
        <v>516780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441</v>
      </c>
      <c r="C60" s="35"/>
      <c r="D60" s="35"/>
      <c r="E60" s="40"/>
      <c r="F60" s="41">
        <v>528264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442</v>
      </c>
      <c r="C61" s="35"/>
      <c r="D61" s="35"/>
      <c r="E61" s="40"/>
      <c r="F61" s="41">
        <v>539748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443</v>
      </c>
      <c r="C62" s="35"/>
      <c r="D62" s="35"/>
      <c r="E62" s="40"/>
      <c r="F62" s="41">
        <v>551232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444</v>
      </c>
      <c r="C63" s="35"/>
      <c r="D63" s="35"/>
      <c r="E63" s="40"/>
      <c r="F63" s="41">
        <v>562716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445</v>
      </c>
      <c r="C64" s="35"/>
      <c r="D64" s="35"/>
      <c r="E64" s="40"/>
      <c r="F64" s="41">
        <v>574200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446</v>
      </c>
      <c r="C65" s="35"/>
      <c r="D65" s="35"/>
      <c r="E65" s="40"/>
      <c r="F65" s="41">
        <v>585684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447</v>
      </c>
      <c r="C66" s="35"/>
      <c r="D66" s="35"/>
      <c r="E66" s="40"/>
      <c r="F66" s="41">
        <v>597168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448</v>
      </c>
      <c r="C67" s="35"/>
      <c r="D67" s="35"/>
      <c r="E67" s="40"/>
      <c r="F67" s="41">
        <v>608652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449</v>
      </c>
      <c r="C68" s="35"/>
      <c r="D68" s="35"/>
      <c r="E68" s="40"/>
      <c r="F68" s="41">
        <v>620136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450</v>
      </c>
      <c r="C69" s="35"/>
      <c r="D69" s="35"/>
      <c r="E69" s="40"/>
      <c r="F69" s="41">
        <v>631620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451</v>
      </c>
      <c r="C70" s="35"/>
      <c r="D70" s="35"/>
      <c r="E70" s="40"/>
      <c r="F70" s="41">
        <v>643104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452</v>
      </c>
      <c r="C71" s="35"/>
      <c r="D71" s="35"/>
      <c r="E71" s="40"/>
      <c r="F71" s="41">
        <v>654588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453</v>
      </c>
      <c r="C72" s="35"/>
      <c r="D72" s="35"/>
      <c r="E72" s="40"/>
      <c r="F72" s="41">
        <v>666072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454</v>
      </c>
      <c r="C73" s="35"/>
      <c r="D73" s="35"/>
      <c r="E73" s="40"/>
      <c r="F73" s="41">
        <v>677556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455</v>
      </c>
      <c r="C74" s="35"/>
      <c r="D74" s="35"/>
      <c r="E74" s="40"/>
      <c r="F74" s="41">
        <v>689040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456</v>
      </c>
      <c r="C75" s="35"/>
      <c r="D75" s="35"/>
      <c r="E75" s="40"/>
      <c r="F75" s="41">
        <v>700524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457</v>
      </c>
      <c r="C76" s="35"/>
      <c r="D76" s="35"/>
      <c r="E76" s="40"/>
      <c r="F76" s="41">
        <v>712008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458</v>
      </c>
      <c r="C77" s="35"/>
      <c r="D77" s="35"/>
      <c r="E77" s="40"/>
      <c r="F77" s="41">
        <v>723492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459</v>
      </c>
      <c r="C78" s="35"/>
      <c r="D78" s="35"/>
      <c r="E78" s="40"/>
      <c r="F78" s="41">
        <v>734976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460</v>
      </c>
      <c r="C79" s="35"/>
      <c r="D79" s="35"/>
      <c r="E79" s="40"/>
      <c r="F79" s="41">
        <v>746460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461</v>
      </c>
      <c r="C80" s="35"/>
      <c r="D80" s="35"/>
      <c r="E80" s="40"/>
      <c r="F80" s="41">
        <v>757944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462</v>
      </c>
      <c r="C81" s="35"/>
      <c r="D81" s="35"/>
      <c r="E81" s="40"/>
      <c r="F81" s="41">
        <v>769428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463</v>
      </c>
      <c r="C82" s="35"/>
      <c r="D82" s="35"/>
      <c r="E82" s="40"/>
      <c r="F82" s="41">
        <v>780912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464</v>
      </c>
      <c r="C83" s="35"/>
      <c r="D83" s="35"/>
      <c r="E83" s="40"/>
      <c r="F83" s="41">
        <v>792396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465</v>
      </c>
      <c r="C84" s="35"/>
      <c r="D84" s="35"/>
      <c r="E84" s="40"/>
      <c r="F84" s="41">
        <v>803880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466</v>
      </c>
      <c r="C85" s="35"/>
      <c r="D85" s="35"/>
      <c r="E85" s="40"/>
      <c r="F85" s="41">
        <v>815364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467</v>
      </c>
      <c r="C86" s="35"/>
      <c r="D86" s="35"/>
      <c r="E86" s="40"/>
      <c r="F86" s="41">
        <v>826848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468</v>
      </c>
      <c r="C87" s="35"/>
      <c r="D87" s="35"/>
      <c r="E87" s="40"/>
      <c r="F87" s="41">
        <v>838332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469</v>
      </c>
      <c r="C88" s="35"/>
      <c r="D88" s="35"/>
      <c r="E88" s="40"/>
      <c r="F88" s="41">
        <v>849816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470</v>
      </c>
      <c r="C89" s="35"/>
      <c r="D89" s="35"/>
      <c r="E89" s="40"/>
      <c r="F89" s="41">
        <v>861300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471</v>
      </c>
      <c r="C90" s="35"/>
      <c r="D90" s="35"/>
      <c r="E90" s="40"/>
      <c r="F90" s="41">
        <v>872784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472</v>
      </c>
      <c r="C91" s="35"/>
      <c r="D91" s="35"/>
      <c r="E91" s="40"/>
      <c r="F91" s="41">
        <v>884268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473</v>
      </c>
      <c r="C92" s="35"/>
      <c r="D92" s="35"/>
      <c r="E92" s="40"/>
      <c r="F92" s="41">
        <v>895752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474</v>
      </c>
      <c r="C93" s="35"/>
      <c r="D93" s="35"/>
      <c r="E93" s="40"/>
      <c r="F93" s="41">
        <v>907236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475</v>
      </c>
      <c r="C94" s="35"/>
      <c r="D94" s="35"/>
      <c r="E94" s="40"/>
      <c r="F94" s="41">
        <v>918720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476</v>
      </c>
      <c r="C95" s="35"/>
      <c r="D95" s="35"/>
      <c r="E95" s="40"/>
      <c r="F95" s="41">
        <v>930204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477</v>
      </c>
      <c r="C96" s="35"/>
      <c r="D96" s="35"/>
      <c r="E96" s="40"/>
      <c r="F96" s="41">
        <v>941688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478</v>
      </c>
      <c r="C97" s="35"/>
      <c r="D97" s="35"/>
      <c r="E97" s="40"/>
      <c r="F97" s="41">
        <v>953172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479</v>
      </c>
      <c r="C98" s="35"/>
      <c r="D98" s="35"/>
      <c r="E98" s="40"/>
      <c r="F98" s="41">
        <v>964656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480</v>
      </c>
      <c r="C99" s="35"/>
      <c r="D99" s="35"/>
      <c r="E99" s="40"/>
      <c r="F99" s="41">
        <v>976140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481</v>
      </c>
      <c r="C100" s="35"/>
      <c r="D100" s="35"/>
      <c r="E100" s="40"/>
      <c r="F100" s="41">
        <v>987624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482</v>
      </c>
      <c r="C101" s="35"/>
      <c r="D101" s="35"/>
      <c r="E101" s="40"/>
      <c r="F101" s="41">
        <v>999108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483</v>
      </c>
      <c r="C102" s="35"/>
      <c r="D102" s="35"/>
      <c r="E102" s="40"/>
      <c r="F102" s="41">
        <v>1010592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484</v>
      </c>
      <c r="C103" s="35"/>
      <c r="D103" s="35"/>
      <c r="E103" s="40"/>
      <c r="F103" s="41">
        <v>1022076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485</v>
      </c>
      <c r="C104" s="35"/>
      <c r="D104" s="35"/>
      <c r="E104" s="40"/>
      <c r="F104" s="41">
        <v>1033560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486</v>
      </c>
      <c r="C105" s="35"/>
      <c r="D105" s="35"/>
      <c r="E105" s="40"/>
      <c r="F105" s="41">
        <v>1045044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487</v>
      </c>
      <c r="C106" s="35"/>
      <c r="D106" s="35"/>
      <c r="E106" s="40"/>
      <c r="F106" s="41">
        <v>1056528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488</v>
      </c>
      <c r="C107" s="35"/>
      <c r="D107" s="35"/>
      <c r="E107" s="40"/>
      <c r="F107" s="41">
        <v>1068012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489</v>
      </c>
      <c r="C108" s="35"/>
      <c r="D108" s="35"/>
      <c r="E108" s="40"/>
      <c r="F108" s="41">
        <v>1079496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490</v>
      </c>
      <c r="C109" s="35"/>
      <c r="D109" s="35"/>
      <c r="E109" s="40"/>
      <c r="F109" s="41">
        <v>1090980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491</v>
      </c>
      <c r="C110" s="35"/>
      <c r="D110" s="35"/>
      <c r="E110" s="40"/>
      <c r="F110" s="41">
        <v>1102464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492</v>
      </c>
      <c r="C111" s="35"/>
      <c r="D111" s="35"/>
      <c r="E111" s="40"/>
      <c r="F111" s="41">
        <v>1113948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493</v>
      </c>
      <c r="C112" s="35"/>
      <c r="D112" s="35"/>
      <c r="E112" s="40"/>
      <c r="F112" s="41">
        <v>1125432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494</v>
      </c>
      <c r="C113" s="35"/>
      <c r="D113" s="35"/>
      <c r="E113" s="40"/>
      <c r="F113" s="41">
        <v>1136916</v>
      </c>
      <c r="G113" s="42"/>
      <c r="H113" s="42"/>
      <c r="I113" s="42"/>
      <c r="J113" s="43"/>
    </row>
    <row r="114" spans="1:10" ht="36" customHeight="1" outlineLevel="1" thickBot="1" x14ac:dyDescent="0.3">
      <c r="A114" s="7"/>
      <c r="B114" s="34" t="s">
        <v>495</v>
      </c>
      <c r="C114" s="35"/>
      <c r="D114" s="35"/>
      <c r="E114" s="40"/>
      <c r="F114" s="41">
        <v>1148400</v>
      </c>
      <c r="G114" s="42"/>
      <c r="H114" s="42"/>
      <c r="I114" s="42"/>
      <c r="J114" s="43"/>
    </row>
    <row r="115" spans="1:10" ht="36" customHeight="1" thickBot="1" x14ac:dyDescent="0.3">
      <c r="A115" s="7"/>
      <c r="B115" s="50" t="s">
        <v>164</v>
      </c>
      <c r="C115" s="51"/>
      <c r="D115" s="51"/>
      <c r="E115" s="52"/>
      <c r="F115" s="53" t="str">
        <f>"Цена от "&amp;MIN(F116:F137)&amp;" до "&amp;MAX(F116:F137)</f>
        <v>Цена от 13500 до 246906</v>
      </c>
      <c r="G115" s="54"/>
      <c r="H115" s="54"/>
      <c r="I115" s="54"/>
      <c r="J115" s="55"/>
    </row>
    <row r="116" spans="1:10" ht="36" customHeight="1" outlineLevel="1" x14ac:dyDescent="0.25">
      <c r="A116" s="7"/>
      <c r="B116" s="56" t="s">
        <v>165</v>
      </c>
      <c r="C116" s="57"/>
      <c r="D116" s="57"/>
      <c r="E116" s="58"/>
      <c r="F116" s="59">
        <v>13500</v>
      </c>
      <c r="G116" s="60"/>
      <c r="H116" s="60"/>
      <c r="I116" s="60"/>
      <c r="J116" s="61"/>
    </row>
    <row r="117" spans="1:10" ht="36" customHeight="1" outlineLevel="1" x14ac:dyDescent="0.25">
      <c r="A117" s="7"/>
      <c r="B117" s="34" t="s">
        <v>166</v>
      </c>
      <c r="C117" s="35"/>
      <c r="D117" s="35"/>
      <c r="E117" s="40"/>
      <c r="F117" s="41">
        <v>19980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167</v>
      </c>
      <c r="C118" s="35"/>
      <c r="D118" s="35"/>
      <c r="E118" s="40"/>
      <c r="F118" s="41">
        <v>28710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168</v>
      </c>
      <c r="C119" s="35"/>
      <c r="D119" s="35"/>
      <c r="E119" s="40"/>
      <c r="F119" s="41">
        <v>40194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169</v>
      </c>
      <c r="C120" s="35"/>
      <c r="D120" s="35"/>
      <c r="E120" s="40"/>
      <c r="F120" s="41">
        <v>51678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170</v>
      </c>
      <c r="C121" s="35"/>
      <c r="D121" s="35"/>
      <c r="E121" s="40"/>
      <c r="F121" s="41">
        <v>63162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171</v>
      </c>
      <c r="C122" s="35"/>
      <c r="D122" s="35"/>
      <c r="E122" s="40"/>
      <c r="F122" s="41">
        <v>74646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172</v>
      </c>
      <c r="C123" s="35"/>
      <c r="D123" s="35"/>
      <c r="E123" s="40"/>
      <c r="F123" s="41">
        <v>86130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173</v>
      </c>
      <c r="C124" s="35"/>
      <c r="D124" s="35"/>
      <c r="E124" s="40"/>
      <c r="F124" s="41">
        <v>97614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174</v>
      </c>
      <c r="C125" s="35"/>
      <c r="D125" s="35"/>
      <c r="E125" s="40"/>
      <c r="F125" s="41">
        <v>109098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175</v>
      </c>
      <c r="C126" s="35"/>
      <c r="D126" s="35"/>
      <c r="E126" s="40"/>
      <c r="F126" s="41">
        <v>120582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176</v>
      </c>
      <c r="C127" s="35"/>
      <c r="D127" s="35"/>
      <c r="E127" s="40"/>
      <c r="F127" s="41">
        <v>132066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177</v>
      </c>
      <c r="C128" s="35"/>
      <c r="D128" s="35"/>
      <c r="E128" s="40"/>
      <c r="F128" s="41">
        <v>143550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178</v>
      </c>
      <c r="C129" s="35"/>
      <c r="D129" s="35"/>
      <c r="E129" s="40"/>
      <c r="F129" s="41">
        <v>155034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179</v>
      </c>
      <c r="C130" s="35"/>
      <c r="D130" s="35"/>
      <c r="E130" s="40"/>
      <c r="F130" s="41">
        <v>166518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180</v>
      </c>
      <c r="C131" s="35"/>
      <c r="D131" s="35"/>
      <c r="E131" s="40"/>
      <c r="F131" s="41">
        <v>178002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181</v>
      </c>
      <c r="C132" s="35"/>
      <c r="D132" s="35"/>
      <c r="E132" s="40"/>
      <c r="F132" s="41">
        <v>189486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182</v>
      </c>
      <c r="C133" s="35"/>
      <c r="D133" s="35"/>
      <c r="E133" s="40"/>
      <c r="F133" s="41">
        <v>200970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183</v>
      </c>
      <c r="C134" s="35"/>
      <c r="D134" s="35"/>
      <c r="E134" s="40"/>
      <c r="F134" s="41">
        <v>212454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184</v>
      </c>
      <c r="C135" s="35"/>
      <c r="D135" s="35"/>
      <c r="E135" s="40"/>
      <c r="F135" s="41">
        <v>223938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185</v>
      </c>
      <c r="C136" s="35"/>
      <c r="D136" s="35"/>
      <c r="E136" s="40"/>
      <c r="F136" s="41">
        <v>235422</v>
      </c>
      <c r="G136" s="42"/>
      <c r="H136" s="42"/>
      <c r="I136" s="42"/>
      <c r="J136" s="43"/>
    </row>
    <row r="137" spans="1:10" ht="36" customHeight="1" outlineLevel="1" thickBot="1" x14ac:dyDescent="0.3">
      <c r="A137" s="7"/>
      <c r="B137" s="34" t="s">
        <v>186</v>
      </c>
      <c r="C137" s="35"/>
      <c r="D137" s="35"/>
      <c r="E137" s="40"/>
      <c r="F137" s="41">
        <v>246906</v>
      </c>
      <c r="G137" s="42"/>
      <c r="H137" s="42"/>
      <c r="I137" s="42"/>
      <c r="J137" s="43"/>
    </row>
    <row r="138" spans="1:10" ht="36" customHeight="1" thickBot="1" x14ac:dyDescent="0.3">
      <c r="A138" s="7"/>
      <c r="B138" s="50" t="s">
        <v>187</v>
      </c>
      <c r="C138" s="51"/>
      <c r="D138" s="51"/>
      <c r="E138" s="52"/>
      <c r="F138" s="53" t="str">
        <f>"Цена от "&amp;MIN(F139:F146)&amp;" до "&amp;MAX(F139:F146)</f>
        <v>Цена от 1440 до 105552</v>
      </c>
      <c r="G138" s="54"/>
      <c r="H138" s="54"/>
      <c r="I138" s="54"/>
      <c r="J138" s="55"/>
    </row>
    <row r="139" spans="1:10" ht="36" customHeight="1" x14ac:dyDescent="0.25">
      <c r="A139" s="7"/>
      <c r="B139" s="62" t="s">
        <v>188</v>
      </c>
      <c r="C139" s="63"/>
      <c r="D139" s="63"/>
      <c r="E139" s="40"/>
      <c r="F139" s="41">
        <v>24372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189</v>
      </c>
      <c r="C140" s="63"/>
      <c r="D140" s="63"/>
      <c r="E140" s="40"/>
      <c r="F140" s="41">
        <v>105552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257</v>
      </c>
      <c r="C141" s="63"/>
      <c r="D141" s="63"/>
      <c r="E141" s="40"/>
      <c r="F141" s="41">
        <v>3780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192</v>
      </c>
      <c r="C142" s="63"/>
      <c r="D142" s="63"/>
      <c r="E142" s="40"/>
      <c r="F142" s="41">
        <v>20340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194</v>
      </c>
      <c r="C143" s="63"/>
      <c r="D143" s="63"/>
      <c r="E143" s="40"/>
      <c r="F143" s="41">
        <v>1440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195</v>
      </c>
      <c r="C144" s="63"/>
      <c r="D144" s="63"/>
      <c r="E144" s="40"/>
      <c r="F144" s="41">
        <v>1440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196</v>
      </c>
      <c r="C145" s="63"/>
      <c r="D145" s="63"/>
      <c r="E145" s="40"/>
      <c r="F145" s="41">
        <v>2880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197</v>
      </c>
      <c r="C146" s="63"/>
      <c r="D146" s="63"/>
      <c r="E146" s="40"/>
      <c r="F146" s="41">
        <v>4320</v>
      </c>
      <c r="G146" s="42"/>
      <c r="H146" s="42"/>
      <c r="I146" s="42"/>
      <c r="J146" s="43"/>
    </row>
    <row r="147" spans="1:10" ht="54" customHeight="1" thickBot="1" x14ac:dyDescent="0.3">
      <c r="A147" s="7"/>
      <c r="B147" s="209" t="s">
        <v>258</v>
      </c>
      <c r="C147" s="210"/>
      <c r="D147" s="210"/>
      <c r="E147" s="211"/>
      <c r="F147" s="223" t="str">
        <f>"Цена от "&amp;MIN(F149:F149,F153:F171)&amp;" до "&amp;MAX(F149:F149,F153:F171)</f>
        <v>Цена от 3240 до 846072</v>
      </c>
      <c r="G147" s="224"/>
      <c r="H147" s="224"/>
      <c r="I147" s="224"/>
      <c r="J147" s="225"/>
    </row>
    <row r="148" spans="1:10" ht="24" customHeight="1" thickBot="1" x14ac:dyDescent="0.3">
      <c r="A148" s="7"/>
      <c r="B148" s="27"/>
      <c r="C148" s="28"/>
      <c r="D148" s="28"/>
      <c r="E148" s="29"/>
      <c r="F148" s="186"/>
      <c r="G148" s="245"/>
      <c r="H148" s="245"/>
      <c r="I148" s="245"/>
      <c r="J148" s="246"/>
    </row>
    <row r="149" spans="1:10" ht="36" customHeight="1" x14ac:dyDescent="0.25">
      <c r="A149" s="7"/>
      <c r="B149" s="64" t="s">
        <v>200</v>
      </c>
      <c r="C149" s="65"/>
      <c r="D149" s="65"/>
      <c r="E149" s="66"/>
      <c r="F149" s="67">
        <v>102384</v>
      </c>
      <c r="G149" s="68"/>
      <c r="H149" s="68"/>
      <c r="I149" s="68"/>
      <c r="J149" s="69"/>
    </row>
    <row r="150" spans="1:10" ht="36" customHeight="1" x14ac:dyDescent="0.25">
      <c r="A150" s="7"/>
      <c r="B150" s="64" t="s">
        <v>201</v>
      </c>
      <c r="C150" s="65"/>
      <c r="D150" s="65"/>
      <c r="E150" s="66"/>
      <c r="F150" s="67">
        <v>10238.4</v>
      </c>
      <c r="G150" s="68"/>
      <c r="H150" s="68"/>
      <c r="I150" s="68"/>
      <c r="J150" s="69"/>
    </row>
    <row r="151" spans="1:10" ht="36" customHeight="1" thickBot="1" x14ac:dyDescent="0.3">
      <c r="A151" s="7"/>
      <c r="B151" s="64" t="s">
        <v>202</v>
      </c>
      <c r="C151" s="65"/>
      <c r="D151" s="65"/>
      <c r="E151" s="66"/>
      <c r="F151" s="67">
        <v>25596</v>
      </c>
      <c r="G151" s="68"/>
      <c r="H151" s="68"/>
      <c r="I151" s="68"/>
      <c r="J151" s="69"/>
    </row>
    <row r="152" spans="1:10" ht="24" customHeight="1" thickBot="1" x14ac:dyDescent="0.3">
      <c r="A152" s="7"/>
      <c r="B152" s="130"/>
      <c r="C152" s="414"/>
      <c r="D152" s="414"/>
      <c r="E152" s="415"/>
      <c r="F152" s="416"/>
      <c r="G152" s="417"/>
      <c r="H152" s="417"/>
      <c r="I152" s="417"/>
      <c r="J152" s="418"/>
    </row>
    <row r="153" spans="1:10" ht="36" customHeight="1" x14ac:dyDescent="0.25">
      <c r="A153" s="7" t="s">
        <v>111</v>
      </c>
      <c r="B153" s="438" t="s">
        <v>203</v>
      </c>
      <c r="C153" s="439"/>
      <c r="D153" s="439"/>
      <c r="E153" s="440"/>
      <c r="F153" s="139">
        <v>189540</v>
      </c>
      <c r="G153" s="140"/>
      <c r="H153" s="140"/>
      <c r="I153" s="140"/>
      <c r="J153" s="141"/>
    </row>
    <row r="154" spans="1:10" ht="36" customHeight="1" x14ac:dyDescent="0.25">
      <c r="A154" s="7" t="s">
        <v>111</v>
      </c>
      <c r="B154" s="240" t="s">
        <v>390</v>
      </c>
      <c r="C154" s="241"/>
      <c r="D154" s="241"/>
      <c r="E154" s="242"/>
      <c r="F154" s="145">
        <v>835740</v>
      </c>
      <c r="G154" s="146"/>
      <c r="H154" s="146"/>
      <c r="I154" s="146"/>
      <c r="J154" s="147"/>
    </row>
    <row r="155" spans="1:10" ht="36" customHeight="1" x14ac:dyDescent="0.25">
      <c r="A155" s="7" t="s">
        <v>111</v>
      </c>
      <c r="B155" s="240" t="s">
        <v>204</v>
      </c>
      <c r="C155" s="241"/>
      <c r="D155" s="241"/>
      <c r="E155" s="242"/>
      <c r="F155" s="145">
        <v>77940</v>
      </c>
      <c r="G155" s="146"/>
      <c r="H155" s="146"/>
      <c r="I155" s="146"/>
      <c r="J155" s="147"/>
    </row>
    <row r="156" spans="1:10" ht="36" customHeight="1" x14ac:dyDescent="0.25">
      <c r="A156" s="7" t="s">
        <v>111</v>
      </c>
      <c r="B156" s="240" t="s">
        <v>259</v>
      </c>
      <c r="C156" s="241"/>
      <c r="D156" s="241"/>
      <c r="E156" s="242"/>
      <c r="F156" s="145">
        <v>61740</v>
      </c>
      <c r="G156" s="146"/>
      <c r="H156" s="146"/>
      <c r="I156" s="146"/>
      <c r="J156" s="147"/>
    </row>
    <row r="157" spans="1:10" ht="36" customHeight="1" x14ac:dyDescent="0.25">
      <c r="A157" s="7" t="s">
        <v>111</v>
      </c>
      <c r="B157" s="240" t="s">
        <v>206</v>
      </c>
      <c r="C157" s="241"/>
      <c r="D157" s="241"/>
      <c r="E157" s="242"/>
      <c r="F157" s="145">
        <v>61740</v>
      </c>
      <c r="G157" s="146"/>
      <c r="H157" s="146"/>
      <c r="I157" s="146"/>
      <c r="J157" s="147"/>
    </row>
    <row r="158" spans="1:10" ht="36" customHeight="1" x14ac:dyDescent="0.25">
      <c r="A158" s="7" t="s">
        <v>111</v>
      </c>
      <c r="B158" s="240" t="s">
        <v>207</v>
      </c>
      <c r="C158" s="241"/>
      <c r="D158" s="241"/>
      <c r="E158" s="242"/>
      <c r="F158" s="145">
        <v>31140</v>
      </c>
      <c r="G158" s="146"/>
      <c r="H158" s="146"/>
      <c r="I158" s="146"/>
      <c r="J158" s="147"/>
    </row>
    <row r="159" spans="1:10" ht="36" customHeight="1" x14ac:dyDescent="0.25">
      <c r="A159" s="7" t="s">
        <v>111</v>
      </c>
      <c r="B159" s="240" t="s">
        <v>324</v>
      </c>
      <c r="C159" s="241"/>
      <c r="D159" s="241"/>
      <c r="E159" s="242"/>
      <c r="F159" s="145">
        <v>300240</v>
      </c>
      <c r="G159" s="146"/>
      <c r="H159" s="146"/>
      <c r="I159" s="146"/>
      <c r="J159" s="147"/>
    </row>
    <row r="160" spans="1:10" ht="36" customHeight="1" x14ac:dyDescent="0.25">
      <c r="A160" s="7" t="s">
        <v>111</v>
      </c>
      <c r="B160" s="62" t="s">
        <v>208</v>
      </c>
      <c r="C160" s="63"/>
      <c r="D160" s="63"/>
      <c r="E160" s="40"/>
      <c r="F160" s="145">
        <v>598140</v>
      </c>
      <c r="G160" s="146"/>
      <c r="H160" s="146"/>
      <c r="I160" s="146"/>
      <c r="J160" s="147"/>
    </row>
    <row r="161" spans="1:10" ht="36" customHeight="1" x14ac:dyDescent="0.25">
      <c r="A161" s="7" t="s">
        <v>111</v>
      </c>
      <c r="B161" s="62" t="s">
        <v>209</v>
      </c>
      <c r="C161" s="63"/>
      <c r="D161" s="63"/>
      <c r="E161" s="40"/>
      <c r="F161" s="145">
        <v>121140</v>
      </c>
      <c r="G161" s="146"/>
      <c r="H161" s="146"/>
      <c r="I161" s="146"/>
      <c r="J161" s="147"/>
    </row>
    <row r="162" spans="1:10" ht="36" customHeight="1" x14ac:dyDescent="0.25">
      <c r="A162" s="7" t="s">
        <v>111</v>
      </c>
      <c r="B162" s="62" t="s">
        <v>210</v>
      </c>
      <c r="C162" s="63"/>
      <c r="D162" s="63"/>
      <c r="E162" s="40"/>
      <c r="F162" s="145">
        <v>145368</v>
      </c>
      <c r="G162" s="146"/>
      <c r="H162" s="146"/>
      <c r="I162" s="146"/>
      <c r="J162" s="147"/>
    </row>
    <row r="163" spans="1:10" ht="36" customHeight="1" x14ac:dyDescent="0.25">
      <c r="A163" s="7" t="s">
        <v>111</v>
      </c>
      <c r="B163" s="62" t="s">
        <v>211</v>
      </c>
      <c r="C163" s="63"/>
      <c r="D163" s="63"/>
      <c r="E163" s="40"/>
      <c r="F163" s="145">
        <v>220140</v>
      </c>
      <c r="G163" s="146"/>
      <c r="H163" s="146"/>
      <c r="I163" s="146"/>
      <c r="J163" s="147"/>
    </row>
    <row r="164" spans="1:10" ht="36" customHeight="1" x14ac:dyDescent="0.25">
      <c r="A164" s="7" t="s">
        <v>111</v>
      </c>
      <c r="B164" s="62" t="s">
        <v>212</v>
      </c>
      <c r="C164" s="63"/>
      <c r="D164" s="63"/>
      <c r="E164" s="40"/>
      <c r="F164" s="145">
        <v>106740</v>
      </c>
      <c r="G164" s="146"/>
      <c r="H164" s="146"/>
      <c r="I164" s="146"/>
      <c r="J164" s="147"/>
    </row>
    <row r="165" spans="1:10" ht="36" customHeight="1" x14ac:dyDescent="0.25">
      <c r="A165" s="7" t="s">
        <v>111</v>
      </c>
      <c r="B165" s="240" t="s">
        <v>213</v>
      </c>
      <c r="C165" s="241"/>
      <c r="D165" s="241"/>
      <c r="E165" s="242"/>
      <c r="F165" s="145">
        <v>769140</v>
      </c>
      <c r="G165" s="146"/>
      <c r="H165" s="146"/>
      <c r="I165" s="146"/>
      <c r="J165" s="147"/>
    </row>
    <row r="166" spans="1:10" ht="36" customHeight="1" x14ac:dyDescent="0.25">
      <c r="A166" s="7"/>
      <c r="B166" s="240" t="s">
        <v>214</v>
      </c>
      <c r="C166" s="241"/>
      <c r="D166" s="241"/>
      <c r="E166" s="242"/>
      <c r="F166" s="145">
        <v>362160</v>
      </c>
      <c r="G166" s="146"/>
      <c r="H166" s="146"/>
      <c r="I166" s="146"/>
      <c r="J166" s="147"/>
    </row>
    <row r="167" spans="1:10" ht="36" customHeight="1" x14ac:dyDescent="0.25">
      <c r="A167" s="7" t="s">
        <v>111</v>
      </c>
      <c r="B167" s="240" t="s">
        <v>215</v>
      </c>
      <c r="C167" s="241"/>
      <c r="D167" s="241"/>
      <c r="E167" s="242"/>
      <c r="F167" s="145">
        <v>3240</v>
      </c>
      <c r="G167" s="146"/>
      <c r="H167" s="146"/>
      <c r="I167" s="146"/>
      <c r="J167" s="147"/>
    </row>
    <row r="168" spans="1:10" ht="36" customHeight="1" x14ac:dyDescent="0.25">
      <c r="A168" s="7"/>
      <c r="B168" s="240" t="s">
        <v>216</v>
      </c>
      <c r="C168" s="241"/>
      <c r="D168" s="241"/>
      <c r="E168" s="242"/>
      <c r="F168" s="145">
        <v>153540</v>
      </c>
      <c r="G168" s="146"/>
      <c r="H168" s="146"/>
      <c r="I168" s="146"/>
      <c r="J168" s="147"/>
    </row>
    <row r="169" spans="1:10" ht="36" customHeight="1" x14ac:dyDescent="0.25">
      <c r="A169" s="7"/>
      <c r="B169" s="240" t="s">
        <v>217</v>
      </c>
      <c r="C169" s="241"/>
      <c r="D169" s="241"/>
      <c r="E169" s="242"/>
      <c r="F169" s="145">
        <v>128340</v>
      </c>
      <c r="G169" s="146"/>
      <c r="H169" s="146"/>
      <c r="I169" s="146"/>
      <c r="J169" s="147"/>
    </row>
    <row r="170" spans="1:10" ht="36" customHeight="1" x14ac:dyDescent="0.25">
      <c r="A170" s="7" t="s">
        <v>111</v>
      </c>
      <c r="B170" s="62" t="s">
        <v>218</v>
      </c>
      <c r="C170" s="63"/>
      <c r="D170" s="63"/>
      <c r="E170" s="40"/>
      <c r="F170" s="145">
        <v>846072</v>
      </c>
      <c r="G170" s="146"/>
      <c r="H170" s="146"/>
      <c r="I170" s="146"/>
      <c r="J170" s="147"/>
    </row>
    <row r="171" spans="1:10" ht="36" customHeight="1" x14ac:dyDescent="0.25">
      <c r="A171" s="7" t="s">
        <v>111</v>
      </c>
      <c r="B171" s="240" t="s">
        <v>219</v>
      </c>
      <c r="C171" s="241"/>
      <c r="D171" s="241"/>
      <c r="E171" s="242"/>
      <c r="F171" s="145">
        <v>97740</v>
      </c>
      <c r="G171" s="146"/>
      <c r="H171" s="146"/>
      <c r="I171" s="146"/>
      <c r="J171" s="147"/>
    </row>
    <row r="172" spans="1:10" ht="36" customHeight="1" x14ac:dyDescent="0.25">
      <c r="A172" s="7" t="s">
        <v>113</v>
      </c>
      <c r="B172" s="240" t="s">
        <v>220</v>
      </c>
      <c r="C172" s="241"/>
      <c r="D172" s="241"/>
      <c r="E172" s="242"/>
      <c r="F172" s="145">
        <v>1137600</v>
      </c>
      <c r="G172" s="146"/>
      <c r="H172" s="146"/>
      <c r="I172" s="146"/>
      <c r="J172" s="147"/>
    </row>
    <row r="173" spans="1:10" ht="36" customHeight="1" x14ac:dyDescent="0.25">
      <c r="A173" s="7" t="s">
        <v>113</v>
      </c>
      <c r="B173" s="240" t="s">
        <v>391</v>
      </c>
      <c r="C173" s="241"/>
      <c r="D173" s="241"/>
      <c r="E173" s="242"/>
      <c r="F173" s="145">
        <v>1379520</v>
      </c>
      <c r="G173" s="146"/>
      <c r="H173" s="146"/>
      <c r="I173" s="146"/>
      <c r="J173" s="147"/>
    </row>
    <row r="174" spans="1:10" ht="36" customHeight="1" x14ac:dyDescent="0.25">
      <c r="A174" s="7" t="s">
        <v>113</v>
      </c>
      <c r="B174" s="240" t="s">
        <v>221</v>
      </c>
      <c r="C174" s="241"/>
      <c r="D174" s="241"/>
      <c r="E174" s="242"/>
      <c r="F174" s="145">
        <v>468000</v>
      </c>
      <c r="G174" s="146"/>
      <c r="H174" s="146"/>
      <c r="I174" s="146"/>
      <c r="J174" s="147"/>
    </row>
    <row r="175" spans="1:10" ht="36" customHeight="1" x14ac:dyDescent="0.25">
      <c r="A175" s="7" t="s">
        <v>113</v>
      </c>
      <c r="B175" s="240" t="s">
        <v>325</v>
      </c>
      <c r="C175" s="241"/>
      <c r="D175" s="241"/>
      <c r="E175" s="242"/>
      <c r="F175" s="145">
        <v>370800</v>
      </c>
      <c r="G175" s="146"/>
      <c r="H175" s="146"/>
      <c r="I175" s="146"/>
      <c r="J175" s="147"/>
    </row>
    <row r="176" spans="1:10" ht="36" customHeight="1" x14ac:dyDescent="0.25">
      <c r="A176" s="7" t="s">
        <v>113</v>
      </c>
      <c r="B176" s="240" t="s">
        <v>223</v>
      </c>
      <c r="C176" s="241"/>
      <c r="D176" s="241"/>
      <c r="E176" s="242"/>
      <c r="F176" s="145">
        <v>370800</v>
      </c>
      <c r="G176" s="146"/>
      <c r="H176" s="146"/>
      <c r="I176" s="146"/>
      <c r="J176" s="147"/>
    </row>
    <row r="177" spans="1:10" ht="36" customHeight="1" x14ac:dyDescent="0.25">
      <c r="A177" s="7" t="s">
        <v>113</v>
      </c>
      <c r="B177" s="240" t="s">
        <v>224</v>
      </c>
      <c r="C177" s="241"/>
      <c r="D177" s="241"/>
      <c r="E177" s="242"/>
      <c r="F177" s="145">
        <v>187200</v>
      </c>
      <c r="G177" s="146"/>
      <c r="H177" s="146"/>
      <c r="I177" s="146"/>
      <c r="J177" s="147"/>
    </row>
    <row r="178" spans="1:10" ht="36" customHeight="1" x14ac:dyDescent="0.25">
      <c r="A178" s="7" t="s">
        <v>113</v>
      </c>
      <c r="B178" s="240" t="s">
        <v>496</v>
      </c>
      <c r="C178" s="241"/>
      <c r="D178" s="241"/>
      <c r="E178" s="242"/>
      <c r="F178" s="145">
        <v>496080</v>
      </c>
      <c r="G178" s="146"/>
      <c r="H178" s="146"/>
      <c r="I178" s="146"/>
      <c r="J178" s="147"/>
    </row>
    <row r="179" spans="1:10" ht="36" customHeight="1" x14ac:dyDescent="0.25">
      <c r="A179" s="7" t="s">
        <v>113</v>
      </c>
      <c r="B179" s="62" t="s">
        <v>225</v>
      </c>
      <c r="C179" s="63"/>
      <c r="D179" s="63"/>
      <c r="E179" s="40"/>
      <c r="F179" s="145">
        <v>3589200</v>
      </c>
      <c r="G179" s="146"/>
      <c r="H179" s="146"/>
      <c r="I179" s="146"/>
      <c r="J179" s="147"/>
    </row>
    <row r="180" spans="1:10" ht="36" customHeight="1" x14ac:dyDescent="0.25">
      <c r="A180" s="7" t="s">
        <v>113</v>
      </c>
      <c r="B180" s="62" t="s">
        <v>226</v>
      </c>
      <c r="C180" s="63"/>
      <c r="D180" s="63"/>
      <c r="E180" s="40"/>
      <c r="F180" s="145">
        <v>727200</v>
      </c>
      <c r="G180" s="146"/>
      <c r="H180" s="146"/>
      <c r="I180" s="146"/>
      <c r="J180" s="147"/>
    </row>
    <row r="181" spans="1:10" ht="36" customHeight="1" x14ac:dyDescent="0.25">
      <c r="A181" s="7" t="s">
        <v>113</v>
      </c>
      <c r="B181" s="62" t="s">
        <v>227</v>
      </c>
      <c r="C181" s="63"/>
      <c r="D181" s="63"/>
      <c r="E181" s="40"/>
      <c r="F181" s="145">
        <v>872640</v>
      </c>
      <c r="G181" s="146"/>
      <c r="H181" s="146"/>
      <c r="I181" s="146"/>
      <c r="J181" s="147"/>
    </row>
    <row r="182" spans="1:10" ht="36" customHeight="1" x14ac:dyDescent="0.25">
      <c r="A182" s="7" t="s">
        <v>113</v>
      </c>
      <c r="B182" s="62" t="s">
        <v>228</v>
      </c>
      <c r="C182" s="63"/>
      <c r="D182" s="63"/>
      <c r="E182" s="40"/>
      <c r="F182" s="145">
        <v>1321200</v>
      </c>
      <c r="G182" s="146"/>
      <c r="H182" s="146"/>
      <c r="I182" s="146"/>
      <c r="J182" s="147"/>
    </row>
    <row r="183" spans="1:10" ht="36" customHeight="1" x14ac:dyDescent="0.25">
      <c r="A183" s="7" t="s">
        <v>113</v>
      </c>
      <c r="B183" s="62" t="s">
        <v>229</v>
      </c>
      <c r="C183" s="63"/>
      <c r="D183" s="63"/>
      <c r="E183" s="40"/>
      <c r="F183" s="145">
        <v>640800</v>
      </c>
      <c r="G183" s="146"/>
      <c r="H183" s="146"/>
      <c r="I183" s="146"/>
      <c r="J183" s="147"/>
    </row>
    <row r="184" spans="1:10" ht="36" customHeight="1" x14ac:dyDescent="0.25">
      <c r="A184" s="7" t="s">
        <v>113</v>
      </c>
      <c r="B184" s="240" t="s">
        <v>230</v>
      </c>
      <c r="C184" s="241"/>
      <c r="D184" s="241"/>
      <c r="E184" s="242"/>
      <c r="F184" s="145">
        <v>4615200</v>
      </c>
      <c r="G184" s="146"/>
      <c r="H184" s="146"/>
      <c r="I184" s="146"/>
      <c r="J184" s="147"/>
    </row>
    <row r="185" spans="1:10" ht="36" customHeight="1" x14ac:dyDescent="0.25">
      <c r="A185" s="7" t="s">
        <v>113</v>
      </c>
      <c r="B185" s="240" t="s">
        <v>231</v>
      </c>
      <c r="C185" s="241"/>
      <c r="D185" s="241"/>
      <c r="E185" s="242"/>
      <c r="F185" s="145">
        <v>19440</v>
      </c>
      <c r="G185" s="146"/>
      <c r="H185" s="146"/>
      <c r="I185" s="146"/>
      <c r="J185" s="147"/>
    </row>
    <row r="186" spans="1:10" ht="36" customHeight="1" x14ac:dyDescent="0.25">
      <c r="A186" s="7" t="s">
        <v>113</v>
      </c>
      <c r="B186" s="62" t="s">
        <v>232</v>
      </c>
      <c r="C186" s="63"/>
      <c r="D186" s="63"/>
      <c r="E186" s="40"/>
      <c r="F186" s="145">
        <v>5076720</v>
      </c>
      <c r="G186" s="146"/>
      <c r="H186" s="146"/>
      <c r="I186" s="146"/>
      <c r="J186" s="147"/>
    </row>
    <row r="187" spans="1:10" ht="36" customHeight="1" thickBot="1" x14ac:dyDescent="0.3">
      <c r="A187" s="7" t="s">
        <v>113</v>
      </c>
      <c r="B187" s="353" t="s">
        <v>233</v>
      </c>
      <c r="C187" s="354"/>
      <c r="D187" s="354"/>
      <c r="E187" s="355"/>
      <c r="F187" s="111">
        <v>586800</v>
      </c>
      <c r="G187" s="112"/>
      <c r="H187" s="112"/>
      <c r="I187" s="112"/>
      <c r="J187" s="113"/>
    </row>
    <row r="188" spans="1:10" ht="36" customHeight="1" thickBot="1" x14ac:dyDescent="0.3">
      <c r="B188" s="173" t="s">
        <v>235</v>
      </c>
      <c r="C188" s="174"/>
      <c r="D188" s="174"/>
      <c r="E188" s="174"/>
      <c r="F188" s="174"/>
      <c r="G188" s="174"/>
      <c r="H188" s="174"/>
      <c r="I188" s="174"/>
      <c r="J188" s="175"/>
    </row>
    <row r="189" spans="1:10" ht="36" customHeight="1" x14ac:dyDescent="0.25">
      <c r="B189" s="363" t="s">
        <v>382</v>
      </c>
      <c r="C189" s="364"/>
      <c r="D189" s="364"/>
      <c r="E189" s="365"/>
      <c r="F189" s="366">
        <v>300</v>
      </c>
      <c r="G189" s="367"/>
      <c r="H189" s="367"/>
      <c r="I189" s="367"/>
      <c r="J189" s="368"/>
    </row>
    <row r="190" spans="1:10" ht="54" customHeight="1" thickBot="1" x14ac:dyDescent="0.3">
      <c r="B190" s="148" t="s">
        <v>383</v>
      </c>
      <c r="C190" s="149"/>
      <c r="D190" s="149"/>
      <c r="E190" s="159"/>
      <c r="F190" s="369"/>
      <c r="G190" s="370"/>
      <c r="H190" s="370"/>
      <c r="I190" s="370"/>
      <c r="J190" s="371"/>
    </row>
    <row r="191" spans="1:10" ht="36" customHeight="1" x14ac:dyDescent="0.25">
      <c r="B191" s="363" t="s">
        <v>384</v>
      </c>
      <c r="C191" s="364"/>
      <c r="D191" s="364"/>
      <c r="E191" s="365"/>
      <c r="F191" s="366">
        <v>240</v>
      </c>
      <c r="G191" s="367"/>
      <c r="H191" s="367"/>
      <c r="I191" s="367"/>
      <c r="J191" s="368"/>
    </row>
    <row r="192" spans="1:10" ht="54" customHeight="1" thickBot="1" x14ac:dyDescent="0.3">
      <c r="B192" s="148" t="s">
        <v>383</v>
      </c>
      <c r="C192" s="149"/>
      <c r="D192" s="149"/>
      <c r="E192" s="159"/>
      <c r="F192" s="369"/>
      <c r="G192" s="370"/>
      <c r="H192" s="370"/>
      <c r="I192" s="370"/>
      <c r="J192" s="371"/>
    </row>
    <row r="193" spans="1:10" ht="36" customHeight="1" x14ac:dyDescent="0.25">
      <c r="B193" s="363" t="s">
        <v>385</v>
      </c>
      <c r="C193" s="364"/>
      <c r="D193" s="364"/>
      <c r="E193" s="365"/>
      <c r="F193" s="366">
        <v>120</v>
      </c>
      <c r="G193" s="367"/>
      <c r="H193" s="367"/>
      <c r="I193" s="367"/>
      <c r="J193" s="368"/>
    </row>
    <row r="194" spans="1:10" ht="54" customHeight="1" thickBot="1" x14ac:dyDescent="0.3">
      <c r="B194" s="148" t="s">
        <v>386</v>
      </c>
      <c r="C194" s="149"/>
      <c r="D194" s="149"/>
      <c r="E194" s="159"/>
      <c r="F194" s="369"/>
      <c r="G194" s="370"/>
      <c r="H194" s="370"/>
      <c r="I194" s="370"/>
      <c r="J194" s="371"/>
    </row>
    <row r="195" spans="1:10" ht="36" customHeight="1" x14ac:dyDescent="0.25">
      <c r="B195" s="363" t="s">
        <v>387</v>
      </c>
      <c r="C195" s="364"/>
      <c r="D195" s="364"/>
      <c r="E195" s="365"/>
      <c r="F195" s="366">
        <v>360</v>
      </c>
      <c r="G195" s="367"/>
      <c r="H195" s="367"/>
      <c r="I195" s="367"/>
      <c r="J195" s="368"/>
    </row>
    <row r="196" spans="1:10" ht="54" customHeight="1" thickBot="1" x14ac:dyDescent="0.3">
      <c r="B196" s="148" t="s">
        <v>383</v>
      </c>
      <c r="C196" s="149"/>
      <c r="D196" s="149"/>
      <c r="E196" s="159"/>
      <c r="F196" s="369"/>
      <c r="G196" s="370"/>
      <c r="H196" s="370"/>
      <c r="I196" s="370"/>
      <c r="J196" s="371"/>
    </row>
    <row r="197" spans="1:10" ht="36" customHeight="1" x14ac:dyDescent="0.25">
      <c r="B197" s="363" t="s">
        <v>388</v>
      </c>
      <c r="C197" s="364"/>
      <c r="D197" s="364"/>
      <c r="E197" s="365"/>
      <c r="F197" s="366">
        <v>300</v>
      </c>
      <c r="G197" s="367"/>
      <c r="H197" s="367"/>
      <c r="I197" s="367"/>
      <c r="J197" s="368"/>
    </row>
    <row r="198" spans="1:10" ht="54" customHeight="1" thickBot="1" x14ac:dyDescent="0.3">
      <c r="B198" s="148" t="s">
        <v>383</v>
      </c>
      <c r="C198" s="149"/>
      <c r="D198" s="149"/>
      <c r="E198" s="159"/>
      <c r="F198" s="369"/>
      <c r="G198" s="370"/>
      <c r="H198" s="370"/>
      <c r="I198" s="370"/>
      <c r="J198" s="371"/>
    </row>
    <row r="199" spans="1:10" ht="36" customHeight="1" x14ac:dyDescent="0.25">
      <c r="B199" s="363" t="s">
        <v>389</v>
      </c>
      <c r="C199" s="364"/>
      <c r="D199" s="364"/>
      <c r="E199" s="365"/>
      <c r="F199" s="366">
        <v>150</v>
      </c>
      <c r="G199" s="367"/>
      <c r="H199" s="367"/>
      <c r="I199" s="367"/>
      <c r="J199" s="368"/>
    </row>
    <row r="200" spans="1:10" ht="54" customHeight="1" thickBot="1" x14ac:dyDescent="0.3">
      <c r="B200" s="148" t="s">
        <v>386</v>
      </c>
      <c r="C200" s="149"/>
      <c r="D200" s="149"/>
      <c r="E200" s="159"/>
      <c r="F200" s="369"/>
      <c r="G200" s="370"/>
      <c r="H200" s="370"/>
      <c r="I200" s="370"/>
      <c r="J200" s="371"/>
    </row>
    <row r="201" spans="1:10" ht="37.5" customHeight="1" thickBot="1" x14ac:dyDescent="0.3">
      <c r="B201" s="148" t="s">
        <v>236</v>
      </c>
      <c r="C201" s="149"/>
      <c r="D201" s="149"/>
      <c r="E201" s="159"/>
      <c r="F201" s="372">
        <v>60</v>
      </c>
      <c r="G201" s="373"/>
      <c r="H201" s="373"/>
      <c r="I201" s="373"/>
      <c r="J201" s="374"/>
    </row>
    <row r="202" spans="1:10" ht="33" customHeight="1" thickBot="1" x14ac:dyDescent="0.3">
      <c r="B202" s="148" t="s">
        <v>237</v>
      </c>
      <c r="C202" s="149"/>
      <c r="D202" s="149"/>
      <c r="E202" s="159"/>
      <c r="F202" s="372">
        <v>99</v>
      </c>
      <c r="G202" s="373"/>
      <c r="H202" s="373"/>
      <c r="I202" s="373"/>
      <c r="J202" s="374"/>
    </row>
    <row r="203" spans="1:10" ht="34.5" customHeight="1" thickBot="1" x14ac:dyDescent="0.3">
      <c r="B203" s="148" t="s">
        <v>238</v>
      </c>
      <c r="C203" s="149"/>
      <c r="D203" s="149"/>
      <c r="E203" s="159"/>
      <c r="F203" s="372">
        <v>150</v>
      </c>
      <c r="G203" s="373"/>
      <c r="H203" s="373"/>
      <c r="I203" s="373"/>
      <c r="J203" s="374"/>
    </row>
    <row r="204" spans="1:10" ht="39" customHeight="1" thickBot="1" x14ac:dyDescent="0.3">
      <c r="B204" s="148" t="s">
        <v>218</v>
      </c>
      <c r="C204" s="149"/>
      <c r="D204" s="149"/>
      <c r="E204" s="159"/>
      <c r="F204" s="372">
        <v>40</v>
      </c>
      <c r="G204" s="373"/>
      <c r="H204" s="373"/>
      <c r="I204" s="373"/>
      <c r="J204" s="374"/>
    </row>
    <row r="205" spans="1:10" ht="54" customHeight="1" thickBot="1" x14ac:dyDescent="0.3">
      <c r="A205" s="7"/>
      <c r="B205" s="276" t="s">
        <v>239</v>
      </c>
      <c r="C205" s="277"/>
      <c r="D205" s="277"/>
      <c r="E205" s="278"/>
      <c r="F205" s="411"/>
      <c r="G205" s="412"/>
      <c r="H205" s="412"/>
      <c r="I205" s="412"/>
      <c r="J205" s="413"/>
    </row>
    <row r="206" spans="1:10" ht="36" customHeight="1" x14ac:dyDescent="0.25">
      <c r="A206" s="7"/>
      <c r="B206" s="64" t="s">
        <v>240</v>
      </c>
      <c r="C206" s="65"/>
      <c r="D206" s="65"/>
      <c r="E206" s="66"/>
      <c r="F206" s="67">
        <v>52740</v>
      </c>
      <c r="G206" s="68"/>
      <c r="H206" s="68"/>
      <c r="I206" s="68"/>
      <c r="J206" s="69"/>
    </row>
    <row r="207" spans="1:10" ht="36" customHeight="1" x14ac:dyDescent="0.25">
      <c r="A207" s="7"/>
      <c r="B207" s="64" t="s">
        <v>241</v>
      </c>
      <c r="C207" s="65"/>
      <c r="D207" s="65"/>
      <c r="E207" s="66"/>
      <c r="F207" s="67">
        <v>104940</v>
      </c>
      <c r="G207" s="68"/>
      <c r="H207" s="68"/>
      <c r="I207" s="68"/>
      <c r="J207" s="69"/>
    </row>
    <row r="208" spans="1:10" ht="36" customHeight="1" x14ac:dyDescent="0.25">
      <c r="A208" s="7"/>
      <c r="B208" s="64" t="s">
        <v>242</v>
      </c>
      <c r="C208" s="65"/>
      <c r="D208" s="65"/>
      <c r="E208" s="66"/>
      <c r="F208" s="67">
        <v>131940</v>
      </c>
      <c r="G208" s="68"/>
      <c r="H208" s="68"/>
      <c r="I208" s="68"/>
      <c r="J208" s="69"/>
    </row>
    <row r="209" spans="1:10" ht="36" customHeight="1" x14ac:dyDescent="0.25">
      <c r="A209" s="7"/>
      <c r="B209" s="64" t="s">
        <v>243</v>
      </c>
      <c r="C209" s="65"/>
      <c r="D209" s="65"/>
      <c r="E209" s="66"/>
      <c r="F209" s="67">
        <v>1440</v>
      </c>
      <c r="G209" s="68"/>
      <c r="H209" s="68"/>
      <c r="I209" s="68"/>
      <c r="J209" s="69"/>
    </row>
    <row r="210" spans="1:10" ht="36" customHeight="1" x14ac:dyDescent="0.25">
      <c r="A210" s="7"/>
      <c r="B210" s="64" t="s">
        <v>244</v>
      </c>
      <c r="C210" s="65"/>
      <c r="D210" s="65"/>
      <c r="E210" s="66"/>
      <c r="F210" s="67">
        <v>76140</v>
      </c>
      <c r="G210" s="68"/>
      <c r="H210" s="68"/>
      <c r="I210" s="68"/>
      <c r="J210" s="69"/>
    </row>
    <row r="211" spans="1:10" ht="36" customHeight="1" x14ac:dyDescent="0.25">
      <c r="A211" s="7"/>
      <c r="B211" s="64" t="s">
        <v>245</v>
      </c>
      <c r="C211" s="65"/>
      <c r="D211" s="65"/>
      <c r="E211" s="66"/>
      <c r="F211" s="67">
        <v>151740</v>
      </c>
      <c r="G211" s="68"/>
      <c r="H211" s="68"/>
      <c r="I211" s="68"/>
      <c r="J211" s="69"/>
    </row>
    <row r="212" spans="1:10" ht="36" customHeight="1" x14ac:dyDescent="0.25">
      <c r="A212" s="7"/>
      <c r="B212" s="64" t="s">
        <v>246</v>
      </c>
      <c r="C212" s="65"/>
      <c r="D212" s="65"/>
      <c r="E212" s="66"/>
      <c r="F212" s="67">
        <v>189540</v>
      </c>
      <c r="G212" s="68"/>
      <c r="H212" s="68"/>
      <c r="I212" s="68"/>
      <c r="J212" s="69"/>
    </row>
    <row r="213" spans="1:10" ht="36" customHeight="1" thickBot="1" x14ac:dyDescent="0.3">
      <c r="A213" s="7"/>
      <c r="B213" s="64" t="s">
        <v>247</v>
      </c>
      <c r="C213" s="65"/>
      <c r="D213" s="65"/>
      <c r="E213" s="66"/>
      <c r="F213" s="67">
        <v>2340</v>
      </c>
      <c r="G213" s="68"/>
      <c r="H213" s="68"/>
      <c r="I213" s="68"/>
      <c r="J213" s="69"/>
    </row>
    <row r="214" spans="1:10" ht="24" customHeight="1" thickBot="1" x14ac:dyDescent="0.3">
      <c r="A214" s="7"/>
      <c r="B214" s="27"/>
      <c r="C214" s="80"/>
      <c r="D214" s="80"/>
      <c r="E214" s="81"/>
      <c r="F214" s="82"/>
      <c r="G214" s="83"/>
      <c r="H214" s="83"/>
      <c r="I214" s="83"/>
      <c r="J214" s="84"/>
    </row>
    <row r="215" spans="1:10" ht="54" customHeight="1" thickBot="1" x14ac:dyDescent="0.3">
      <c r="A215" s="7" t="s">
        <v>111</v>
      </c>
      <c r="B215" s="167" t="s">
        <v>327</v>
      </c>
      <c r="C215" s="168"/>
      <c r="D215" s="168"/>
      <c r="E215" s="169"/>
      <c r="F215" s="97"/>
      <c r="G215" s="98"/>
      <c r="H215" s="98"/>
      <c r="I215" s="98"/>
      <c r="J215" s="99"/>
    </row>
    <row r="216" spans="1:10" ht="36" customHeight="1" thickBot="1" x14ac:dyDescent="0.3">
      <c r="A216" s="7" t="s">
        <v>111</v>
      </c>
      <c r="B216" s="375" t="s">
        <v>328</v>
      </c>
      <c r="C216" s="376"/>
      <c r="D216" s="376"/>
      <c r="E216" s="377"/>
      <c r="F216" s="285"/>
      <c r="G216" s="285"/>
      <c r="H216" s="285"/>
      <c r="I216" s="285"/>
      <c r="J216" s="286"/>
    </row>
    <row r="217" spans="1:10" ht="21" customHeight="1" x14ac:dyDescent="0.25">
      <c r="A217" s="7"/>
      <c r="B217" s="114"/>
      <c r="C217" s="115"/>
      <c r="D217" s="115"/>
      <c r="E217" s="115"/>
      <c r="F217" s="116"/>
      <c r="G217" s="116"/>
      <c r="H217" s="116"/>
      <c r="I217" s="116"/>
      <c r="J217" s="116"/>
    </row>
    <row r="218" spans="1:10" ht="67.5" customHeight="1" x14ac:dyDescent="0.25">
      <c r="A218" s="7"/>
      <c r="B218" s="117" t="s">
        <v>330</v>
      </c>
      <c r="C218" s="117"/>
      <c r="D218" s="117"/>
      <c r="E218" s="117"/>
      <c r="F218" s="117"/>
      <c r="G218" s="117"/>
      <c r="H218" s="117"/>
      <c r="I218" s="117"/>
      <c r="J218" s="117"/>
    </row>
    <row r="219" spans="1:10" ht="21" x14ac:dyDescent="0.25">
      <c r="A219" s="7" t="s">
        <v>113</v>
      </c>
      <c r="B219" s="119" t="s">
        <v>250</v>
      </c>
      <c r="C219" s="119"/>
      <c r="D219" s="119"/>
      <c r="E219" s="119"/>
      <c r="F219" s="119"/>
      <c r="G219" s="119"/>
      <c r="H219" s="119"/>
      <c r="I219" s="119"/>
      <c r="J219" s="119"/>
    </row>
    <row r="220" spans="1:10" s="181" customFormat="1" ht="20.100000000000001" customHeight="1" x14ac:dyDescent="0.25">
      <c r="B220" s="344"/>
      <c r="F220" s="345"/>
      <c r="G220" s="345"/>
      <c r="H220" s="345"/>
      <c r="I220" s="345"/>
      <c r="J220" s="345"/>
    </row>
    <row r="221" spans="1:10" s="287" customFormat="1" ht="36" customHeight="1" thickBot="1" x14ac:dyDescent="0.3">
      <c r="B221" s="288" t="s">
        <v>331</v>
      </c>
      <c r="C221" s="288"/>
      <c r="D221" s="288"/>
      <c r="E221" s="288"/>
      <c r="F221" s="288"/>
      <c r="G221" s="288"/>
      <c r="H221" s="288"/>
      <c r="I221" s="288"/>
    </row>
    <row r="222" spans="1:10" s="122" customFormat="1" ht="36" customHeight="1" thickBot="1" x14ac:dyDescent="0.3">
      <c r="B222" s="289" t="s">
        <v>332</v>
      </c>
      <c r="C222" s="290"/>
      <c r="D222" s="290"/>
      <c r="E222" s="290"/>
      <c r="F222" s="290"/>
      <c r="G222" s="290"/>
      <c r="H222" s="290"/>
      <c r="I222" s="291"/>
    </row>
    <row r="223" spans="1:10" ht="81" customHeight="1" thickBot="1" x14ac:dyDescent="0.3">
      <c r="B223" s="378" t="s">
        <v>333</v>
      </c>
      <c r="C223" s="379"/>
      <c r="D223" s="380" t="s">
        <v>334</v>
      </c>
      <c r="E223" s="381"/>
      <c r="F223" s="382"/>
      <c r="G223" s="295" t="s">
        <v>335</v>
      </c>
      <c r="H223" s="295"/>
      <c r="I223" s="296"/>
    </row>
    <row r="224" spans="1:10" ht="36" customHeight="1" x14ac:dyDescent="0.25">
      <c r="B224" s="383" t="s">
        <v>336</v>
      </c>
      <c r="C224" s="384"/>
      <c r="D224" s="385" t="s">
        <v>337</v>
      </c>
      <c r="E224" s="386"/>
      <c r="F224" s="386"/>
      <c r="G224" s="387">
        <v>1500</v>
      </c>
      <c r="H224" s="299"/>
      <c r="I224" s="301"/>
    </row>
    <row r="225" spans="1:10" ht="36" customHeight="1" x14ac:dyDescent="0.25">
      <c r="B225" s="388" t="s">
        <v>338</v>
      </c>
      <c r="C225" s="389"/>
      <c r="D225" s="390"/>
      <c r="E225" s="391"/>
      <c r="F225" s="391"/>
      <c r="G225" s="392">
        <v>1380</v>
      </c>
      <c r="H225" s="304"/>
      <c r="I225" s="306"/>
    </row>
    <row r="226" spans="1:10" ht="36" customHeight="1" x14ac:dyDescent="0.25">
      <c r="B226" s="388" t="s">
        <v>339</v>
      </c>
      <c r="C226" s="389"/>
      <c r="D226" s="390"/>
      <c r="E226" s="391"/>
      <c r="F226" s="391"/>
      <c r="G226" s="392">
        <v>1290</v>
      </c>
      <c r="H226" s="304"/>
      <c r="I226" s="306"/>
    </row>
    <row r="227" spans="1:10" ht="54" customHeight="1" thickBot="1" x14ac:dyDescent="0.3">
      <c r="B227" s="393" t="s">
        <v>340</v>
      </c>
      <c r="C227" s="394"/>
      <c r="D227" s="395"/>
      <c r="E227" s="396"/>
      <c r="F227" s="396"/>
      <c r="G227" s="397">
        <v>1170</v>
      </c>
      <c r="H227" s="398"/>
      <c r="I227" s="399"/>
    </row>
    <row r="228" spans="1:10" ht="16.5" customHeight="1" x14ac:dyDescent="0.25">
      <c r="B228" s="307"/>
      <c r="C228" s="307"/>
      <c r="D228" s="308"/>
      <c r="E228" s="308"/>
      <c r="F228" s="308"/>
      <c r="G228" s="309"/>
      <c r="H228" s="308"/>
      <c r="I228" s="308"/>
    </row>
    <row r="229" spans="1:10" ht="40.5" customHeight="1" x14ac:dyDescent="0.25">
      <c r="A229" s="7"/>
      <c r="B229" s="121" t="s">
        <v>251</v>
      </c>
      <c r="C229" s="121"/>
      <c r="D229" s="121"/>
      <c r="E229" s="121"/>
      <c r="F229" s="121"/>
      <c r="G229" s="121"/>
      <c r="H229" s="121"/>
      <c r="I229" s="121"/>
      <c r="J229" s="121"/>
    </row>
    <row r="230" spans="1:10" ht="18" customHeight="1" x14ac:dyDescent="0.25">
      <c r="A230" s="7"/>
      <c r="F230" s="124"/>
      <c r="G230" s="124"/>
      <c r="H230" s="124"/>
      <c r="I230" s="124"/>
      <c r="J230" s="124"/>
    </row>
    <row r="231" spans="1:10" x14ac:dyDescent="0.25">
      <c r="F231" s="124"/>
      <c r="G231" s="124"/>
      <c r="H231" s="124"/>
      <c r="I231" s="124"/>
      <c r="J231" s="124"/>
    </row>
  </sheetData>
  <sheetProtection selectLockedCells="1" selectUnlockedCells="1"/>
  <mergeCells count="434">
    <mergeCell ref="B229:J229"/>
    <mergeCell ref="B224:C224"/>
    <mergeCell ref="D224:F227"/>
    <mergeCell ref="G224:I224"/>
    <mergeCell ref="B225:C225"/>
    <mergeCell ref="G225:I225"/>
    <mergeCell ref="B226:C226"/>
    <mergeCell ref="G226:I226"/>
    <mergeCell ref="B227:C227"/>
    <mergeCell ref="G227:I227"/>
    <mergeCell ref="B216:E216"/>
    <mergeCell ref="B218:J218"/>
    <mergeCell ref="B219:J219"/>
    <mergeCell ref="B221:I221"/>
    <mergeCell ref="B222:I222"/>
    <mergeCell ref="B223:C223"/>
    <mergeCell ref="D223:F223"/>
    <mergeCell ref="G223:I223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7:E197"/>
    <mergeCell ref="F197:J198"/>
    <mergeCell ref="B198:E198"/>
    <mergeCell ref="B199:E199"/>
    <mergeCell ref="F199:J200"/>
    <mergeCell ref="B200:E200"/>
    <mergeCell ref="B193:E193"/>
    <mergeCell ref="F193:J194"/>
    <mergeCell ref="B194:E194"/>
    <mergeCell ref="B195:E195"/>
    <mergeCell ref="F195:J196"/>
    <mergeCell ref="B196:E196"/>
    <mergeCell ref="B188:J188"/>
    <mergeCell ref="B189:E189"/>
    <mergeCell ref="F189:J190"/>
    <mergeCell ref="B190:E190"/>
    <mergeCell ref="B191:E191"/>
    <mergeCell ref="F191:J192"/>
    <mergeCell ref="B192:E192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101</vt:i4>
      </vt:variant>
    </vt:vector>
  </HeadingPairs>
  <TitlesOfParts>
    <vt:vector size="101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2023-10-04T05:00:17Z</dcterms:modified>
</cp:coreProperties>
</file>