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0\Прайс-лист с 01.03.2020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мсомольск-на-Амуре" sheetId="311" r:id="rId33"/>
    <sheet name="Кострома" sheetId="312" r:id="rId34"/>
    <sheet name="Краснодар" sheetId="313" r:id="rId35"/>
    <sheet name="Красноярск" sheetId="314" r:id="rId36"/>
    <sheet name="Курган" sheetId="315" r:id="rId37"/>
    <sheet name="Курск" sheetId="316" r:id="rId38"/>
    <sheet name="Ленинск-Кузнецкий" sheetId="317" r:id="rId39"/>
    <sheet name="Липецк" sheetId="318" r:id="rId40"/>
    <sheet name="Магнитогорск" sheetId="319" r:id="rId41"/>
    <sheet name="Майкоп" sheetId="320" r:id="rId42"/>
    <sheet name="Махачкала" sheetId="321" r:id="rId43"/>
    <sheet name="Миасс и Златоуст" sheetId="322" r:id="rId44"/>
    <sheet name="Мурманск" sheetId="323" r:id="rId45"/>
    <sheet name="Набережные Челны" sheetId="324" r:id="rId46"/>
    <sheet name="Находка" sheetId="325" r:id="rId47"/>
    <sheet name="Нижневартовск" sheetId="326" r:id="rId48"/>
    <sheet name="Нижний Новгород" sheetId="327" r:id="rId49"/>
    <sheet name="Нижний Тагил" sheetId="328" r:id="rId50"/>
    <sheet name="Новокузнецк" sheetId="329" r:id="rId51"/>
    <sheet name="Новороссийск" sheetId="330" r:id="rId52"/>
    <sheet name="Новосибирск" sheetId="331" r:id="rId53"/>
    <sheet name="Новый Уренгой" sheetId="332" r:id="rId54"/>
    <sheet name="Норильск" sheetId="333" r:id="rId55"/>
    <sheet name="Ноябрьск" sheetId="334" r:id="rId56"/>
    <sheet name="Омск" sheetId="335" r:id="rId57"/>
    <sheet name="Орёл" sheetId="336" r:id="rId58"/>
    <sheet name="Оренбург" sheetId="337" r:id="rId59"/>
    <sheet name="Пенза" sheetId="338" r:id="rId60"/>
    <sheet name="Пермь" sheetId="339" r:id="rId61"/>
    <sheet name="Петрозаводск" sheetId="340" r:id="rId62"/>
    <sheet name="Петропавловск-Камчатский" sheetId="341" r:id="rId63"/>
    <sheet name="Псков" sheetId="342" r:id="rId64"/>
    <sheet name="Республика Алтай" sheetId="343" r:id="rId65"/>
    <sheet name="Ростов-на-Дону" sheetId="344" r:id="rId66"/>
    <sheet name="Рязань" sheetId="345" r:id="rId67"/>
    <sheet name="Самара" sheetId="346" r:id="rId68"/>
    <sheet name="Санкт-Петербург" sheetId="347" r:id="rId69"/>
    <sheet name="Саранск" sheetId="348" r:id="rId70"/>
    <sheet name="Саратов" sheetId="349" r:id="rId71"/>
    <sheet name="Смоленск" sheetId="350" r:id="rId72"/>
    <sheet name="Сочи" sheetId="351" r:id="rId73"/>
    <sheet name="Ставрополь" sheetId="352" r:id="rId74"/>
    <sheet name="Старый Оскол" sheetId="353" r:id="rId75"/>
    <sheet name="Стерлитамак" sheetId="354" r:id="rId76"/>
    <sheet name="Сургут" sheetId="355" r:id="rId77"/>
    <sheet name="Сыктывкар" sheetId="356" r:id="rId78"/>
    <sheet name="Таганрог" sheetId="357" r:id="rId79"/>
    <sheet name="Тамбов" sheetId="358" r:id="rId80"/>
    <sheet name="Тверь" sheetId="359" r:id="rId81"/>
    <sheet name="Тобольск" sheetId="360" r:id="rId82"/>
    <sheet name="Тольятти" sheetId="361" r:id="rId83"/>
    <sheet name="Томск" sheetId="362" r:id="rId84"/>
    <sheet name="Тула" sheetId="363" r:id="rId85"/>
    <sheet name="Тюмень" sheetId="364" r:id="rId86"/>
    <sheet name="Улан-Удэ" sheetId="365" r:id="rId87"/>
    <sheet name="Ульяновск" sheetId="366" r:id="rId88"/>
    <sheet name="Уссурийск" sheetId="367" r:id="rId89"/>
    <sheet name="Уфа" sheetId="368" r:id="rId90"/>
    <sheet name="Ухта" sheetId="369" r:id="rId91"/>
    <sheet name="Хабаровск" sheetId="370" r:id="rId92"/>
    <sheet name="Ханты-Мансийск" sheetId="371" r:id="rId93"/>
    <sheet name="Чебоксары" sheetId="372" r:id="rId94"/>
    <sheet name="Челябинск" sheetId="373" r:id="rId95"/>
    <sheet name="Чита" sheetId="374" r:id="rId96"/>
    <sheet name="Шерегеш" sheetId="375" r:id="rId97"/>
    <sheet name="Южно-Сахалинск" sheetId="376" r:id="rId98"/>
    <sheet name="Якутск" sheetId="377" r:id="rId99"/>
    <sheet name="Ярославль" sheetId="378" r:id="rId100"/>
    <sheet name="Москва" sheetId="379" r:id="rId10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7" i="379" l="1"/>
  <c r="F138" i="379"/>
  <c r="F115" i="379"/>
  <c r="F14" i="379"/>
  <c r="J9" i="379"/>
  <c r="I9" i="379"/>
  <c r="G9" i="379"/>
  <c r="F9" i="379"/>
  <c r="J8" i="379"/>
  <c r="I8" i="379"/>
  <c r="G8" i="379"/>
  <c r="F8" i="379"/>
  <c r="B4" i="379"/>
  <c r="I125" i="378"/>
  <c r="G125" i="378"/>
  <c r="F105" i="378"/>
  <c r="F82" i="378"/>
  <c r="F21" i="378"/>
  <c r="J11" i="378"/>
  <c r="I11" i="378"/>
  <c r="G11" i="378"/>
  <c r="F11" i="378"/>
  <c r="J10" i="378"/>
  <c r="I10" i="378"/>
  <c r="G10" i="378"/>
  <c r="F10" i="378"/>
  <c r="I8" i="378"/>
  <c r="G8" i="378"/>
  <c r="B4" i="378"/>
  <c r="J142" i="377"/>
  <c r="I142" i="377"/>
  <c r="G142" i="377"/>
  <c r="F142" i="377"/>
  <c r="F117" i="377"/>
  <c r="F105" i="377"/>
  <c r="F21" i="377"/>
  <c r="I11" i="377"/>
  <c r="G11" i="377"/>
  <c r="J10" i="377"/>
  <c r="I10" i="377"/>
  <c r="G10" i="377"/>
  <c r="F10" i="377"/>
  <c r="J9" i="377"/>
  <c r="I9" i="377"/>
  <c r="G9" i="377"/>
  <c r="F9" i="377"/>
  <c r="B4" i="377"/>
  <c r="J122" i="376"/>
  <c r="I122" i="376"/>
  <c r="G122" i="376"/>
  <c r="F122" i="376"/>
  <c r="F97" i="376"/>
  <c r="J105" i="376"/>
  <c r="G105" i="376"/>
  <c r="F85" i="376"/>
  <c r="F62" i="376"/>
  <c r="F21" i="376"/>
  <c r="J10" i="376"/>
  <c r="I10" i="376"/>
  <c r="G10" i="376"/>
  <c r="F10" i="376"/>
  <c r="J9" i="376"/>
  <c r="I9" i="376"/>
  <c r="G9" i="376"/>
  <c r="F9" i="376"/>
  <c r="J8" i="376"/>
  <c r="G8" i="376"/>
  <c r="B4" i="376"/>
  <c r="F97" i="375"/>
  <c r="F85" i="375"/>
  <c r="F62" i="375"/>
  <c r="F21" i="375"/>
  <c r="B4" i="375"/>
  <c r="I115" i="374"/>
  <c r="G115" i="374"/>
  <c r="F107" i="374"/>
  <c r="F95" i="374"/>
  <c r="F72" i="374"/>
  <c r="F21" i="374"/>
  <c r="I10" i="374"/>
  <c r="G10" i="374"/>
  <c r="F10" i="374"/>
  <c r="J9" i="374"/>
  <c r="I9" i="374"/>
  <c r="F9" i="374"/>
  <c r="J8" i="374"/>
  <c r="G8" i="374"/>
  <c r="B4" i="374"/>
  <c r="F107" i="373"/>
  <c r="F95" i="373"/>
  <c r="F72" i="373"/>
  <c r="F21" i="373"/>
  <c r="I11" i="373"/>
  <c r="J11" i="373"/>
  <c r="G11" i="373"/>
  <c r="J10" i="373"/>
  <c r="I10" i="373"/>
  <c r="F10" i="373"/>
  <c r="I9" i="373"/>
  <c r="J9" i="373"/>
  <c r="G9" i="373"/>
  <c r="F9" i="373"/>
  <c r="B4" i="373"/>
  <c r="J142" i="372"/>
  <c r="I142" i="372"/>
  <c r="F142" i="372"/>
  <c r="F117" i="372"/>
  <c r="J125" i="372"/>
  <c r="G125" i="372"/>
  <c r="F105" i="372"/>
  <c r="F82" i="372"/>
  <c r="F21" i="372"/>
  <c r="I10" i="372"/>
  <c r="G10" i="372"/>
  <c r="J9" i="372"/>
  <c r="I9" i="372"/>
  <c r="F9" i="372"/>
  <c r="J8" i="372"/>
  <c r="G8" i="372"/>
  <c r="B4" i="372"/>
  <c r="I122" i="371"/>
  <c r="J122" i="371"/>
  <c r="G122" i="371"/>
  <c r="F97" i="371"/>
  <c r="J105" i="371"/>
  <c r="I105" i="371"/>
  <c r="F105" i="371"/>
  <c r="F85" i="371"/>
  <c r="F62" i="371"/>
  <c r="F21" i="371"/>
  <c r="J11" i="371"/>
  <c r="G11" i="371"/>
  <c r="I9" i="371"/>
  <c r="G9" i="371"/>
  <c r="J8" i="371"/>
  <c r="I8" i="371"/>
  <c r="F8" i="371"/>
  <c r="B4" i="371"/>
  <c r="I105" i="370"/>
  <c r="G105" i="370"/>
  <c r="F97" i="370"/>
  <c r="F85" i="370"/>
  <c r="F62" i="370"/>
  <c r="F21" i="370"/>
  <c r="J11" i="370"/>
  <c r="I11" i="370"/>
  <c r="G11" i="370"/>
  <c r="F11" i="370"/>
  <c r="J10" i="370"/>
  <c r="G10" i="370"/>
  <c r="F10" i="370"/>
  <c r="I8" i="370"/>
  <c r="G8" i="370"/>
  <c r="F8" i="370"/>
  <c r="B4" i="370"/>
  <c r="J117" i="369"/>
  <c r="I117" i="369"/>
  <c r="G117" i="369"/>
  <c r="F117" i="369"/>
  <c r="F92" i="369"/>
  <c r="F80" i="369"/>
  <c r="F57" i="369"/>
  <c r="F16" i="369"/>
  <c r="I11" i="369"/>
  <c r="G11" i="369"/>
  <c r="J10" i="369"/>
  <c r="I10" i="369"/>
  <c r="F10" i="369"/>
  <c r="J9" i="369"/>
  <c r="G9" i="369"/>
  <c r="F9" i="369"/>
  <c r="B4" i="369"/>
  <c r="F117" i="368"/>
  <c r="F105" i="368"/>
  <c r="F82" i="368"/>
  <c r="F21" i="368"/>
  <c r="J11" i="368"/>
  <c r="I11" i="368"/>
  <c r="F11" i="368"/>
  <c r="J10" i="368"/>
  <c r="G10" i="368"/>
  <c r="F10" i="368"/>
  <c r="I8" i="368"/>
  <c r="G8" i="368"/>
  <c r="B4" i="368"/>
  <c r="J122" i="367"/>
  <c r="I122" i="367"/>
  <c r="G122" i="367"/>
  <c r="F122" i="367"/>
  <c r="F97" i="367"/>
  <c r="F85" i="367"/>
  <c r="F62" i="367"/>
  <c r="F21" i="367"/>
  <c r="I11" i="367"/>
  <c r="G11" i="367"/>
  <c r="F11" i="367"/>
  <c r="J10" i="367"/>
  <c r="I10" i="367"/>
  <c r="F10" i="367"/>
  <c r="J9" i="367"/>
  <c r="G9" i="367"/>
  <c r="B4" i="367"/>
  <c r="J122" i="366"/>
  <c r="I122" i="366"/>
  <c r="G122" i="366"/>
  <c r="F122" i="366"/>
  <c r="F97" i="366"/>
  <c r="J105" i="366"/>
  <c r="G105" i="366"/>
  <c r="F105" i="366"/>
  <c r="F85" i="366"/>
  <c r="F62" i="366"/>
  <c r="F21" i="366"/>
  <c r="I10" i="366"/>
  <c r="G10" i="366"/>
  <c r="F10" i="366"/>
  <c r="J9" i="366"/>
  <c r="I9" i="366"/>
  <c r="G9" i="366"/>
  <c r="F9" i="366"/>
  <c r="J8" i="366"/>
  <c r="G8" i="366"/>
  <c r="B4" i="366"/>
  <c r="J162" i="365"/>
  <c r="I162" i="365"/>
  <c r="G162" i="365"/>
  <c r="F162" i="365"/>
  <c r="F137" i="365"/>
  <c r="J145" i="365"/>
  <c r="I145" i="365"/>
  <c r="F145" i="365"/>
  <c r="F125" i="365"/>
  <c r="F102" i="365"/>
  <c r="F21" i="365"/>
  <c r="I11" i="365"/>
  <c r="J11" i="365"/>
  <c r="G11" i="365"/>
  <c r="I9" i="365"/>
  <c r="J9" i="365"/>
  <c r="G9" i="365"/>
  <c r="J8" i="365"/>
  <c r="I8" i="365"/>
  <c r="F8" i="365"/>
  <c r="B4" i="365"/>
  <c r="F117" i="364"/>
  <c r="I125" i="364"/>
  <c r="G125" i="364"/>
  <c r="F125" i="364"/>
  <c r="F105" i="364"/>
  <c r="F82" i="364"/>
  <c r="F21" i="364"/>
  <c r="J10" i="364"/>
  <c r="I10" i="364"/>
  <c r="G10" i="364"/>
  <c r="F10" i="364"/>
  <c r="J9" i="364"/>
  <c r="I9" i="364"/>
  <c r="G9" i="364"/>
  <c r="F9" i="364"/>
  <c r="J8" i="364"/>
  <c r="G8" i="364"/>
  <c r="B4" i="364"/>
  <c r="J123" i="363"/>
  <c r="I123" i="363"/>
  <c r="G123" i="363"/>
  <c r="F123" i="363"/>
  <c r="F97" i="363"/>
  <c r="J105" i="363"/>
  <c r="G105" i="363"/>
  <c r="F85" i="363"/>
  <c r="F62" i="363"/>
  <c r="F21" i="363"/>
  <c r="J10" i="363"/>
  <c r="I10" i="363"/>
  <c r="G10" i="363"/>
  <c r="F10" i="363"/>
  <c r="J9" i="363"/>
  <c r="I9" i="363"/>
  <c r="G9" i="363"/>
  <c r="F9" i="363"/>
  <c r="J8" i="363"/>
  <c r="G8" i="363"/>
  <c r="B4" i="363"/>
  <c r="F85" i="362"/>
  <c r="F62" i="362"/>
  <c r="B4" i="362"/>
  <c r="F97" i="361"/>
  <c r="F85" i="361"/>
  <c r="F62" i="361"/>
  <c r="J11" i="361"/>
  <c r="I11" i="361"/>
  <c r="G11" i="361"/>
  <c r="F11" i="361"/>
  <c r="G10" i="361"/>
  <c r="I9" i="361"/>
  <c r="J8" i="361"/>
  <c r="I8" i="361"/>
  <c r="G8" i="361"/>
  <c r="F8" i="361"/>
  <c r="B4" i="361"/>
  <c r="G122" i="360"/>
  <c r="I105" i="360"/>
  <c r="F97" i="360"/>
  <c r="F85" i="360"/>
  <c r="F62" i="360"/>
  <c r="F21" i="360"/>
  <c r="J11" i="360"/>
  <c r="I11" i="360"/>
  <c r="G11" i="360"/>
  <c r="F11" i="360"/>
  <c r="J10" i="360"/>
  <c r="I10" i="360"/>
  <c r="G10" i="360"/>
  <c r="F10" i="360"/>
  <c r="B4" i="360"/>
  <c r="J122" i="359"/>
  <c r="I122" i="359"/>
  <c r="G122" i="359"/>
  <c r="F122" i="359"/>
  <c r="F97" i="359"/>
  <c r="G105" i="359"/>
  <c r="F85" i="359"/>
  <c r="F21" i="359"/>
  <c r="J10" i="359"/>
  <c r="I10" i="359"/>
  <c r="G10" i="359"/>
  <c r="F10" i="359"/>
  <c r="J9" i="359"/>
  <c r="I9" i="359"/>
  <c r="G9" i="359"/>
  <c r="F9" i="359"/>
  <c r="G8" i="359"/>
  <c r="B4" i="359"/>
  <c r="J122" i="358"/>
  <c r="I122" i="358"/>
  <c r="G122" i="358"/>
  <c r="F122" i="358"/>
  <c r="J105" i="358"/>
  <c r="I105" i="358"/>
  <c r="G105" i="358"/>
  <c r="F105" i="358"/>
  <c r="F62" i="358"/>
  <c r="G11" i="358"/>
  <c r="I10" i="358"/>
  <c r="J9" i="358"/>
  <c r="I9" i="358"/>
  <c r="G9" i="358"/>
  <c r="F9" i="358"/>
  <c r="J8" i="358"/>
  <c r="I8" i="358"/>
  <c r="G8" i="358"/>
  <c r="F8" i="358"/>
  <c r="B4" i="358"/>
  <c r="F62" i="357"/>
  <c r="F21" i="357"/>
  <c r="B4" i="357"/>
  <c r="F92" i="356"/>
  <c r="F80" i="356"/>
  <c r="F57" i="356"/>
  <c r="F16" i="356"/>
  <c r="J11" i="356"/>
  <c r="I11" i="356"/>
  <c r="G11" i="356"/>
  <c r="F11" i="356"/>
  <c r="J10" i="356"/>
  <c r="I10" i="356"/>
  <c r="G10" i="356"/>
  <c r="F10" i="356"/>
  <c r="B4" i="356"/>
  <c r="J122" i="355"/>
  <c r="I122" i="355"/>
  <c r="G122" i="355"/>
  <c r="F122" i="355"/>
  <c r="G105" i="355"/>
  <c r="F97" i="355"/>
  <c r="F85" i="355"/>
  <c r="F21" i="355"/>
  <c r="J10" i="355"/>
  <c r="I10" i="355"/>
  <c r="G10" i="355"/>
  <c r="F10" i="355"/>
  <c r="J9" i="355"/>
  <c r="I9" i="355"/>
  <c r="G9" i="355"/>
  <c r="F9" i="355"/>
  <c r="G8" i="355"/>
  <c r="B4" i="355"/>
  <c r="J142" i="354"/>
  <c r="I142" i="354"/>
  <c r="G142" i="354"/>
  <c r="F142" i="354"/>
  <c r="F117" i="354"/>
  <c r="J125" i="354"/>
  <c r="I125" i="354"/>
  <c r="G125" i="354"/>
  <c r="F125" i="354"/>
  <c r="F105" i="354"/>
  <c r="G11" i="354"/>
  <c r="J9" i="354"/>
  <c r="I9" i="354"/>
  <c r="G9" i="354"/>
  <c r="F9" i="354"/>
  <c r="J8" i="354"/>
  <c r="I8" i="354"/>
  <c r="G8" i="354"/>
  <c r="F8" i="354"/>
  <c r="B4" i="354"/>
  <c r="F85" i="353"/>
  <c r="F62" i="353"/>
  <c r="F21" i="353"/>
  <c r="J11" i="353"/>
  <c r="I11" i="353"/>
  <c r="G11" i="353"/>
  <c r="F11" i="353"/>
  <c r="G10" i="353"/>
  <c r="I9" i="353"/>
  <c r="J8" i="353"/>
  <c r="I8" i="353"/>
  <c r="G8" i="353"/>
  <c r="F8" i="353"/>
  <c r="B4" i="353"/>
  <c r="G122" i="352"/>
  <c r="I105" i="352"/>
  <c r="F97" i="352"/>
  <c r="F85" i="352"/>
  <c r="F62" i="352"/>
  <c r="F21" i="352"/>
  <c r="J11" i="352"/>
  <c r="I11" i="352"/>
  <c r="G11" i="352"/>
  <c r="F11" i="352"/>
  <c r="J10" i="352"/>
  <c r="I10" i="352"/>
  <c r="G10" i="352"/>
  <c r="F10" i="352"/>
  <c r="G9" i="352"/>
  <c r="I8" i="352"/>
  <c r="B4" i="352"/>
  <c r="J152" i="351"/>
  <c r="I152" i="351"/>
  <c r="G152" i="351"/>
  <c r="F152" i="351"/>
  <c r="F127" i="351"/>
  <c r="G135" i="351"/>
  <c r="F115" i="351"/>
  <c r="F21" i="351"/>
  <c r="J11" i="351"/>
  <c r="I11" i="351"/>
  <c r="G11" i="351"/>
  <c r="F11" i="351"/>
  <c r="G10" i="351"/>
  <c r="I9" i="351"/>
  <c r="J8" i="351"/>
  <c r="I8" i="351"/>
  <c r="G8" i="351"/>
  <c r="F8" i="351"/>
  <c r="B4" i="351"/>
  <c r="F85" i="350"/>
  <c r="F62" i="350"/>
  <c r="F21" i="350"/>
  <c r="J11" i="350"/>
  <c r="I11" i="350"/>
  <c r="G11" i="350"/>
  <c r="F11" i="350"/>
  <c r="J10" i="350"/>
  <c r="I10" i="350"/>
  <c r="G10" i="350"/>
  <c r="F10" i="350"/>
  <c r="B4" i="350"/>
  <c r="J122" i="349"/>
  <c r="G122" i="349"/>
  <c r="F85" i="349"/>
  <c r="F62" i="349"/>
  <c r="F21" i="349"/>
  <c r="I11" i="349"/>
  <c r="G11" i="349"/>
  <c r="J10" i="349"/>
  <c r="I10" i="349"/>
  <c r="G10" i="349"/>
  <c r="F10" i="349"/>
  <c r="J9" i="349"/>
  <c r="G9" i="349"/>
  <c r="B4" i="349"/>
  <c r="J117" i="348"/>
  <c r="I117" i="348"/>
  <c r="G117" i="348"/>
  <c r="F117" i="348"/>
  <c r="F92" i="348"/>
  <c r="J100" i="348"/>
  <c r="G100" i="348"/>
  <c r="F80" i="348"/>
  <c r="F57" i="348"/>
  <c r="F16" i="348"/>
  <c r="J10" i="348"/>
  <c r="I10" i="348"/>
  <c r="G10" i="348"/>
  <c r="F10" i="348"/>
  <c r="J9" i="348"/>
  <c r="I9" i="348"/>
  <c r="G9" i="348"/>
  <c r="F9" i="348"/>
  <c r="J8" i="348"/>
  <c r="G8" i="348"/>
  <c r="B4" i="348"/>
  <c r="F107" i="347"/>
  <c r="F95" i="347"/>
  <c r="F72" i="347"/>
  <c r="F21" i="347"/>
  <c r="J11" i="347"/>
  <c r="G11" i="347"/>
  <c r="J9" i="347"/>
  <c r="I9" i="347"/>
  <c r="G9" i="347"/>
  <c r="F9" i="347"/>
  <c r="J8" i="347"/>
  <c r="I8" i="347"/>
  <c r="G8" i="347"/>
  <c r="F8" i="347"/>
  <c r="B4" i="347"/>
  <c r="F97" i="346"/>
  <c r="F62" i="346"/>
  <c r="F21" i="346"/>
  <c r="J11" i="346"/>
  <c r="G11" i="346"/>
  <c r="J9" i="346"/>
  <c r="I9" i="346"/>
  <c r="G9" i="346"/>
  <c r="F9" i="346"/>
  <c r="J8" i="346"/>
  <c r="I8" i="346"/>
  <c r="G8" i="346"/>
  <c r="F8" i="346"/>
  <c r="B4" i="346"/>
  <c r="J123" i="345"/>
  <c r="I123" i="345"/>
  <c r="G123" i="345"/>
  <c r="F123" i="345"/>
  <c r="J105" i="345"/>
  <c r="G105" i="345"/>
  <c r="F85" i="345"/>
  <c r="F62" i="345"/>
  <c r="F21" i="345"/>
  <c r="J10" i="345"/>
  <c r="I10" i="345"/>
  <c r="G10" i="345"/>
  <c r="F10" i="345"/>
  <c r="J9" i="345"/>
  <c r="I9" i="345"/>
  <c r="G9" i="345"/>
  <c r="F9" i="345"/>
  <c r="J8" i="345"/>
  <c r="G8" i="345"/>
  <c r="B4" i="345"/>
  <c r="J122" i="344"/>
  <c r="I122" i="344"/>
  <c r="G122" i="344"/>
  <c r="F122" i="344"/>
  <c r="J105" i="344"/>
  <c r="I105" i="344"/>
  <c r="G105" i="344"/>
  <c r="F105" i="344"/>
  <c r="F85" i="344"/>
  <c r="F62" i="344"/>
  <c r="F21" i="344"/>
  <c r="J11" i="344"/>
  <c r="G11" i="344"/>
  <c r="J9" i="344"/>
  <c r="I9" i="344"/>
  <c r="G9" i="344"/>
  <c r="F9" i="344"/>
  <c r="J8" i="344"/>
  <c r="I8" i="344"/>
  <c r="G8" i="344"/>
  <c r="F8" i="344"/>
  <c r="B4" i="344"/>
  <c r="I105" i="343"/>
  <c r="G105" i="343"/>
  <c r="F105" i="343"/>
  <c r="F85" i="343"/>
  <c r="F62" i="343"/>
  <c r="F21" i="343"/>
  <c r="J11" i="343"/>
  <c r="I11" i="343"/>
  <c r="F11" i="343"/>
  <c r="J10" i="343"/>
  <c r="G10" i="343"/>
  <c r="I8" i="343"/>
  <c r="G8" i="343"/>
  <c r="B4" i="343"/>
  <c r="J122" i="342"/>
  <c r="I122" i="342"/>
  <c r="G122" i="342"/>
  <c r="F122" i="342"/>
  <c r="F85" i="342"/>
  <c r="F62" i="342"/>
  <c r="F21" i="342"/>
  <c r="I11" i="342"/>
  <c r="G11" i="342"/>
  <c r="F11" i="342"/>
  <c r="J10" i="342"/>
  <c r="I10" i="342"/>
  <c r="F10" i="342"/>
  <c r="J9" i="342"/>
  <c r="G9" i="342"/>
  <c r="F9" i="342"/>
  <c r="B4" i="342"/>
  <c r="J122" i="341"/>
  <c r="I122" i="341"/>
  <c r="F122" i="341"/>
  <c r="F97" i="341"/>
  <c r="J105" i="341"/>
  <c r="G105" i="341"/>
  <c r="F105" i="341"/>
  <c r="F85" i="341"/>
  <c r="F62" i="341"/>
  <c r="F21" i="341"/>
  <c r="J10" i="341"/>
  <c r="I10" i="341"/>
  <c r="G10" i="341"/>
  <c r="F10" i="341"/>
  <c r="J9" i="341"/>
  <c r="I9" i="341"/>
  <c r="G9" i="341"/>
  <c r="F9" i="341"/>
  <c r="J8" i="341"/>
  <c r="G8" i="341"/>
  <c r="B4" i="341"/>
  <c r="J122" i="340"/>
  <c r="I122" i="340"/>
  <c r="G122" i="340"/>
  <c r="F122" i="340"/>
  <c r="F97" i="340"/>
  <c r="J105" i="340"/>
  <c r="I105" i="340"/>
  <c r="F105" i="340"/>
  <c r="F85" i="340"/>
  <c r="F62" i="340"/>
  <c r="F21" i="340"/>
  <c r="I11" i="340"/>
  <c r="J11" i="340"/>
  <c r="G11" i="340"/>
  <c r="I9" i="340"/>
  <c r="J9" i="340"/>
  <c r="G9" i="340"/>
  <c r="J8" i="340"/>
  <c r="I8" i="340"/>
  <c r="F8" i="340"/>
  <c r="B4" i="340"/>
  <c r="F122" i="339"/>
  <c r="F105" i="339"/>
  <c r="F82" i="339"/>
  <c r="F21" i="339"/>
  <c r="I10" i="339"/>
  <c r="G10" i="339"/>
  <c r="J9" i="339"/>
  <c r="I9" i="339"/>
  <c r="F9" i="339"/>
  <c r="J8" i="339"/>
  <c r="G8" i="339"/>
  <c r="F8" i="339"/>
  <c r="B4" i="339"/>
  <c r="F97" i="338"/>
  <c r="F85" i="338"/>
  <c r="F62" i="338"/>
  <c r="F21" i="338"/>
  <c r="B4" i="338"/>
  <c r="I105" i="337"/>
  <c r="G105" i="337"/>
  <c r="F85" i="337"/>
  <c r="F62" i="337"/>
  <c r="F21" i="337"/>
  <c r="J11" i="337"/>
  <c r="I11" i="337"/>
  <c r="F11" i="337"/>
  <c r="J10" i="337"/>
  <c r="G10" i="337"/>
  <c r="F10" i="337"/>
  <c r="I8" i="337"/>
  <c r="G8" i="337"/>
  <c r="B4" i="337"/>
  <c r="J122" i="336"/>
  <c r="I122" i="336"/>
  <c r="G122" i="336"/>
  <c r="F122" i="336"/>
  <c r="F97" i="336"/>
  <c r="F85" i="336"/>
  <c r="F62" i="336"/>
  <c r="F21" i="336"/>
  <c r="I11" i="336"/>
  <c r="G11" i="336"/>
  <c r="J10" i="336"/>
  <c r="I10" i="336"/>
  <c r="F10" i="336"/>
  <c r="J9" i="336"/>
  <c r="G9" i="336"/>
  <c r="F9" i="336"/>
  <c r="B4" i="336"/>
  <c r="F157" i="335"/>
  <c r="F145" i="335"/>
  <c r="F122" i="335"/>
  <c r="F21" i="335"/>
  <c r="I10" i="335"/>
  <c r="G10" i="335"/>
  <c r="F10" i="335"/>
  <c r="J9" i="335"/>
  <c r="I9" i="335"/>
  <c r="F9" i="335"/>
  <c r="J8" i="335"/>
  <c r="G8" i="335"/>
  <c r="B4" i="335"/>
  <c r="I122" i="334"/>
  <c r="J122" i="334"/>
  <c r="G122" i="334"/>
  <c r="F122" i="334"/>
  <c r="F97" i="334"/>
  <c r="J105" i="334"/>
  <c r="I105" i="334"/>
  <c r="G105" i="334"/>
  <c r="F105" i="334"/>
  <c r="F85" i="334"/>
  <c r="F62" i="334"/>
  <c r="F21" i="334"/>
  <c r="I11" i="334"/>
  <c r="J11" i="334"/>
  <c r="G11" i="334"/>
  <c r="F11" i="334"/>
  <c r="I9" i="334"/>
  <c r="J9" i="334"/>
  <c r="G9" i="334"/>
  <c r="J8" i="334"/>
  <c r="I8" i="334"/>
  <c r="F8" i="334"/>
  <c r="B4" i="334"/>
  <c r="I125" i="333"/>
  <c r="G125" i="333"/>
  <c r="F117" i="333"/>
  <c r="F105" i="333"/>
  <c r="F82" i="333"/>
  <c r="F21" i="333"/>
  <c r="J11" i="333"/>
  <c r="I11" i="333"/>
  <c r="F11" i="333"/>
  <c r="J10" i="333"/>
  <c r="G10" i="333"/>
  <c r="F10" i="333"/>
  <c r="I8" i="333"/>
  <c r="G8" i="333"/>
  <c r="B4" i="333"/>
  <c r="J122" i="332"/>
  <c r="G122" i="332"/>
  <c r="G105" i="332"/>
  <c r="F97" i="332"/>
  <c r="F85" i="332"/>
  <c r="F62" i="332"/>
  <c r="F21" i="332"/>
  <c r="J11" i="332"/>
  <c r="I11" i="332"/>
  <c r="G11" i="332"/>
  <c r="F11" i="332"/>
  <c r="J10" i="332"/>
  <c r="I10" i="332"/>
  <c r="G10" i="332"/>
  <c r="F10" i="332"/>
  <c r="J9" i="332"/>
  <c r="G9" i="332"/>
  <c r="G8" i="332"/>
  <c r="B4" i="332"/>
  <c r="F95" i="331"/>
  <c r="F85" i="331"/>
  <c r="F62" i="331"/>
  <c r="F21" i="331"/>
  <c r="G11" i="331"/>
  <c r="J10" i="331"/>
  <c r="I10" i="331"/>
  <c r="G10" i="331"/>
  <c r="F10" i="331"/>
  <c r="J9" i="331"/>
  <c r="I9" i="331"/>
  <c r="G9" i="331"/>
  <c r="F9" i="331"/>
  <c r="J8" i="331"/>
  <c r="G8" i="331"/>
  <c r="B4" i="331"/>
  <c r="J142" i="330"/>
  <c r="I142" i="330"/>
  <c r="G142" i="330"/>
  <c r="F142" i="330"/>
  <c r="F117" i="330"/>
  <c r="J125" i="330"/>
  <c r="I125" i="330"/>
  <c r="G125" i="330"/>
  <c r="F125" i="330"/>
  <c r="F105" i="330"/>
  <c r="F82" i="330"/>
  <c r="F21" i="330"/>
  <c r="J11" i="330"/>
  <c r="G11" i="330"/>
  <c r="G10" i="330"/>
  <c r="J9" i="330"/>
  <c r="I9" i="330"/>
  <c r="G9" i="330"/>
  <c r="F9" i="330"/>
  <c r="J8" i="330"/>
  <c r="I8" i="330"/>
  <c r="G8" i="330"/>
  <c r="F8" i="330"/>
  <c r="B4" i="330"/>
  <c r="J122" i="329"/>
  <c r="I122" i="329"/>
  <c r="G122" i="329"/>
  <c r="F122" i="329"/>
  <c r="F97" i="329"/>
  <c r="J105" i="329"/>
  <c r="I105" i="329"/>
  <c r="G105" i="329"/>
  <c r="F105" i="329"/>
  <c r="F85" i="329"/>
  <c r="F62" i="329"/>
  <c r="F21" i="329"/>
  <c r="J11" i="329"/>
  <c r="G11" i="329"/>
  <c r="G10" i="329"/>
  <c r="J9" i="329"/>
  <c r="I9" i="329"/>
  <c r="G9" i="329"/>
  <c r="F9" i="329"/>
  <c r="J8" i="329"/>
  <c r="I8" i="329"/>
  <c r="G8" i="329"/>
  <c r="F8" i="329"/>
  <c r="B4" i="329"/>
  <c r="G122" i="328"/>
  <c r="J105" i="328"/>
  <c r="I105" i="328"/>
  <c r="G105" i="328"/>
  <c r="F105" i="328"/>
  <c r="F97" i="328"/>
  <c r="F85" i="328"/>
  <c r="F62" i="328"/>
  <c r="F21" i="328"/>
  <c r="J11" i="328"/>
  <c r="I11" i="328"/>
  <c r="G11" i="328"/>
  <c r="F11" i="328"/>
  <c r="J10" i="328"/>
  <c r="G10" i="328"/>
  <c r="G9" i="328"/>
  <c r="J8" i="328"/>
  <c r="I8" i="328"/>
  <c r="G8" i="328"/>
  <c r="F8" i="328"/>
  <c r="B4" i="328"/>
  <c r="F103" i="327"/>
  <c r="F91" i="327"/>
  <c r="F68" i="327"/>
  <c r="F21" i="327"/>
  <c r="J11" i="327"/>
  <c r="G11" i="327"/>
  <c r="G10" i="327"/>
  <c r="J9" i="327"/>
  <c r="I9" i="327"/>
  <c r="G9" i="327"/>
  <c r="F9" i="327"/>
  <c r="J8" i="327"/>
  <c r="I8" i="327"/>
  <c r="G8" i="327"/>
  <c r="F8" i="327"/>
  <c r="B4" i="327"/>
  <c r="J123" i="326"/>
  <c r="I123" i="326"/>
  <c r="G123" i="326"/>
  <c r="F123" i="326"/>
  <c r="F97" i="326"/>
  <c r="J105" i="326"/>
  <c r="G105" i="326"/>
  <c r="F85" i="326"/>
  <c r="F62" i="326"/>
  <c r="F21" i="326"/>
  <c r="G11" i="326"/>
  <c r="J10" i="326"/>
  <c r="I10" i="326"/>
  <c r="G10" i="326"/>
  <c r="F10" i="326"/>
  <c r="J9" i="326"/>
  <c r="I9" i="326"/>
  <c r="G9" i="326"/>
  <c r="F9" i="326"/>
  <c r="J8" i="326"/>
  <c r="G8" i="326"/>
  <c r="B4" i="326"/>
  <c r="J122" i="325"/>
  <c r="I122" i="325"/>
  <c r="G122" i="325"/>
  <c r="F122" i="325"/>
  <c r="F97" i="325"/>
  <c r="J105" i="325"/>
  <c r="I105" i="325"/>
  <c r="G105" i="325"/>
  <c r="F105" i="325"/>
  <c r="F85" i="325"/>
  <c r="F62" i="325"/>
  <c r="F21" i="325"/>
  <c r="J11" i="325"/>
  <c r="G11" i="325"/>
  <c r="G10" i="325"/>
  <c r="I9" i="325"/>
  <c r="J9" i="325"/>
  <c r="G9" i="325"/>
  <c r="F9" i="325"/>
  <c r="J8" i="325"/>
  <c r="I8" i="325"/>
  <c r="F8" i="325"/>
  <c r="B4" i="325"/>
  <c r="G122" i="324"/>
  <c r="I105" i="324"/>
  <c r="G105" i="324"/>
  <c r="F105" i="324"/>
  <c r="F97" i="324"/>
  <c r="F85" i="324"/>
  <c r="F62" i="324"/>
  <c r="F21" i="324"/>
  <c r="J11" i="324"/>
  <c r="I11" i="324"/>
  <c r="G11" i="324"/>
  <c r="F11" i="324"/>
  <c r="J10" i="324"/>
  <c r="G10" i="324"/>
  <c r="G9" i="324"/>
  <c r="I8" i="324"/>
  <c r="G8" i="324"/>
  <c r="B4" i="324"/>
  <c r="J122" i="323"/>
  <c r="I122" i="323"/>
  <c r="G122" i="323"/>
  <c r="F122" i="323"/>
  <c r="G105" i="323"/>
  <c r="F85" i="323"/>
  <c r="F62" i="323"/>
  <c r="F21" i="323"/>
  <c r="I11" i="323"/>
  <c r="G11" i="323"/>
  <c r="F11" i="323"/>
  <c r="J10" i="323"/>
  <c r="I10" i="323"/>
  <c r="F10" i="323"/>
  <c r="J9" i="323"/>
  <c r="G9" i="323"/>
  <c r="G8" i="323"/>
  <c r="B4" i="323"/>
  <c r="J122" i="322"/>
  <c r="I122" i="322"/>
  <c r="G122" i="322"/>
  <c r="F122" i="322"/>
  <c r="F97" i="322"/>
  <c r="J105" i="322"/>
  <c r="G105" i="322"/>
  <c r="F85" i="322"/>
  <c r="F62" i="322"/>
  <c r="F21" i="322"/>
  <c r="G11" i="322"/>
  <c r="I10" i="322"/>
  <c r="G10" i="322"/>
  <c r="J9" i="322"/>
  <c r="I9" i="322"/>
  <c r="F9" i="322"/>
  <c r="J8" i="322"/>
  <c r="G8" i="322"/>
  <c r="B4" i="322"/>
  <c r="I115" i="321"/>
  <c r="G115" i="321"/>
  <c r="F115" i="321"/>
  <c r="F90" i="321"/>
  <c r="J98" i="321"/>
  <c r="I98" i="321"/>
  <c r="F98" i="321"/>
  <c r="F78" i="321"/>
  <c r="F55" i="321"/>
  <c r="F16" i="321"/>
  <c r="I11" i="321"/>
  <c r="J11" i="321"/>
  <c r="G11" i="321"/>
  <c r="J10" i="321"/>
  <c r="I10" i="321"/>
  <c r="F10" i="321"/>
  <c r="I9" i="321"/>
  <c r="J9" i="321"/>
  <c r="G9" i="321"/>
  <c r="G8" i="321"/>
  <c r="B4" i="321"/>
  <c r="J122" i="320"/>
  <c r="I122" i="320"/>
  <c r="G122" i="320"/>
  <c r="F122" i="320"/>
  <c r="F97" i="320"/>
  <c r="J105" i="320"/>
  <c r="I105" i="320"/>
  <c r="G105" i="320"/>
  <c r="F105" i="320"/>
  <c r="F85" i="320"/>
  <c r="F62" i="320"/>
  <c r="F21" i="320"/>
  <c r="G11" i="320"/>
  <c r="I10" i="320"/>
  <c r="G10" i="320"/>
  <c r="F10" i="320"/>
  <c r="J9" i="320"/>
  <c r="I9" i="320"/>
  <c r="F9" i="320"/>
  <c r="J8" i="320"/>
  <c r="G8" i="320"/>
  <c r="F8" i="320"/>
  <c r="B4" i="320"/>
  <c r="I122" i="319"/>
  <c r="G122" i="319"/>
  <c r="F122" i="319"/>
  <c r="F97" i="319"/>
  <c r="J105" i="319"/>
  <c r="I105" i="319"/>
  <c r="G105" i="319"/>
  <c r="F105" i="319"/>
  <c r="F85" i="319"/>
  <c r="F62" i="319"/>
  <c r="F21" i="319"/>
  <c r="I11" i="319"/>
  <c r="J11" i="319"/>
  <c r="G11" i="319"/>
  <c r="G10" i="319"/>
  <c r="I9" i="319"/>
  <c r="J9" i="319"/>
  <c r="G9" i="319"/>
  <c r="J8" i="319"/>
  <c r="I8" i="319"/>
  <c r="F8" i="319"/>
  <c r="B4" i="319"/>
  <c r="G122" i="318"/>
  <c r="I105" i="318"/>
  <c r="J105" i="318"/>
  <c r="G105" i="318"/>
  <c r="F105" i="318"/>
  <c r="F97" i="318"/>
  <c r="F85" i="318"/>
  <c r="F62" i="318"/>
  <c r="F21" i="318"/>
  <c r="J11" i="318"/>
  <c r="I11" i="318"/>
  <c r="G11" i="318"/>
  <c r="F11" i="318"/>
  <c r="J10" i="318"/>
  <c r="G10" i="318"/>
  <c r="F10" i="318"/>
  <c r="G9" i="318"/>
  <c r="I8" i="318"/>
  <c r="G8" i="318"/>
  <c r="B4" i="318"/>
  <c r="J122" i="317"/>
  <c r="I122" i="317"/>
  <c r="G122" i="317"/>
  <c r="F122" i="317"/>
  <c r="G105" i="317"/>
  <c r="F97" i="317"/>
  <c r="F85" i="317"/>
  <c r="F62" i="317"/>
  <c r="F21" i="317"/>
  <c r="I11" i="317"/>
  <c r="G11" i="317"/>
  <c r="J10" i="317"/>
  <c r="I10" i="317"/>
  <c r="F10" i="317"/>
  <c r="J9" i="317"/>
  <c r="G9" i="317"/>
  <c r="G8" i="317"/>
  <c r="B4" i="317"/>
  <c r="J122" i="316"/>
  <c r="I122" i="316"/>
  <c r="G122" i="316"/>
  <c r="F122" i="316"/>
  <c r="F97" i="316"/>
  <c r="J105" i="316"/>
  <c r="G105" i="316"/>
  <c r="F85" i="316"/>
  <c r="F62" i="316"/>
  <c r="F21" i="316"/>
  <c r="G11" i="316"/>
  <c r="J10" i="316"/>
  <c r="I10" i="316"/>
  <c r="G10" i="316"/>
  <c r="F10" i="316"/>
  <c r="J9" i="316"/>
  <c r="I9" i="316"/>
  <c r="G9" i="316"/>
  <c r="F9" i="316"/>
  <c r="J8" i="316"/>
  <c r="G8" i="316"/>
  <c r="B4" i="316"/>
  <c r="J123" i="315"/>
  <c r="I123" i="315"/>
  <c r="G123" i="315"/>
  <c r="F123" i="315"/>
  <c r="G105" i="315"/>
  <c r="F97" i="315"/>
  <c r="F85" i="315"/>
  <c r="F62" i="315"/>
  <c r="F21" i="315"/>
  <c r="I11" i="315"/>
  <c r="J11" i="315"/>
  <c r="G11" i="315"/>
  <c r="F11" i="315"/>
  <c r="J10" i="315"/>
  <c r="I10" i="315"/>
  <c r="F10" i="315"/>
  <c r="I9" i="315"/>
  <c r="J9" i="315"/>
  <c r="G9" i="315"/>
  <c r="F9" i="315"/>
  <c r="G8" i="315"/>
  <c r="B4" i="315"/>
  <c r="F147" i="314"/>
  <c r="F135" i="314"/>
  <c r="F112" i="314"/>
  <c r="F21" i="314"/>
  <c r="J11" i="314"/>
  <c r="I11" i="314"/>
  <c r="G11" i="314"/>
  <c r="F11" i="314"/>
  <c r="J10" i="314"/>
  <c r="I10" i="314"/>
  <c r="G10" i="314"/>
  <c r="F10" i="314"/>
  <c r="G9" i="314"/>
  <c r="I8" i="314"/>
  <c r="G8" i="314"/>
  <c r="B4" i="314"/>
  <c r="J182" i="313"/>
  <c r="I182" i="313"/>
  <c r="G182" i="313"/>
  <c r="F182" i="313"/>
  <c r="G165" i="313"/>
  <c r="F157" i="313"/>
  <c r="F145" i="313"/>
  <c r="F122" i="313"/>
  <c r="F21" i="313"/>
  <c r="I11" i="313"/>
  <c r="G11" i="313"/>
  <c r="J10" i="313"/>
  <c r="I10" i="313"/>
  <c r="F10" i="313"/>
  <c r="I9" i="313"/>
  <c r="J9" i="313"/>
  <c r="G9" i="313"/>
  <c r="F9" i="313"/>
  <c r="G8" i="313"/>
  <c r="B4" i="313"/>
  <c r="J122" i="312"/>
  <c r="I122" i="312"/>
  <c r="G122" i="312"/>
  <c r="F122" i="312"/>
  <c r="F97" i="312"/>
  <c r="J105" i="312"/>
  <c r="G105" i="312"/>
  <c r="F85" i="312"/>
  <c r="F62" i="312"/>
  <c r="F21" i="312"/>
  <c r="G11" i="312"/>
  <c r="I10" i="312"/>
  <c r="G10" i="312"/>
  <c r="F10" i="312"/>
  <c r="J9" i="312"/>
  <c r="I9" i="312"/>
  <c r="F9" i="312"/>
  <c r="J8" i="312"/>
  <c r="G8" i="312"/>
  <c r="F8" i="312"/>
  <c r="B4" i="312"/>
  <c r="I122" i="311"/>
  <c r="G122" i="311"/>
  <c r="F97" i="311"/>
  <c r="J105" i="311"/>
  <c r="I105" i="311"/>
  <c r="G105" i="311"/>
  <c r="F105" i="311"/>
  <c r="F85" i="311"/>
  <c r="F62" i="311"/>
  <c r="F21" i="311"/>
  <c r="J11" i="311"/>
  <c r="G11" i="311"/>
  <c r="G10" i="311"/>
  <c r="I9" i="311"/>
  <c r="G9" i="311"/>
  <c r="F9" i="311"/>
  <c r="J8" i="311"/>
  <c r="I8" i="311"/>
  <c r="F8" i="311"/>
  <c r="B4" i="311"/>
  <c r="G122" i="310"/>
  <c r="I105" i="310"/>
  <c r="G105" i="310"/>
  <c r="F105" i="310"/>
  <c r="F97" i="310"/>
  <c r="F85" i="310"/>
  <c r="F62" i="310"/>
  <c r="F21" i="310"/>
  <c r="J11" i="310"/>
  <c r="I11" i="310"/>
  <c r="G11" i="310"/>
  <c r="F11" i="310"/>
  <c r="J10" i="310"/>
  <c r="G10" i="310"/>
  <c r="F10" i="310"/>
  <c r="G9" i="310"/>
  <c r="I8" i="310"/>
  <c r="G8" i="310"/>
  <c r="B4" i="310"/>
  <c r="G123" i="309"/>
  <c r="F97" i="309"/>
  <c r="J105" i="309"/>
  <c r="I105" i="309"/>
  <c r="F105" i="309"/>
  <c r="F85" i="309"/>
  <c r="F62" i="309"/>
  <c r="F21" i="309"/>
  <c r="J11" i="309"/>
  <c r="G11" i="309"/>
  <c r="F11" i="309"/>
  <c r="G10" i="309"/>
  <c r="I9" i="309"/>
  <c r="G9" i="309"/>
  <c r="J8" i="309"/>
  <c r="I8" i="309"/>
  <c r="F8" i="309"/>
  <c r="B4" i="309"/>
  <c r="G122" i="308"/>
  <c r="I105" i="308"/>
  <c r="J105" i="308"/>
  <c r="G105" i="308"/>
  <c r="F97" i="308"/>
  <c r="F85" i="308"/>
  <c r="F62" i="308"/>
  <c r="F21" i="308"/>
  <c r="J11" i="308"/>
  <c r="I11" i="308"/>
  <c r="F11" i="308"/>
  <c r="I10" i="308"/>
  <c r="J10" i="308"/>
  <c r="G10" i="308"/>
  <c r="F10" i="308"/>
  <c r="G9" i="308"/>
  <c r="I8" i="308"/>
  <c r="G8" i="308"/>
  <c r="B4" i="308"/>
  <c r="F97" i="307"/>
  <c r="F85" i="307"/>
  <c r="F62" i="307"/>
  <c r="F21" i="307"/>
  <c r="B4" i="307"/>
  <c r="J122" i="306"/>
  <c r="I122" i="306"/>
  <c r="G122" i="306"/>
  <c r="F122" i="306"/>
  <c r="F97" i="306"/>
  <c r="J105" i="306"/>
  <c r="G105" i="306"/>
  <c r="F105" i="306"/>
  <c r="F85" i="306"/>
  <c r="F62" i="306"/>
  <c r="F21" i="306"/>
  <c r="I10" i="306"/>
  <c r="G10" i="306"/>
  <c r="F10" i="306"/>
  <c r="J9" i="306"/>
  <c r="I9" i="306"/>
  <c r="F9" i="306"/>
  <c r="J8" i="306"/>
  <c r="G8" i="306"/>
  <c r="F8" i="306"/>
  <c r="B4" i="306"/>
  <c r="F97" i="305"/>
  <c r="F85" i="305"/>
  <c r="F62" i="305"/>
  <c r="F21" i="305"/>
  <c r="J11" i="305"/>
  <c r="G11" i="305"/>
  <c r="I9" i="305"/>
  <c r="G9" i="305"/>
  <c r="F9" i="305"/>
  <c r="J8" i="305"/>
  <c r="I8" i="305"/>
  <c r="F8" i="305"/>
  <c r="B4" i="305"/>
  <c r="I105" i="304"/>
  <c r="G105" i="304"/>
  <c r="F85" i="304"/>
  <c r="F62" i="304"/>
  <c r="F21" i="304"/>
  <c r="J11" i="304"/>
  <c r="I11" i="304"/>
  <c r="G11" i="304"/>
  <c r="F11" i="304"/>
  <c r="J10" i="304"/>
  <c r="G10" i="304"/>
  <c r="F10" i="304"/>
  <c r="I8" i="304"/>
  <c r="G8" i="304"/>
  <c r="B4" i="304"/>
  <c r="J142" i="303"/>
  <c r="I142" i="303"/>
  <c r="G142" i="303"/>
  <c r="F142" i="303"/>
  <c r="F125" i="303"/>
  <c r="F117" i="303"/>
  <c r="F105" i="303"/>
  <c r="F82" i="303"/>
  <c r="F21" i="303"/>
  <c r="J11" i="303"/>
  <c r="I11" i="303"/>
  <c r="G11" i="303"/>
  <c r="F11" i="303"/>
  <c r="G10" i="303"/>
  <c r="I9" i="303"/>
  <c r="G9" i="303"/>
  <c r="J8" i="303"/>
  <c r="I8" i="303"/>
  <c r="G8" i="303"/>
  <c r="F8" i="303"/>
  <c r="B4" i="303"/>
  <c r="F97" i="302"/>
  <c r="F85" i="302"/>
  <c r="F62" i="302"/>
  <c r="F21" i="302"/>
  <c r="I11" i="302"/>
  <c r="J11" i="302"/>
  <c r="G11" i="302"/>
  <c r="J10" i="302"/>
  <c r="I10" i="302"/>
  <c r="F10" i="302"/>
  <c r="J9" i="302"/>
  <c r="G9" i="302"/>
  <c r="F9" i="302"/>
  <c r="G8" i="302"/>
  <c r="B4" i="302"/>
  <c r="J122" i="301"/>
  <c r="I122" i="301"/>
  <c r="G122" i="301"/>
  <c r="F122" i="301"/>
  <c r="F97" i="301"/>
  <c r="J105" i="301"/>
  <c r="G105" i="301"/>
  <c r="F85" i="301"/>
  <c r="F62" i="301"/>
  <c r="F21" i="301"/>
  <c r="G11" i="301"/>
  <c r="I10" i="301"/>
  <c r="G10" i="301"/>
  <c r="F10" i="301"/>
  <c r="J9" i="301"/>
  <c r="I9" i="301"/>
  <c r="G9" i="301"/>
  <c r="F9" i="301"/>
  <c r="J8" i="301"/>
  <c r="G8" i="301"/>
  <c r="B4" i="301"/>
  <c r="J123" i="300"/>
  <c r="I123" i="300"/>
  <c r="G123" i="300"/>
  <c r="F123" i="300"/>
  <c r="G105" i="300"/>
  <c r="F97" i="300"/>
  <c r="F85" i="300"/>
  <c r="F62" i="300"/>
  <c r="F21" i="300"/>
  <c r="I11" i="300"/>
  <c r="G11" i="300"/>
  <c r="J10" i="300"/>
  <c r="I10" i="300"/>
  <c r="F10" i="300"/>
  <c r="J9" i="300"/>
  <c r="G9" i="300"/>
  <c r="F9" i="300"/>
  <c r="G8" i="300"/>
  <c r="B4" i="300"/>
  <c r="F137" i="299"/>
  <c r="F125" i="299"/>
  <c r="F102" i="299"/>
  <c r="F21" i="299"/>
  <c r="I11" i="299"/>
  <c r="J11" i="299"/>
  <c r="G11" i="299"/>
  <c r="G10" i="299"/>
  <c r="I9" i="299"/>
  <c r="J9" i="299"/>
  <c r="G9" i="299"/>
  <c r="F9" i="299"/>
  <c r="J8" i="299"/>
  <c r="I8" i="299"/>
  <c r="F8" i="299"/>
  <c r="B4" i="299"/>
  <c r="G115" i="298"/>
  <c r="I98" i="298"/>
  <c r="J98" i="298"/>
  <c r="G98" i="298"/>
  <c r="F90" i="298"/>
  <c r="F78" i="298"/>
  <c r="F55" i="298"/>
  <c r="F16" i="298"/>
  <c r="G11" i="298"/>
  <c r="I10" i="298"/>
  <c r="G10" i="298"/>
  <c r="F10" i="298"/>
  <c r="J9" i="298"/>
  <c r="I9" i="298"/>
  <c r="F9" i="298"/>
  <c r="J8" i="298"/>
  <c r="G8" i="298"/>
  <c r="B4" i="298"/>
  <c r="I122" i="297"/>
  <c r="G122" i="297"/>
  <c r="F122" i="297"/>
  <c r="F97" i="297"/>
  <c r="J105" i="297"/>
  <c r="I105" i="297"/>
  <c r="F105" i="297"/>
  <c r="F85" i="297"/>
  <c r="F62" i="297"/>
  <c r="F21" i="297"/>
  <c r="I11" i="297"/>
  <c r="J11" i="297"/>
  <c r="G11" i="297"/>
  <c r="G10" i="297"/>
  <c r="I9" i="297"/>
  <c r="J9" i="297"/>
  <c r="G9" i="297"/>
  <c r="J8" i="297"/>
  <c r="I8" i="297"/>
  <c r="F8" i="297"/>
  <c r="B4" i="297"/>
  <c r="G122" i="296"/>
  <c r="I105" i="296"/>
  <c r="G105" i="296"/>
  <c r="F97" i="296"/>
  <c r="F85" i="296"/>
  <c r="F62" i="296"/>
  <c r="F21" i="296"/>
  <c r="J11" i="296"/>
  <c r="I11" i="296"/>
  <c r="F11" i="296"/>
  <c r="J10" i="296"/>
  <c r="G10" i="296"/>
  <c r="F10" i="296"/>
  <c r="G9" i="296"/>
  <c r="I8" i="296"/>
  <c r="G8" i="296"/>
  <c r="B4" i="296"/>
  <c r="F97" i="295"/>
  <c r="F85" i="295"/>
  <c r="F62" i="295"/>
  <c r="F21" i="295"/>
  <c r="B4" i="295"/>
  <c r="J122" i="294"/>
  <c r="I122" i="294"/>
  <c r="F122" i="294"/>
  <c r="F97" i="294"/>
  <c r="J105" i="294"/>
  <c r="G105" i="294"/>
  <c r="F105" i="294"/>
  <c r="F85" i="294"/>
  <c r="F62" i="294"/>
  <c r="F21" i="294"/>
  <c r="G11" i="294"/>
  <c r="J10" i="294"/>
  <c r="I10" i="294"/>
  <c r="G10" i="294"/>
  <c r="F10" i="294"/>
  <c r="J9" i="294"/>
  <c r="I9" i="294"/>
  <c r="G9" i="294"/>
  <c r="F9" i="294"/>
  <c r="J8" i="294"/>
  <c r="G8" i="294"/>
  <c r="B4" i="294"/>
  <c r="I122" i="293"/>
  <c r="J122" i="293"/>
  <c r="G122" i="293"/>
  <c r="F122" i="293"/>
  <c r="F97" i="293"/>
  <c r="J105" i="293"/>
  <c r="I105" i="293"/>
  <c r="G105" i="293"/>
  <c r="F105" i="293"/>
  <c r="F85" i="293"/>
  <c r="F62" i="293"/>
  <c r="F21" i="293"/>
  <c r="J11" i="293"/>
  <c r="G11" i="293"/>
  <c r="G10" i="293"/>
  <c r="I9" i="293"/>
  <c r="G9" i="293"/>
  <c r="J8" i="293"/>
  <c r="I8" i="293"/>
  <c r="F8" i="293"/>
  <c r="B4" i="293"/>
  <c r="G122" i="292"/>
  <c r="I105" i="292"/>
  <c r="G105" i="292"/>
  <c r="F97" i="292"/>
  <c r="F85" i="292"/>
  <c r="F62" i="292"/>
  <c r="F21" i="292"/>
  <c r="J11" i="292"/>
  <c r="I11" i="292"/>
  <c r="G11" i="292"/>
  <c r="F11" i="292"/>
  <c r="J10" i="292"/>
  <c r="G10" i="292"/>
  <c r="G9" i="292"/>
  <c r="I8" i="292"/>
  <c r="G8" i="292"/>
  <c r="B4" i="292"/>
  <c r="I122" i="291"/>
  <c r="J122" i="291"/>
  <c r="G122" i="291"/>
  <c r="F122" i="291"/>
  <c r="G105" i="291"/>
  <c r="F97" i="291"/>
  <c r="F85" i="291"/>
  <c r="F62" i="291"/>
  <c r="F21" i="291"/>
  <c r="I11" i="291"/>
  <c r="G11" i="291"/>
  <c r="J10" i="291"/>
  <c r="I10" i="291"/>
  <c r="F10" i="291"/>
  <c r="J9" i="291"/>
  <c r="G9" i="291"/>
  <c r="F9" i="291"/>
  <c r="G8" i="291"/>
  <c r="B4" i="291"/>
  <c r="J122" i="290"/>
  <c r="I122" i="290"/>
  <c r="G122" i="290"/>
  <c r="F122" i="290"/>
  <c r="F97" i="290"/>
  <c r="J105" i="290"/>
  <c r="I105" i="290"/>
  <c r="G105" i="290"/>
  <c r="F105" i="290"/>
  <c r="F85" i="290"/>
  <c r="F62" i="290"/>
  <c r="F21" i="290"/>
  <c r="G11" i="290"/>
  <c r="I10" i="290"/>
  <c r="G10" i="290"/>
  <c r="J9" i="290"/>
  <c r="I9" i="290"/>
  <c r="G9" i="290"/>
  <c r="F9" i="290"/>
  <c r="J8" i="290"/>
  <c r="G8" i="290"/>
  <c r="F8" i="290"/>
  <c r="B4" i="290"/>
  <c r="I122" i="289"/>
  <c r="G122" i="289"/>
  <c r="F97" i="289"/>
  <c r="J105" i="289"/>
  <c r="I105" i="289"/>
  <c r="G105" i="289"/>
  <c r="F105" i="289"/>
  <c r="F85" i="289"/>
  <c r="F62" i="289"/>
  <c r="F21" i="289"/>
  <c r="J11" i="289"/>
  <c r="I11" i="289"/>
  <c r="G11" i="289"/>
  <c r="F11" i="289"/>
  <c r="G10" i="289"/>
  <c r="I9" i="289"/>
  <c r="G9" i="289"/>
  <c r="J8" i="289"/>
  <c r="I8" i="289"/>
  <c r="F8" i="289"/>
  <c r="B4" i="289"/>
  <c r="G122" i="288"/>
  <c r="I105" i="288"/>
  <c r="G105" i="288"/>
  <c r="F97" i="288"/>
  <c r="F85" i="288"/>
  <c r="F62" i="288"/>
  <c r="F21" i="288"/>
  <c r="J11" i="288"/>
  <c r="I11" i="288"/>
  <c r="G11" i="288"/>
  <c r="F11" i="288"/>
  <c r="J10" i="288"/>
  <c r="G10" i="288"/>
  <c r="F10" i="288"/>
  <c r="I8" i="288"/>
  <c r="G8" i="288"/>
  <c r="F8" i="288"/>
  <c r="B4" i="288"/>
  <c r="J122" i="287"/>
  <c r="I122" i="287"/>
  <c r="G122" i="287"/>
  <c r="F122" i="287"/>
  <c r="F97" i="287"/>
  <c r="J105" i="287"/>
  <c r="I105" i="287"/>
  <c r="F105" i="287"/>
  <c r="F85" i="287"/>
  <c r="F62" i="287"/>
  <c r="F21" i="287"/>
  <c r="I11" i="287"/>
  <c r="J11" i="287"/>
  <c r="G11" i="287"/>
  <c r="G10" i="287"/>
  <c r="J9" i="287"/>
  <c r="I9" i="287"/>
  <c r="G9" i="287"/>
  <c r="F9" i="287"/>
  <c r="J8" i="287"/>
  <c r="I8" i="287"/>
  <c r="F8" i="287"/>
  <c r="B4" i="287"/>
  <c r="J142" i="286"/>
  <c r="G142" i="286"/>
  <c r="F142" i="286"/>
  <c r="J125" i="286"/>
  <c r="I125" i="286"/>
  <c r="G125" i="286"/>
  <c r="F125" i="286"/>
  <c r="F117" i="286"/>
  <c r="F105" i="286"/>
  <c r="F82" i="286"/>
  <c r="F21" i="286"/>
  <c r="J11" i="286"/>
  <c r="F11" i="286"/>
  <c r="I10" i="286"/>
  <c r="J10" i="286"/>
  <c r="G10" i="286"/>
  <c r="G9" i="286"/>
  <c r="I8" i="286"/>
  <c r="J8" i="286"/>
  <c r="G8" i="286"/>
  <c r="F8" i="286"/>
  <c r="B4" i="286"/>
  <c r="I122" i="285"/>
  <c r="J122" i="285"/>
  <c r="G122" i="285"/>
  <c r="F122" i="285"/>
  <c r="G105" i="285"/>
  <c r="F97" i="285"/>
  <c r="F85" i="285"/>
  <c r="F62" i="285"/>
  <c r="F21" i="285"/>
  <c r="I11" i="285"/>
  <c r="G11" i="285"/>
  <c r="F11" i="285"/>
  <c r="J10" i="285"/>
  <c r="I10" i="285"/>
  <c r="F10" i="285"/>
  <c r="J9" i="285"/>
  <c r="G9" i="285"/>
  <c r="F9" i="285"/>
  <c r="G8" i="285"/>
  <c r="B4" i="285"/>
  <c r="J122" i="284"/>
  <c r="I122" i="284"/>
  <c r="G122" i="284"/>
  <c r="F122" i="284"/>
  <c r="F97" i="284"/>
  <c r="J105" i="284"/>
  <c r="G105" i="284"/>
  <c r="F85" i="284"/>
  <c r="F62" i="284"/>
  <c r="F21" i="284"/>
  <c r="G11" i="284"/>
  <c r="J10" i="284"/>
  <c r="I10" i="284"/>
  <c r="G10" i="284"/>
  <c r="F10" i="284"/>
  <c r="J9" i="284"/>
  <c r="I9" i="284"/>
  <c r="G9" i="284"/>
  <c r="F9" i="284"/>
  <c r="J8" i="284"/>
  <c r="G8" i="284"/>
  <c r="B4" i="284"/>
  <c r="I122" i="283"/>
  <c r="J122" i="283"/>
  <c r="G122" i="283"/>
  <c r="F122" i="283"/>
  <c r="F97" i="283"/>
  <c r="J105" i="283"/>
  <c r="I105" i="283"/>
  <c r="G105" i="283"/>
  <c r="F105" i="283"/>
  <c r="F85" i="283"/>
  <c r="F62" i="283"/>
  <c r="F21" i="283"/>
  <c r="I11" i="283"/>
  <c r="J11" i="283"/>
  <c r="G11" i="283"/>
  <c r="F11" i="283"/>
  <c r="G10" i="283"/>
  <c r="I9" i="283"/>
  <c r="J9" i="283"/>
  <c r="G9" i="283"/>
  <c r="J8" i="283"/>
  <c r="I8" i="283"/>
  <c r="F8" i="283"/>
  <c r="B4" i="283"/>
  <c r="F97" i="282"/>
  <c r="F85" i="282"/>
  <c r="F62" i="282"/>
  <c r="F21" i="282"/>
  <c r="B4" i="282"/>
  <c r="F97" i="281"/>
  <c r="F85" i="281"/>
  <c r="F62" i="281"/>
  <c r="F21" i="281"/>
  <c r="B4" i="281"/>
  <c r="J122" i="280"/>
  <c r="I122" i="280"/>
  <c r="G122" i="280"/>
  <c r="F122" i="280"/>
  <c r="F97" i="280"/>
  <c r="J105" i="280"/>
  <c r="I105" i="280"/>
  <c r="G105" i="280"/>
  <c r="F105" i="280"/>
  <c r="F85" i="280"/>
  <c r="F62" i="280"/>
  <c r="F21" i="280"/>
  <c r="J11" i="280"/>
  <c r="G11" i="280"/>
  <c r="I10" i="280"/>
  <c r="J9" i="280"/>
  <c r="J8" i="280"/>
  <c r="I8" i="280"/>
  <c r="G8" i="280"/>
  <c r="F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A101" i="279" s="1"/>
  <c r="G9" i="280" l="1"/>
  <c r="F10" i="280"/>
  <c r="J10" i="280"/>
  <c r="I11" i="280"/>
  <c r="G8" i="283"/>
  <c r="F9" i="283"/>
  <c r="I10" i="283"/>
  <c r="I11" i="284"/>
  <c r="I8" i="285"/>
  <c r="G10" i="285"/>
  <c r="J11" i="285"/>
  <c r="I105" i="285"/>
  <c r="I9" i="286"/>
  <c r="G11" i="286"/>
  <c r="I142" i="286"/>
  <c r="G8" i="287"/>
  <c r="I10" i="287"/>
  <c r="G105" i="287"/>
  <c r="G10" i="280"/>
  <c r="F11" i="280"/>
  <c r="F10" i="283"/>
  <c r="J10" i="283"/>
  <c r="I8" i="284"/>
  <c r="F11" i="284"/>
  <c r="J11" i="284"/>
  <c r="I105" i="284"/>
  <c r="F8" i="285"/>
  <c r="J8" i="285"/>
  <c r="I9" i="285"/>
  <c r="F105" i="285"/>
  <c r="J105" i="285"/>
  <c r="F9" i="286"/>
  <c r="J9" i="286"/>
  <c r="F10" i="287"/>
  <c r="J10" i="287"/>
  <c r="G9" i="288"/>
  <c r="J9" i="288"/>
  <c r="F9" i="288"/>
  <c r="I9" i="288"/>
  <c r="I9" i="280"/>
  <c r="F8" i="284"/>
  <c r="F105" i="284"/>
  <c r="F10" i="286"/>
  <c r="I11" i="286"/>
  <c r="F11" i="287"/>
  <c r="F9" i="280"/>
  <c r="J8" i="288"/>
  <c r="F105" i="288"/>
  <c r="J105" i="288"/>
  <c r="I122" i="288"/>
  <c r="G8" i="289"/>
  <c r="F9" i="289"/>
  <c r="J9" i="289"/>
  <c r="I10" i="289"/>
  <c r="F122" i="289"/>
  <c r="J122" i="289"/>
  <c r="F10" i="290"/>
  <c r="J10" i="290"/>
  <c r="I11" i="290"/>
  <c r="I8" i="291"/>
  <c r="G10" i="291"/>
  <c r="F11" i="291"/>
  <c r="J11" i="291"/>
  <c r="I105" i="291"/>
  <c r="F8" i="292"/>
  <c r="J8" i="292"/>
  <c r="I9" i="292"/>
  <c r="F105" i="292"/>
  <c r="J105" i="292"/>
  <c r="I122" i="292"/>
  <c r="G8" i="293"/>
  <c r="F9" i="293"/>
  <c r="J9" i="293"/>
  <c r="I10" i="293"/>
  <c r="I11" i="294"/>
  <c r="G122" i="294"/>
  <c r="F8" i="296"/>
  <c r="J8" i="296"/>
  <c r="I9" i="296"/>
  <c r="G11" i="296"/>
  <c r="F105" i="296"/>
  <c r="J105" i="296"/>
  <c r="I122" i="296"/>
  <c r="G8" i="297"/>
  <c r="F9" i="297"/>
  <c r="I10" i="297"/>
  <c r="G105" i="297"/>
  <c r="J122" i="297"/>
  <c r="G9" i="298"/>
  <c r="J10" i="298"/>
  <c r="I11" i="298"/>
  <c r="F98" i="298"/>
  <c r="I115" i="298"/>
  <c r="G8" i="299"/>
  <c r="I10" i="299"/>
  <c r="I8" i="300"/>
  <c r="G10" i="300"/>
  <c r="F11" i="300"/>
  <c r="J11" i="300"/>
  <c r="I105" i="300"/>
  <c r="J10" i="301"/>
  <c r="I11" i="301"/>
  <c r="I8" i="302"/>
  <c r="G10" i="302"/>
  <c r="F11" i="302"/>
  <c r="F9" i="303"/>
  <c r="J9" i="303"/>
  <c r="I10" i="303"/>
  <c r="G125" i="303"/>
  <c r="J125" i="303"/>
  <c r="I125" i="303"/>
  <c r="G11" i="306"/>
  <c r="J11" i="306"/>
  <c r="F11" i="306"/>
  <c r="I11" i="306"/>
  <c r="I10" i="288"/>
  <c r="F122" i="288"/>
  <c r="J122" i="288"/>
  <c r="F10" i="289"/>
  <c r="J10" i="289"/>
  <c r="I8" i="290"/>
  <c r="F11" i="290"/>
  <c r="J11" i="290"/>
  <c r="F8" i="291"/>
  <c r="J8" i="291"/>
  <c r="I9" i="291"/>
  <c r="F105" i="291"/>
  <c r="J105" i="291"/>
  <c r="F9" i="292"/>
  <c r="J9" i="292"/>
  <c r="I10" i="292"/>
  <c r="F122" i="292"/>
  <c r="J122" i="292"/>
  <c r="F10" i="293"/>
  <c r="J10" i="293"/>
  <c r="I11" i="293"/>
  <c r="I8" i="294"/>
  <c r="F11" i="294"/>
  <c r="J11" i="294"/>
  <c r="I105" i="294"/>
  <c r="F9" i="296"/>
  <c r="J9" i="296"/>
  <c r="I10" i="296"/>
  <c r="F122" i="296"/>
  <c r="J122" i="296"/>
  <c r="F10" i="297"/>
  <c r="J10" i="297"/>
  <c r="I8" i="298"/>
  <c r="F11" i="298"/>
  <c r="J11" i="298"/>
  <c r="F115" i="298"/>
  <c r="J115" i="298"/>
  <c r="F10" i="299"/>
  <c r="J10" i="299"/>
  <c r="F8" i="300"/>
  <c r="J8" i="300"/>
  <c r="I9" i="300"/>
  <c r="F105" i="300"/>
  <c r="J105" i="300"/>
  <c r="I8" i="301"/>
  <c r="F11" i="301"/>
  <c r="J11" i="301"/>
  <c r="I105" i="301"/>
  <c r="F8" i="302"/>
  <c r="J8" i="302"/>
  <c r="I9" i="302"/>
  <c r="F10" i="303"/>
  <c r="J10" i="303"/>
  <c r="G9" i="304"/>
  <c r="J9" i="304"/>
  <c r="F9" i="304"/>
  <c r="I9" i="304"/>
  <c r="G122" i="304"/>
  <c r="J122" i="304"/>
  <c r="F122" i="304"/>
  <c r="I122" i="304"/>
  <c r="G10" i="305"/>
  <c r="J10" i="305"/>
  <c r="F10" i="305"/>
  <c r="I10" i="305"/>
  <c r="F10" i="292"/>
  <c r="F11" i="293"/>
  <c r="F8" i="294"/>
  <c r="F11" i="297"/>
  <c r="F8" i="298"/>
  <c r="F11" i="299"/>
  <c r="F8" i="301"/>
  <c r="F105" i="301"/>
  <c r="F97" i="304"/>
  <c r="G9" i="337"/>
  <c r="J9" i="337"/>
  <c r="F9" i="337"/>
  <c r="I9" i="337"/>
  <c r="G10" i="340"/>
  <c r="J10" i="340"/>
  <c r="F10" i="340"/>
  <c r="I10" i="340"/>
  <c r="G105" i="342"/>
  <c r="J105" i="342"/>
  <c r="F105" i="342"/>
  <c r="I105" i="342"/>
  <c r="G10" i="346"/>
  <c r="J10" i="346"/>
  <c r="F10" i="346"/>
  <c r="I10" i="346"/>
  <c r="G10" i="347"/>
  <c r="J10" i="347"/>
  <c r="F10" i="347"/>
  <c r="I10" i="347"/>
  <c r="G8" i="349"/>
  <c r="J8" i="349"/>
  <c r="F8" i="349"/>
  <c r="I8" i="349"/>
  <c r="G11" i="366"/>
  <c r="J11" i="366"/>
  <c r="F11" i="366"/>
  <c r="I11" i="366"/>
  <c r="G122" i="370"/>
  <c r="J122" i="370"/>
  <c r="F122" i="370"/>
  <c r="I122" i="370"/>
  <c r="G11" i="372"/>
  <c r="J11" i="372"/>
  <c r="F11" i="372"/>
  <c r="I11" i="372"/>
  <c r="G11" i="374"/>
  <c r="J11" i="374"/>
  <c r="F11" i="374"/>
  <c r="I11" i="374"/>
  <c r="F8" i="304"/>
  <c r="J8" i="304"/>
  <c r="F105" i="304"/>
  <c r="J105" i="304"/>
  <c r="G8" i="305"/>
  <c r="J9" i="305"/>
  <c r="G9" i="306"/>
  <c r="J10" i="306"/>
  <c r="F8" i="308"/>
  <c r="J8" i="308"/>
  <c r="I9" i="308"/>
  <c r="G11" i="308"/>
  <c r="F105" i="308"/>
  <c r="I122" i="308"/>
  <c r="G8" i="309"/>
  <c r="F9" i="309"/>
  <c r="J9" i="309"/>
  <c r="I10" i="309"/>
  <c r="G105" i="309"/>
  <c r="I123" i="309"/>
  <c r="F8" i="310"/>
  <c r="J8" i="310"/>
  <c r="I9" i="310"/>
  <c r="J105" i="310"/>
  <c r="I122" i="310"/>
  <c r="G8" i="311"/>
  <c r="J9" i="311"/>
  <c r="I10" i="311"/>
  <c r="F122" i="311"/>
  <c r="J122" i="311"/>
  <c r="G9" i="312"/>
  <c r="J10" i="312"/>
  <c r="I11" i="312"/>
  <c r="I8" i="313"/>
  <c r="G10" i="313"/>
  <c r="F11" i="313"/>
  <c r="J11" i="313"/>
  <c r="I165" i="313"/>
  <c r="F8" i="314"/>
  <c r="J8" i="314"/>
  <c r="I9" i="314"/>
  <c r="I8" i="315"/>
  <c r="G10" i="315"/>
  <c r="I105" i="315"/>
  <c r="I11" i="316"/>
  <c r="I8" i="317"/>
  <c r="G10" i="317"/>
  <c r="F11" i="317"/>
  <c r="J11" i="317"/>
  <c r="I105" i="317"/>
  <c r="F8" i="318"/>
  <c r="J8" i="318"/>
  <c r="I9" i="318"/>
  <c r="I122" i="318"/>
  <c r="G8" i="319"/>
  <c r="F9" i="319"/>
  <c r="I10" i="319"/>
  <c r="J122" i="319"/>
  <c r="G9" i="320"/>
  <c r="J10" i="320"/>
  <c r="I11" i="320"/>
  <c r="I8" i="321"/>
  <c r="G10" i="321"/>
  <c r="F11" i="321"/>
  <c r="G98" i="321"/>
  <c r="J115" i="321"/>
  <c r="G9" i="322"/>
  <c r="F10" i="322"/>
  <c r="J10" i="322"/>
  <c r="I11" i="322"/>
  <c r="I8" i="323"/>
  <c r="G10" i="323"/>
  <c r="J11" i="323"/>
  <c r="I105" i="323"/>
  <c r="F8" i="324"/>
  <c r="J8" i="324"/>
  <c r="I9" i="324"/>
  <c r="J105" i="324"/>
  <c r="I122" i="324"/>
  <c r="G8" i="325"/>
  <c r="I10" i="325"/>
  <c r="I11" i="326"/>
  <c r="I10" i="327"/>
  <c r="I9" i="328"/>
  <c r="I122" i="328"/>
  <c r="I10" i="329"/>
  <c r="I10" i="330"/>
  <c r="I11" i="331"/>
  <c r="I8" i="332"/>
  <c r="I105" i="332"/>
  <c r="G142" i="333"/>
  <c r="J142" i="333"/>
  <c r="F142" i="333"/>
  <c r="I142" i="333"/>
  <c r="G10" i="334"/>
  <c r="J10" i="334"/>
  <c r="F10" i="334"/>
  <c r="I10" i="334"/>
  <c r="G9" i="343"/>
  <c r="J9" i="343"/>
  <c r="F9" i="343"/>
  <c r="I9" i="343"/>
  <c r="G10" i="344"/>
  <c r="J10" i="344"/>
  <c r="F10" i="344"/>
  <c r="I10" i="344"/>
  <c r="G11" i="345"/>
  <c r="J11" i="345"/>
  <c r="F11" i="345"/>
  <c r="I11" i="345"/>
  <c r="G105" i="349"/>
  <c r="J105" i="349"/>
  <c r="F105" i="349"/>
  <c r="I105" i="349"/>
  <c r="J122" i="350"/>
  <c r="F122" i="350"/>
  <c r="I122" i="350"/>
  <c r="G122" i="350"/>
  <c r="I10" i="304"/>
  <c r="I11" i="305"/>
  <c r="I8" i="306"/>
  <c r="I105" i="306"/>
  <c r="F9" i="308"/>
  <c r="J9" i="308"/>
  <c r="F122" i="308"/>
  <c r="J122" i="308"/>
  <c r="F10" i="309"/>
  <c r="J10" i="309"/>
  <c r="I11" i="309"/>
  <c r="F123" i="309"/>
  <c r="J123" i="309"/>
  <c r="F9" i="310"/>
  <c r="J9" i="310"/>
  <c r="I10" i="310"/>
  <c r="F122" i="310"/>
  <c r="J122" i="310"/>
  <c r="F10" i="311"/>
  <c r="J10" i="311"/>
  <c r="I11" i="311"/>
  <c r="I8" i="312"/>
  <c r="F11" i="312"/>
  <c r="J11" i="312"/>
  <c r="I105" i="312"/>
  <c r="F8" i="313"/>
  <c r="J8" i="313"/>
  <c r="F165" i="313"/>
  <c r="J165" i="313"/>
  <c r="F9" i="314"/>
  <c r="J9" i="314"/>
  <c r="F8" i="315"/>
  <c r="J8" i="315"/>
  <c r="F105" i="315"/>
  <c r="J105" i="315"/>
  <c r="I8" i="316"/>
  <c r="F11" i="316"/>
  <c r="J11" i="316"/>
  <c r="I105" i="316"/>
  <c r="F8" i="317"/>
  <c r="J8" i="317"/>
  <c r="I9" i="317"/>
  <c r="F105" i="317"/>
  <c r="J105" i="317"/>
  <c r="F9" i="318"/>
  <c r="J9" i="318"/>
  <c r="I10" i="318"/>
  <c r="F122" i="318"/>
  <c r="J122" i="318"/>
  <c r="F10" i="319"/>
  <c r="J10" i="319"/>
  <c r="I8" i="320"/>
  <c r="F11" i="320"/>
  <c r="J11" i="320"/>
  <c r="F8" i="321"/>
  <c r="J8" i="321"/>
  <c r="I8" i="322"/>
  <c r="F11" i="322"/>
  <c r="J11" i="322"/>
  <c r="I105" i="322"/>
  <c r="F8" i="323"/>
  <c r="J8" i="323"/>
  <c r="I9" i="323"/>
  <c r="F105" i="323"/>
  <c r="F97" i="323" s="1"/>
  <c r="J105" i="323"/>
  <c r="F9" i="324"/>
  <c r="J9" i="324"/>
  <c r="I10" i="324"/>
  <c r="F122" i="324"/>
  <c r="J122" i="324"/>
  <c r="F10" i="325"/>
  <c r="J10" i="325"/>
  <c r="I11" i="325"/>
  <c r="I8" i="326"/>
  <c r="F11" i="326"/>
  <c r="J11" i="326"/>
  <c r="I105" i="326"/>
  <c r="F10" i="327"/>
  <c r="J10" i="327"/>
  <c r="I11" i="327"/>
  <c r="F9" i="328"/>
  <c r="J9" i="328"/>
  <c r="I10" i="328"/>
  <c r="F122" i="328"/>
  <c r="J122" i="328"/>
  <c r="F10" i="329"/>
  <c r="J10" i="329"/>
  <c r="I11" i="329"/>
  <c r="F10" i="330"/>
  <c r="J10" i="330"/>
  <c r="I11" i="330"/>
  <c r="I8" i="331"/>
  <c r="F11" i="331"/>
  <c r="J11" i="331"/>
  <c r="F8" i="332"/>
  <c r="J8" i="332"/>
  <c r="I9" i="332"/>
  <c r="F105" i="332"/>
  <c r="J105" i="332"/>
  <c r="I122" i="332"/>
  <c r="G122" i="337"/>
  <c r="J122" i="337"/>
  <c r="F122" i="337"/>
  <c r="I122" i="337"/>
  <c r="F97" i="342"/>
  <c r="J9" i="350"/>
  <c r="F9" i="350"/>
  <c r="I9" i="350"/>
  <c r="G9" i="350"/>
  <c r="J117" i="356"/>
  <c r="F117" i="356"/>
  <c r="I117" i="356"/>
  <c r="G117" i="356"/>
  <c r="G11" i="359"/>
  <c r="J11" i="359"/>
  <c r="F11" i="359"/>
  <c r="I11" i="359"/>
  <c r="J9" i="360"/>
  <c r="F9" i="360"/>
  <c r="I9" i="360"/>
  <c r="G9" i="360"/>
  <c r="F11" i="305"/>
  <c r="F11" i="311"/>
  <c r="F105" i="312"/>
  <c r="F8" i="316"/>
  <c r="F105" i="316"/>
  <c r="F9" i="317"/>
  <c r="F11" i="319"/>
  <c r="F9" i="321"/>
  <c r="F8" i="322"/>
  <c r="F105" i="322"/>
  <c r="F9" i="323"/>
  <c r="F10" i="324"/>
  <c r="F11" i="325"/>
  <c r="F8" i="326"/>
  <c r="F105" i="326"/>
  <c r="F11" i="327"/>
  <c r="F10" i="328"/>
  <c r="F11" i="329"/>
  <c r="F11" i="330"/>
  <c r="F8" i="331"/>
  <c r="F9" i="332"/>
  <c r="F122" i="332"/>
  <c r="G9" i="333"/>
  <c r="J9" i="333"/>
  <c r="F9" i="333"/>
  <c r="I9" i="333"/>
  <c r="G11" i="335"/>
  <c r="J11" i="335"/>
  <c r="F11" i="335"/>
  <c r="I11" i="335"/>
  <c r="G8" i="336"/>
  <c r="J8" i="336"/>
  <c r="F8" i="336"/>
  <c r="I8" i="336"/>
  <c r="G105" i="336"/>
  <c r="J105" i="336"/>
  <c r="F105" i="336"/>
  <c r="I105" i="336"/>
  <c r="F97" i="337"/>
  <c r="G11" i="339"/>
  <c r="J11" i="339"/>
  <c r="F11" i="339"/>
  <c r="I11" i="339"/>
  <c r="G11" i="341"/>
  <c r="J11" i="341"/>
  <c r="F11" i="341"/>
  <c r="I11" i="341"/>
  <c r="G8" i="342"/>
  <c r="J8" i="342"/>
  <c r="F8" i="342"/>
  <c r="I8" i="342"/>
  <c r="F97" i="343"/>
  <c r="G122" i="343"/>
  <c r="J122" i="343"/>
  <c r="F122" i="343"/>
  <c r="I122" i="343"/>
  <c r="F97" i="344"/>
  <c r="F85" i="346"/>
  <c r="G11" i="348"/>
  <c r="J11" i="348"/>
  <c r="F11" i="348"/>
  <c r="I11" i="348"/>
  <c r="F97" i="349"/>
  <c r="F97" i="350"/>
  <c r="G10" i="354"/>
  <c r="J10" i="354"/>
  <c r="F10" i="354"/>
  <c r="I10" i="354"/>
  <c r="J9" i="356"/>
  <c r="F9" i="356"/>
  <c r="I9" i="356"/>
  <c r="G9" i="356"/>
  <c r="F8" i="333"/>
  <c r="J8" i="333"/>
  <c r="G11" i="333"/>
  <c r="F125" i="333"/>
  <c r="J125" i="333"/>
  <c r="G8" i="334"/>
  <c r="F9" i="334"/>
  <c r="G9" i="335"/>
  <c r="J10" i="335"/>
  <c r="G10" i="336"/>
  <c r="F11" i="336"/>
  <c r="J11" i="336"/>
  <c r="F8" i="337"/>
  <c r="J8" i="337"/>
  <c r="G11" i="337"/>
  <c r="F105" i="337"/>
  <c r="J105" i="337"/>
  <c r="G9" i="339"/>
  <c r="F10" i="339"/>
  <c r="J10" i="339"/>
  <c r="G8" i="340"/>
  <c r="F9" i="340"/>
  <c r="G105" i="340"/>
  <c r="G122" i="341"/>
  <c r="G10" i="342"/>
  <c r="J11" i="342"/>
  <c r="F8" i="343"/>
  <c r="J8" i="343"/>
  <c r="G11" i="343"/>
  <c r="J105" i="343"/>
  <c r="F11" i="349"/>
  <c r="J11" i="349"/>
  <c r="G8" i="350"/>
  <c r="J8" i="350"/>
  <c r="F8" i="350"/>
  <c r="G105" i="350"/>
  <c r="J105" i="350"/>
  <c r="F105" i="350"/>
  <c r="J10" i="351"/>
  <c r="F10" i="351"/>
  <c r="I10" i="351"/>
  <c r="J9" i="352"/>
  <c r="F9" i="352"/>
  <c r="I9" i="352"/>
  <c r="J122" i="352"/>
  <c r="F122" i="352"/>
  <c r="I122" i="352"/>
  <c r="G11" i="355"/>
  <c r="J11" i="355"/>
  <c r="F11" i="355"/>
  <c r="G8" i="356"/>
  <c r="J8" i="356"/>
  <c r="F8" i="356"/>
  <c r="G100" i="356"/>
  <c r="J100" i="356"/>
  <c r="F100" i="356"/>
  <c r="F21" i="358"/>
  <c r="F62" i="359"/>
  <c r="G8" i="360"/>
  <c r="J8" i="360"/>
  <c r="F8" i="360"/>
  <c r="J122" i="360"/>
  <c r="F122" i="360"/>
  <c r="I122" i="360"/>
  <c r="I10" i="333"/>
  <c r="I8" i="335"/>
  <c r="I9" i="336"/>
  <c r="I10" i="337"/>
  <c r="I8" i="339"/>
  <c r="I8" i="341"/>
  <c r="I105" i="341"/>
  <c r="I9" i="342"/>
  <c r="I10" i="343"/>
  <c r="I11" i="344"/>
  <c r="I8" i="345"/>
  <c r="I105" i="345"/>
  <c r="I11" i="346"/>
  <c r="I11" i="347"/>
  <c r="I8" i="348"/>
  <c r="I100" i="348"/>
  <c r="I9" i="349"/>
  <c r="I122" i="349"/>
  <c r="I8" i="350"/>
  <c r="I105" i="350"/>
  <c r="G9" i="351"/>
  <c r="J9" i="351"/>
  <c r="F9" i="351"/>
  <c r="G8" i="352"/>
  <c r="J8" i="352"/>
  <c r="F8" i="352"/>
  <c r="G105" i="352"/>
  <c r="J105" i="352"/>
  <c r="F105" i="352"/>
  <c r="J10" i="353"/>
  <c r="F10" i="353"/>
  <c r="I10" i="353"/>
  <c r="F82" i="354"/>
  <c r="I11" i="355"/>
  <c r="I8" i="356"/>
  <c r="I100" i="356"/>
  <c r="F97" i="357"/>
  <c r="J11" i="358"/>
  <c r="F11" i="358"/>
  <c r="I11" i="358"/>
  <c r="F97" i="358"/>
  <c r="J8" i="359"/>
  <c r="F8" i="359"/>
  <c r="I8" i="359"/>
  <c r="J105" i="359"/>
  <c r="F105" i="359"/>
  <c r="I105" i="359"/>
  <c r="I8" i="360"/>
  <c r="G105" i="360"/>
  <c r="J105" i="360"/>
  <c r="F105" i="360"/>
  <c r="J10" i="361"/>
  <c r="F10" i="361"/>
  <c r="I10" i="361"/>
  <c r="F21" i="361"/>
  <c r="F21" i="362"/>
  <c r="G11" i="363"/>
  <c r="J11" i="363"/>
  <c r="F11" i="363"/>
  <c r="I11" i="363"/>
  <c r="G11" i="364"/>
  <c r="J11" i="364"/>
  <c r="F11" i="364"/>
  <c r="I11" i="364"/>
  <c r="F8" i="335"/>
  <c r="F11" i="340"/>
  <c r="F8" i="341"/>
  <c r="F10" i="343"/>
  <c r="F11" i="344"/>
  <c r="F8" i="345"/>
  <c r="F105" i="345"/>
  <c r="F97" i="345" s="1"/>
  <c r="F11" i="346"/>
  <c r="F11" i="347"/>
  <c r="F8" i="348"/>
  <c r="F100" i="348"/>
  <c r="F9" i="349"/>
  <c r="F122" i="349"/>
  <c r="F92" i="351"/>
  <c r="J135" i="351"/>
  <c r="F135" i="351"/>
  <c r="I135" i="351"/>
  <c r="G9" i="353"/>
  <c r="J9" i="353"/>
  <c r="F9" i="353"/>
  <c r="F97" i="353"/>
  <c r="J11" i="354"/>
  <c r="F11" i="354"/>
  <c r="I11" i="354"/>
  <c r="F21" i="354"/>
  <c r="J8" i="355"/>
  <c r="F8" i="355"/>
  <c r="I8" i="355"/>
  <c r="F62" i="355"/>
  <c r="J105" i="355"/>
  <c r="F105" i="355"/>
  <c r="I105" i="355"/>
  <c r="F85" i="357"/>
  <c r="G10" i="358"/>
  <c r="J10" i="358"/>
  <c r="F10" i="358"/>
  <c r="F85" i="358"/>
  <c r="G9" i="361"/>
  <c r="J9" i="361"/>
  <c r="F9" i="361"/>
  <c r="F97" i="362"/>
  <c r="G9" i="370"/>
  <c r="J9" i="370"/>
  <c r="F9" i="370"/>
  <c r="I9" i="370"/>
  <c r="I8" i="363"/>
  <c r="I105" i="363"/>
  <c r="I8" i="364"/>
  <c r="G142" i="364"/>
  <c r="J142" i="364"/>
  <c r="F142" i="364"/>
  <c r="I142" i="364"/>
  <c r="G10" i="365"/>
  <c r="J10" i="365"/>
  <c r="F10" i="365"/>
  <c r="I10" i="365"/>
  <c r="G8" i="367"/>
  <c r="J8" i="367"/>
  <c r="F8" i="367"/>
  <c r="I8" i="367"/>
  <c r="G105" i="367"/>
  <c r="J105" i="367"/>
  <c r="F105" i="367"/>
  <c r="I105" i="367"/>
  <c r="G9" i="368"/>
  <c r="J9" i="368"/>
  <c r="F9" i="368"/>
  <c r="I9" i="368"/>
  <c r="G132" i="374"/>
  <c r="J132" i="374"/>
  <c r="F132" i="374"/>
  <c r="I132" i="374"/>
  <c r="G11" i="376"/>
  <c r="J11" i="376"/>
  <c r="F11" i="376"/>
  <c r="I11" i="376"/>
  <c r="G125" i="377"/>
  <c r="J125" i="377"/>
  <c r="F125" i="377"/>
  <c r="I125" i="377"/>
  <c r="G9" i="378"/>
  <c r="J9" i="378"/>
  <c r="F9" i="378"/>
  <c r="I9" i="378"/>
  <c r="G142" i="378"/>
  <c r="J142" i="378"/>
  <c r="F142" i="378"/>
  <c r="I142" i="378"/>
  <c r="F8" i="363"/>
  <c r="F105" i="363"/>
  <c r="F8" i="364"/>
  <c r="G8" i="369"/>
  <c r="J8" i="369"/>
  <c r="F8" i="369"/>
  <c r="I8" i="369"/>
  <c r="G100" i="369"/>
  <c r="J100" i="369"/>
  <c r="F100" i="369"/>
  <c r="I100" i="369"/>
  <c r="G10" i="371"/>
  <c r="J10" i="371"/>
  <c r="F10" i="371"/>
  <c r="I10" i="371"/>
  <c r="G8" i="373"/>
  <c r="J8" i="373"/>
  <c r="F8" i="373"/>
  <c r="I8" i="373"/>
  <c r="G8" i="377"/>
  <c r="J8" i="377"/>
  <c r="F8" i="377"/>
  <c r="I8" i="377"/>
  <c r="F82" i="377"/>
  <c r="F117" i="378"/>
  <c r="J125" i="364"/>
  <c r="G8" i="365"/>
  <c r="F9" i="365"/>
  <c r="G145" i="365"/>
  <c r="J10" i="366"/>
  <c r="G10" i="367"/>
  <c r="J11" i="367"/>
  <c r="F8" i="368"/>
  <c r="J8" i="368"/>
  <c r="G11" i="368"/>
  <c r="G10" i="369"/>
  <c r="F11" i="369"/>
  <c r="J11" i="369"/>
  <c r="J8" i="370"/>
  <c r="F105" i="370"/>
  <c r="J105" i="370"/>
  <c r="G8" i="371"/>
  <c r="F9" i="371"/>
  <c r="J9" i="371"/>
  <c r="G105" i="371"/>
  <c r="F122" i="371"/>
  <c r="G9" i="372"/>
  <c r="F10" i="372"/>
  <c r="J10" i="372"/>
  <c r="G142" i="372"/>
  <c r="G10" i="373"/>
  <c r="F11" i="373"/>
  <c r="G9" i="374"/>
  <c r="J10" i="374"/>
  <c r="F115" i="374"/>
  <c r="J115" i="374"/>
  <c r="F11" i="377"/>
  <c r="J11" i="377"/>
  <c r="F8" i="378"/>
  <c r="J8" i="378"/>
  <c r="F125" i="378"/>
  <c r="J125" i="378"/>
  <c r="I8" i="366"/>
  <c r="I105" i="366"/>
  <c r="I9" i="367"/>
  <c r="I10" i="368"/>
  <c r="I9" i="369"/>
  <c r="I10" i="370"/>
  <c r="I11" i="371"/>
  <c r="I8" i="372"/>
  <c r="I125" i="372"/>
  <c r="I8" i="374"/>
  <c r="I8" i="376"/>
  <c r="I105" i="376"/>
  <c r="F11" i="365"/>
  <c r="F8" i="366"/>
  <c r="F9" i="367"/>
  <c r="F11" i="371"/>
  <c r="F8" i="372"/>
  <c r="F125" i="372"/>
  <c r="F8" i="374"/>
  <c r="F8" i="376"/>
  <c r="F105" i="376"/>
</calcChain>
</file>

<file path=xl/sharedStrings.xml><?xml version="1.0" encoding="utf-8"?>
<sst xmlns="http://schemas.openxmlformats.org/spreadsheetml/2006/main" count="19671" uniqueCount="503">
  <si>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</si>
  <si>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</si>
  <si>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</si>
  <si>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</si>
  <si>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</si>
  <si>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</si>
  <si>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</si>
  <si>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</si>
  <si>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</si>
  <si>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</si>
  <si>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</si>
  <si>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</si>
  <si>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</si>
  <si>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</si>
  <si>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</si>
  <si>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</si>
  <si>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</si>
  <si>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</si>
  <si>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</si>
  <si>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</si>
  <si>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</si>
  <si>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Дагестан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</si>
  <si>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</si>
  <si>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</si>
  <si>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</si>
  <si>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</si>
  <si>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</si>
  <si>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</si>
  <si>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</si>
  <si>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</si>
  <si>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</si>
  <si>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</si>
  <si>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</si>
  <si>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</si>
  <si>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</si>
  <si>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</si>
  <si>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</si>
  <si>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</si>
  <si>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</si>
  <si>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</si>
  <si>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</si>
  <si>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</si>
  <si>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</si>
  <si>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</si>
  <si>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</si>
  <si>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</si>
  <si>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</si>
  <si>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</si>
  <si>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</si>
  <si>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</si>
  <si>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</si>
  <si>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</si>
  <si>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</si>
  <si>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</si>
  <si>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</si>
  <si>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</si>
  <si>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</si>
  <si>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</si>
  <si>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</si>
  <si>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</si>
  <si>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</si>
  <si>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</si>
  <si>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</si>
  <si>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</si>
  <si>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</si>
  <si>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</si>
  <si>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</si>
  <si>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</si>
  <si>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</si>
  <si>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</si>
  <si>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</si>
  <si>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</si>
  <si>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</si>
  <si>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</si>
  <si>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</si>
  <si>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</si>
  <si>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</si>
  <si>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</si>
  <si>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</si>
  <si>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</si>
  <si>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</si>
  <si>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</si>
  <si>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</si>
  <si>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</si>
  <si>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</si>
  <si>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</si>
  <si>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</si>
  <si>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</si>
  <si>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</si>
  <si>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</si>
  <si>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</si>
  <si>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</si>
  <si>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</si>
  <si>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</si>
  <si>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</si>
  <si>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</si>
  <si>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</si>
  <si>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</si>
  <si>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</si>
  <si>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</si>
  <si>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</si>
  <si>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</si>
  <si>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</si>
  <si>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</si>
  <si>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01.03.2020 года (начало размещения - с 01.04.2020).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</si>
  <si>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</si>
  <si>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</si>
  <si>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</si>
  <si>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</si>
  <si>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</si>
  <si>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</si>
  <si>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</si>
  <si>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</si>
  <si>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«Базовый»</t>
  </si>
  <si>
    <t>бартер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</si>
  <si>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</si>
  <si>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«Базовый+»</t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</si>
  <si>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</si>
  <si>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</si>
  <si>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</si>
  <si>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«Базовый»</t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</si>
  <si>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</si>
  <si>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«Базовый+»</t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</si>
  <si>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</si>
  <si>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</si>
  <si>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</si>
  <si>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</si>
  <si>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</si>
  <si>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</si>
  <si>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</si>
  <si>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</si>
  <si>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</si>
  <si>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</si>
  <si>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</si>
  <si>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</si>
  <si>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</si>
  <si>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</si>
  <si>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</si>
  <si>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</si>
  <si>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</si>
  <si>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</si>
  <si>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</si>
  <si>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</si>
  <si>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</si>
  <si>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</si>
  <si>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1-го порядка для двойного баннера в рубрике</t>
  </si>
  <si>
    <t>Приоритет в рубрике 2-го порядка для двойного баннера в рубрике</t>
  </si>
  <si>
    <t>Приоритет в рубрике 3-го порядка для двойного баннера в рубрике</t>
  </si>
  <si>
    <t>Приоритет в рубрике 4-го порядка для двойного баннера в рубрике</t>
  </si>
  <si>
    <t>Приоритет в рубрике 5-го порядка для двойного баннера в рубрике</t>
  </si>
  <si>
    <t>Приоритет в рубрике 6-го порядка для двойного баннера в рубрике</t>
  </si>
  <si>
    <t>Приоритет в рубрике 7-го порядка для двойного баннера в рубрике</t>
  </si>
  <si>
    <t>Приоритет в рубрике 8-го порядка для двойного баннера в рубрике</t>
  </si>
  <si>
    <t>Приоритет в рубрике 9-го порядка для двойного баннера в рубрике</t>
  </si>
  <si>
    <t>Приоритет в рубрике 10-го порядка для двойного баннера в рубрике</t>
  </si>
  <si>
    <t>Приоритет в рубрике 11-го порядка для двойного баннера в рубрике</t>
  </si>
  <si>
    <t>Приоритет в рубрике 12-го порядка для двойного баннера в рубрике</t>
  </si>
  <si>
    <t>Приоритет в рубрике 13-го порядка для двойного баннера в рубрике</t>
  </si>
  <si>
    <t>Приоритет в рубрике 14-го порядка для двойного баннера в рубрике</t>
  </si>
  <si>
    <t>Приоритет в рубрике 15-го порядка для двойного баннера в рубрике</t>
  </si>
  <si>
    <t>Приоритет в рубрике 16-го порядка для двойного баннера в рубрике</t>
  </si>
  <si>
    <t>Приоритет в рубрике 17-го порядка для двойного баннера в рубрике</t>
  </si>
  <si>
    <t>Приоритет в рубрике 18-го порядка для двойного баннера в рубрике</t>
  </si>
  <si>
    <t>Приоритет в рубрике 19-го порядка для двойного баннера в рубрике</t>
  </si>
  <si>
    <t>Приоритет в рубрике 20-го порядка для двойного баннера в рубрике</t>
  </si>
  <si>
    <t>Объявления в рубрике</t>
  </si>
  <si>
    <t>Объявление в рубрике (рубрика без рекламодателей)</t>
  </si>
  <si>
    <t>Объявление в рубрике (рубрика с рекламодателями)</t>
  </si>
  <si>
    <t>Объявление 1-го порядка в рубрике</t>
  </si>
  <si>
    <t>Объявление 2-го порядка в рубрике</t>
  </si>
  <si>
    <t>Объявление 3-го порядка в рубрике</t>
  </si>
  <si>
    <t>Объявление 4-го порядка в рубрике</t>
  </si>
  <si>
    <t>Объявление 5-го порядка в рубрике</t>
  </si>
  <si>
    <t>Объявление 6-го порядка в рубрике</t>
  </si>
  <si>
    <t>Объявление 7-го порядка в рубрике</t>
  </si>
  <si>
    <t>Объявление 8-го порядка в рубрике</t>
  </si>
  <si>
    <t>Объявление 9-го порядка в рубрике</t>
  </si>
  <si>
    <t>Объявление 10-го порядка в рубрике</t>
  </si>
  <si>
    <t>Объявление 11-го порядка в рубрике</t>
  </si>
  <si>
    <t>Объявление 12-го порядка в рубрике</t>
  </si>
  <si>
    <t>Объявление 13-го порядка в рубрике</t>
  </si>
  <si>
    <t>Объявление 14-го порядка в рубрике</t>
  </si>
  <si>
    <t>Объявление 15-го порядка в рубрике</t>
  </si>
  <si>
    <t>Объявление 16-го порядка в рубрике</t>
  </si>
  <si>
    <t>Объявление 17-го порядка в рубрике</t>
  </si>
  <si>
    <t>Объявление 18-го порядка в рубрике</t>
  </si>
  <si>
    <t>Объявление 19-го порядка в рубрике</t>
  </si>
  <si>
    <t>Объявление 20-го порядка в рубрике</t>
  </si>
  <si>
    <t>Усиливающие позиции</t>
  </si>
  <si>
    <t>Брендирование карточки компании</t>
  </si>
  <si>
    <t>Брендирование карточки компании с видео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</si>
  <si>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</si>
  <si>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</si>
  <si>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</si>
  <si>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</si>
  <si>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</si>
  <si>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</si>
  <si>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</si>
  <si>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</si>
  <si>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</si>
  <si>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</si>
  <si>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</si>
  <si>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</si>
  <si>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</si>
  <si>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</si>
  <si>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</si>
  <si>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</si>
  <si>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</si>
  <si>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</si>
  <si>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</si>
  <si>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</si>
  <si>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</si>
  <si>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</si>
  <si>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</si>
  <si>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</si>
  <si>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</si>
  <si>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</si>
  <si>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</si>
  <si>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</si>
  <si>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</si>
  <si>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</si>
  <si>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</si>
  <si>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</si>
  <si>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</si>
  <si>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</si>
  <si>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</si>
  <si>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</si>
  <si>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</si>
  <si>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</si>
  <si>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</si>
  <si>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</si>
  <si>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</si>
  <si>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</si>
  <si>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</si>
  <si>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</si>
  <si>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</si>
  <si>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</si>
  <si>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</si>
  <si>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</si>
  <si>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</si>
  <si>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</si>
  <si>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</si>
  <si>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</si>
  <si>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</si>
  <si>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</si>
  <si>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</si>
  <si>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</si>
  <si>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</si>
  <si>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</si>
  <si>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</si>
  <si>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</si>
  <si>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</si>
  <si>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</si>
  <si>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</si>
  <si>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</si>
  <si>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</si>
  <si>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</si>
  <si>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</si>
  <si>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t xml:space="preserve">Дополнительная рубрика  </t>
  </si>
  <si>
    <t xml:space="preserve">МЕДИЙНАЯ РЕКЛАМА   </t>
  </si>
  <si>
    <t>Баннер в поисковой выдаче (мобильная версия)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</si>
  <si>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</si>
  <si>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</si>
  <si>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</si>
  <si>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</si>
  <si>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</si>
  <si>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</si>
  <si>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</si>
  <si>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</si>
  <si>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</si>
  <si>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</si>
  <si>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</si>
  <si>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</si>
  <si>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</si>
  <si>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</si>
  <si>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</si>
  <si>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</si>
  <si>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</si>
  <si>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</si>
  <si>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</si>
  <si>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</si>
  <si>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</si>
  <si>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</si>
  <si>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</si>
  <si>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</si>
  <si>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</si>
  <si>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</si>
  <si>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</si>
  <si>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t>Приоритет в рубрике 21-го порядка для двойного баннера в рубрике</t>
  </si>
  <si>
    <t>Приоритет в рубрике 22-го порядка для двойного баннера в рубрике</t>
  </si>
  <si>
    <t>Приоритет в рубрике 23-го порядка для двойного баннера в рубрике</t>
  </si>
  <si>
    <t>Приоритет в рубрике 24-го порядка для двойного баннера в рубрике</t>
  </si>
  <si>
    <t>Приоритет в рубрике 25-го порядка для двойного баннера в рубрике</t>
  </si>
  <si>
    <t>Приоритет в рубрике 26-го порядка для двойного баннера в рубрике</t>
  </si>
  <si>
    <t>Приоритет в рубрике 27-го порядка для двойного баннера в рубрике</t>
  </si>
  <si>
    <t>Приоритет в рубрике 28-го порядка для двойного баннера в рубрике</t>
  </si>
  <si>
    <t>Приоритет в рубрике 29-го порядка для двойного баннера в рубрике</t>
  </si>
  <si>
    <t>Приоритет в рубрике 30-го порядка для двойного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</si>
  <si>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</si>
  <si>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</si>
  <si>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</si>
  <si>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</si>
  <si>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</si>
  <si>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</si>
  <si>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</si>
  <si>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</si>
  <si>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</si>
  <si>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</si>
  <si>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</si>
  <si>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</si>
  <si>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</si>
  <si>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</si>
  <si>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</si>
  <si>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>Приоритет в рубрике 31-го порядка для двойного баннера в рубрике</t>
  </si>
  <si>
    <t>Приоритет в рубрике 32-го порядка для двойного баннера в рубрике</t>
  </si>
  <si>
    <t>Приоритет в рубрике 33-го порядка для двойного баннера в рубрике</t>
  </si>
  <si>
    <t>Приоритет в рубрике 34-го порядка для двойного баннера в рубрике</t>
  </si>
  <si>
    <t>Приоритет в рубрике 35-го порядка для двойного баннера в рубрике</t>
  </si>
  <si>
    <t>Приоритет в рубрике 36-го порядка для двойного баннера в рубрике</t>
  </si>
  <si>
    <t>Приоритет в рубрике 37-го порядка для двойного баннера в рубрике</t>
  </si>
  <si>
    <t>Приоритет в рубрике 38-го порядка для двойного баннера в рубрике</t>
  </si>
  <si>
    <t>Приоритет в рубрике 39-го порядка для двойного баннера в рубрике</t>
  </si>
  <si>
    <t>Приоритет в рубрике 40-го порядка для двойного баннера в рубрике</t>
  </si>
  <si>
    <t xml:space="preserve">Логотипы на карте </t>
  </si>
  <si>
    <t>Баннер в поисковой выдаче (ПК- и онлайн-версия)</t>
  </si>
  <si>
    <t>Баннер на глобальной карте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</si>
  <si>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</si>
  <si>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</si>
  <si>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Стоимость указана за 12 ежемесячных выпусков</t>
  </si>
  <si>
    <t>Базовый приоритет</t>
  </si>
  <si>
    <t>Подключение базового приоритета</t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</si>
  <si>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</si>
  <si>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</si>
  <si>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</si>
  <si>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</si>
  <si>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</si>
  <si>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</si>
  <si>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</si>
  <si>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</si>
  <si>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</si>
  <si>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</si>
  <si>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</si>
  <si>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</si>
  <si>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</si>
  <si>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</si>
  <si>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Пакет «Базовый+» VIP**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</si>
  <si>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</si>
  <si>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</si>
  <si>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</si>
  <si>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</si>
  <si>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</si>
  <si>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</si>
  <si>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</si>
  <si>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</si>
  <si>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</si>
  <si>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</si>
  <si>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</si>
  <si>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</si>
  <si>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</si>
  <si>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</si>
  <si>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</si>
  <si>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Приоритет в рубрике 41-го порядка для двойного баннера в рубрике</t>
  </si>
  <si>
    <t>Приоритет в рубрике 42-го порядка для двойного баннера в рубрике</t>
  </si>
  <si>
    <t>Приоритет в рубрике 43-го порядка для двойного баннера в рубрике</t>
  </si>
  <si>
    <t>Приоритет в рубрике 44-го порядка для двойного баннера в рубрике</t>
  </si>
  <si>
    <t>Приоритет в рубрике 45-го порядка для двойного баннера в рубрике</t>
  </si>
  <si>
    <t>Приоритет в рубрике 46-го порядка для двойного баннера в рубрике</t>
  </si>
  <si>
    <t>Приоритет в рубрике 47-го порядка для двойного баннера в рубрике</t>
  </si>
  <si>
    <t>Приоритет в рубрике 48-го порядка для двойного баннера в рубрике</t>
  </si>
  <si>
    <t>Приоритет в рубрике 49-го порядка для двойного баннера в рубрике</t>
  </si>
  <si>
    <t>Приоритет в рубрике 50-го порядка для двойного баннера в рубрике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</si>
  <si>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</si>
  <si>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</si>
  <si>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</si>
  <si>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</si>
  <si>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t>Пакет "Основной"</t>
  </si>
  <si>
    <r>
      <t>Пакет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</si>
  <si>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"Основной+"</t>
  </si>
  <si>
    <r>
      <t>Пакет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</si>
  <si>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"Основной"</t>
  </si>
  <si>
    <r>
      <t>Подключение в другие рубрики для пакета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</si>
  <si>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"Основной+"</t>
  </si>
  <si>
    <r>
      <t>Подключение в другие рубрики для пакета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</si>
  <si>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</si>
  <si>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Стоимость указана за 100 адресов</t>
  </si>
  <si>
    <t>Информация о квартирах в продаже</t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</si>
  <si>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</si>
  <si>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</si>
  <si>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</si>
  <si>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</si>
  <si>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</si>
  <si>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</si>
  <si>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</si>
  <si>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</si>
  <si>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</si>
  <si>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</si>
  <si>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</si>
  <si>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Пакет Базовый</t>
  </si>
  <si>
    <t>Подключение в другие рубрики для пакета Базовый</t>
  </si>
  <si>
    <r>
      <t>Подключение в другие рубрики для пакета Базовый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</si>
  <si>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</si>
  <si>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</si>
  <si>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</si>
  <si>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</si>
  <si>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</si>
  <si>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</si>
  <si>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</si>
  <si>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</si>
  <si>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</si>
  <si>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</si>
  <si>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</si>
  <si>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</si>
  <si>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</si>
  <si>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</si>
  <si>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</si>
  <si>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</si>
  <si>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</si>
  <si>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</si>
  <si>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</si>
  <si>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</si>
  <si>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</si>
  <si>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</si>
  <si>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</si>
  <si>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</si>
  <si>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</si>
  <si>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</si>
  <si>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</si>
  <si>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</si>
  <si>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</si>
  <si>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</si>
  <si>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</si>
  <si>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</si>
  <si>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</si>
  <si>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</si>
  <si>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</si>
  <si>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</si>
  <si>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</si>
  <si>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</si>
  <si>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</si>
  <si>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</si>
  <si>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</si>
  <si>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</si>
  <si>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</si>
  <si>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</si>
  <si>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</si>
  <si>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</si>
  <si>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</si>
  <si>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</si>
  <si>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</si>
  <si>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</si>
  <si>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</si>
  <si>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</si>
  <si>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</si>
  <si>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</si>
  <si>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</si>
  <si>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</si>
  <si>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</si>
  <si>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</si>
  <si>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</si>
  <si>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</si>
  <si>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</si>
  <si>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</si>
  <si>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</si>
  <si>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</si>
  <si>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</si>
  <si>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</si>
  <si>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</si>
  <si>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</si>
  <si>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</si>
  <si>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</si>
  <si>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</si>
  <si>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</si>
  <si>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</si>
  <si>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</si>
  <si>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</si>
  <si>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</si>
  <si>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</si>
  <si>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</si>
  <si>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</si>
  <si>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</si>
  <si>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</si>
  <si>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</si>
  <si>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</si>
  <si>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</si>
  <si>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</si>
  <si>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</si>
  <si>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</si>
  <si>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</si>
  <si>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</si>
  <si>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</si>
  <si>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</si>
  <si>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</si>
  <si>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</si>
  <si>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</si>
  <si>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</si>
  <si>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</si>
  <si>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</si>
  <si>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</si>
  <si>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</si>
  <si>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</si>
  <si>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</si>
  <si>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</si>
  <si>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Майкоп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</si>
</sst>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29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440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6" fillId="0" borderId="0" xfId="5"/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4" fontId="18" fillId="2" borderId="12" xfId="1" applyNumberFormat="1" applyFont="1" applyFill="1" applyBorder="1" applyAlignment="1">
      <alignment horizontal="center" vertical="center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8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3" fontId="9" fillId="2" borderId="20" xfId="2" applyNumberFormat="1" applyFont="1" applyFill="1" applyBorder="1" applyAlignment="1" applyProtection="1">
      <alignment horizontal="left" vertical="center" wrapText="1"/>
    </xf>
    <xf numFmtId="4" fontId="18" fillId="2" borderId="21" xfId="1" applyNumberFormat="1" applyFont="1" applyFill="1" applyBorder="1" applyAlignment="1">
      <alignment horizontal="center" vertical="center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0" xfId="1" applyNumberFormat="1" applyFont="1" applyFill="1" applyBorder="1" applyAlignment="1">
      <alignment horizontal="center" vertical="center"/>
    </xf>
    <xf numFmtId="0" fontId="20" fillId="4" borderId="23" xfId="1" applyFont="1" applyFill="1" applyBorder="1" applyAlignment="1">
      <alignment horizontal="left" vertical="center"/>
    </xf>
    <xf numFmtId="0" fontId="20" fillId="4" borderId="24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26" xfId="1" applyNumberFormat="1" applyFont="1" applyFill="1" applyBorder="1" applyAlignment="1">
      <alignment horizontal="center" vertical="center"/>
    </xf>
    <xf numFmtId="4" fontId="18" fillId="4" borderId="24" xfId="1" applyNumberFormat="1" applyFont="1" applyFill="1" applyBorder="1" applyAlignment="1">
      <alignment horizontal="center" vertical="center"/>
    </xf>
    <xf numFmtId="4" fontId="18" fillId="4" borderId="25" xfId="1" applyNumberFormat="1" applyFont="1" applyFill="1" applyBorder="1" applyAlignment="1">
      <alignment horizontal="center" vertical="center"/>
    </xf>
    <xf numFmtId="0" fontId="20" fillId="4" borderId="27" xfId="1" applyFont="1" applyFill="1" applyBorder="1" applyAlignment="1">
      <alignment horizontal="left" vertical="center"/>
    </xf>
    <xf numFmtId="0" fontId="20" fillId="4" borderId="28" xfId="1" applyFont="1" applyFill="1" applyBorder="1" applyAlignment="1">
      <alignment horizontal="left" vertical="center"/>
    </xf>
    <xf numFmtId="0" fontId="20" fillId="4" borderId="29" xfId="1" applyFont="1" applyFill="1" applyBorder="1" applyAlignment="1">
      <alignment horizontal="left" vertical="center"/>
    </xf>
    <xf numFmtId="4" fontId="18" fillId="4" borderId="30" xfId="1" applyNumberFormat="1" applyFont="1" applyFill="1" applyBorder="1" applyAlignment="1">
      <alignment horizontal="center" vertical="center"/>
    </xf>
    <xf numFmtId="4" fontId="18" fillId="4" borderId="28" xfId="1" applyNumberFormat="1" applyFont="1" applyFill="1" applyBorder="1" applyAlignment="1">
      <alignment horizontal="center" vertical="center"/>
    </xf>
    <xf numFmtId="4" fontId="18" fillId="4" borderId="29" xfId="1" applyNumberFormat="1" applyFont="1" applyFill="1" applyBorder="1" applyAlignment="1">
      <alignment horizontal="center" vertical="center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3" fontId="9" fillId="2" borderId="36" xfId="2" applyNumberFormat="1" applyFont="1" applyFill="1" applyBorder="1" applyAlignment="1" applyProtection="1">
      <alignment horizontal="left" vertical="center" wrapText="1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37" xfId="2" applyNumberFormat="1" applyFont="1" applyFill="1" applyBorder="1" applyAlignment="1" applyProtection="1">
      <alignment horizontal="left" vertical="center" wrapText="1"/>
    </xf>
    <xf numFmtId="3" fontId="9" fillId="2" borderId="38" xfId="2" applyNumberFormat="1" applyFont="1" applyFill="1" applyBorder="1" applyAlignment="1" applyProtection="1">
      <alignment horizontal="left" vertical="center" wrapText="1"/>
    </xf>
    <xf numFmtId="3" fontId="9" fillId="2" borderId="39" xfId="2" applyNumberFormat="1" applyFont="1" applyFill="1" applyBorder="1" applyAlignment="1" applyProtection="1">
      <alignment horizontal="left" vertical="center" wrapText="1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38" xfId="1" applyNumberFormat="1" applyFont="1" applyFill="1" applyBorder="1" applyAlignment="1">
      <alignment horizontal="center" vertical="center"/>
    </xf>
    <xf numFmtId="4" fontId="18" fillId="2" borderId="39" xfId="1" applyNumberFormat="1" applyFont="1" applyFill="1" applyBorder="1" applyAlignment="1">
      <alignment horizontal="center" vertical="center"/>
    </xf>
    <xf numFmtId="4" fontId="18" fillId="2" borderId="36" xfId="1" applyNumberFormat="1" applyFont="1" applyFill="1" applyBorder="1" applyAlignment="1">
      <alignment horizontal="center" vertical="center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2" xfId="2" applyNumberFormat="1" applyFont="1" applyFill="1" applyBorder="1" applyAlignment="1" applyProtection="1">
      <alignment horizontal="left" vertical="center" wrapText="1"/>
    </xf>
    <xf numFmtId="3" fontId="9" fillId="2" borderId="43" xfId="2" applyNumberFormat="1" applyFont="1" applyFill="1" applyBorder="1" applyAlignment="1" applyProtection="1">
      <alignment horizontal="left" vertical="center" wrapText="1"/>
    </xf>
    <xf numFmtId="0" fontId="10" fillId="3" borderId="44" xfId="1" applyFont="1" applyFill="1" applyBorder="1" applyAlignment="1">
      <alignment horizontal="left" vertical="center"/>
    </xf>
    <xf numFmtId="0" fontId="10" fillId="3" borderId="45" xfId="1" applyFont="1" applyFill="1" applyBorder="1" applyAlignment="1">
      <alignment horizontal="left" vertical="center"/>
    </xf>
    <xf numFmtId="0" fontId="10" fillId="3" borderId="46" xfId="1" applyFont="1" applyFill="1" applyBorder="1" applyAlignment="1">
      <alignment horizontal="left" vertical="center"/>
    </xf>
    <xf numFmtId="4" fontId="10" fillId="3" borderId="47" xfId="1" applyNumberFormat="1" applyFont="1" applyFill="1" applyBorder="1" applyAlignment="1">
      <alignment horizontal="center" vertical="center"/>
    </xf>
    <xf numFmtId="4" fontId="10" fillId="3" borderId="48" xfId="1" applyNumberFormat="1" applyFont="1" applyFill="1" applyBorder="1" applyAlignment="1">
      <alignment horizontal="center" vertical="center"/>
    </xf>
    <xf numFmtId="4" fontId="10" fillId="3" borderId="49" xfId="1" applyNumberFormat="1" applyFont="1" applyFill="1" applyBorder="1" applyAlignment="1">
      <alignment horizontal="center" vertical="center"/>
    </xf>
    <xf numFmtId="165" fontId="9" fillId="5" borderId="50" xfId="2" applyNumberFormat="1" applyFont="1" applyFill="1" applyBorder="1" applyAlignment="1" applyProtection="1">
      <alignment horizontal="center" vertical="center" wrapText="1"/>
    </xf>
    <xf numFmtId="165" fontId="9" fillId="5" borderId="51" xfId="2" applyNumberFormat="1" applyFont="1" applyFill="1" applyBorder="1" applyAlignment="1" applyProtection="1">
      <alignment horizontal="center" vertical="center" wrapText="1"/>
    </xf>
    <xf numFmtId="165" fontId="18" fillId="5" borderId="52" xfId="2" applyNumberFormat="1" applyFont="1" applyFill="1" applyBorder="1" applyAlignment="1" applyProtection="1">
      <alignment horizontal="center" vertical="center" wrapText="1"/>
    </xf>
    <xf numFmtId="165" fontId="18" fillId="5" borderId="53" xfId="2" applyNumberFormat="1" applyFont="1" applyFill="1" applyBorder="1" applyAlignment="1" applyProtection="1">
      <alignment horizontal="center" vertical="center" wrapText="1"/>
    </xf>
    <xf numFmtId="165" fontId="18" fillId="5" borderId="51" xfId="2" applyNumberFormat="1" applyFont="1" applyFill="1" applyBorder="1" applyAlignment="1" applyProtection="1">
      <alignment horizontal="center" vertical="center" wrapText="1"/>
    </xf>
    <xf numFmtId="4" fontId="18" fillId="2" borderId="54" xfId="1" applyNumberFormat="1" applyFont="1" applyFill="1" applyBorder="1" applyAlignment="1">
      <alignment horizontal="center" vertical="center"/>
    </xf>
    <xf numFmtId="4" fontId="18" fillId="2" borderId="42" xfId="1" applyNumberFormat="1" applyFont="1" applyFill="1" applyBorder="1" applyAlignment="1">
      <alignment horizontal="center" vertical="center"/>
    </xf>
    <xf numFmtId="4" fontId="18" fillId="2" borderId="43" xfId="1" applyNumberFormat="1" applyFont="1" applyFill="1" applyBorder="1" applyAlignment="1">
      <alignment horizontal="center" vertical="center"/>
    </xf>
    <xf numFmtId="3" fontId="9" fillId="2" borderId="55" xfId="2" applyNumberFormat="1" applyFont="1" applyFill="1" applyBorder="1" applyAlignment="1" applyProtection="1">
      <alignment horizontal="left" vertical="center" wrapText="1"/>
    </xf>
    <xf numFmtId="3" fontId="9" fillId="2" borderId="56" xfId="2" applyNumberFormat="1" applyFont="1" applyFill="1" applyBorder="1" applyAlignment="1" applyProtection="1">
      <alignment horizontal="left" vertical="center" wrapText="1"/>
    </xf>
    <xf numFmtId="4" fontId="18" fillId="2" borderId="57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37" xfId="1" applyNumberFormat="1" applyFont="1" applyFill="1" applyBorder="1" applyAlignment="1">
      <alignment horizontal="center" vertical="center"/>
    </xf>
    <xf numFmtId="0" fontId="10" fillId="3" borderId="60" xfId="1" applyFont="1" applyFill="1" applyBorder="1" applyAlignment="1">
      <alignment horizontal="left" vertical="center"/>
    </xf>
    <xf numFmtId="0" fontId="10" fillId="3" borderId="61" xfId="1" applyFont="1" applyFill="1" applyBorder="1" applyAlignment="1">
      <alignment horizontal="left" vertical="center"/>
    </xf>
    <xf numFmtId="0" fontId="10" fillId="3" borderId="62" xfId="1" applyFont="1" applyFill="1" applyBorder="1" applyAlignment="1">
      <alignment horizontal="left" vertical="center"/>
    </xf>
    <xf numFmtId="4" fontId="10" fillId="3" borderId="30" xfId="1" applyNumberFormat="1" applyFont="1" applyFill="1" applyBorder="1" applyAlignment="1">
      <alignment horizontal="center" vertical="center"/>
    </xf>
    <xf numFmtId="4" fontId="10" fillId="3" borderId="28" xfId="1" applyNumberFormat="1" applyFont="1" applyFill="1" applyBorder="1" applyAlignment="1">
      <alignment horizontal="center" vertical="center"/>
    </xf>
    <xf numFmtId="4" fontId="10" fillId="3" borderId="29" xfId="1" applyNumberFormat="1" applyFont="1" applyFill="1" applyBorder="1" applyAlignment="1">
      <alignment horizontal="center" vertical="center"/>
    </xf>
    <xf numFmtId="0" fontId="20" fillId="6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6" xfId="2" applyNumberFormat="1" applyFont="1" applyFill="1" applyBorder="1" applyAlignment="1" applyProtection="1">
      <alignment horizontal="left" vertical="center" wrapText="1"/>
    </xf>
    <xf numFmtId="3" fontId="9" fillId="2" borderId="67" xfId="2" applyNumberFormat="1" applyFont="1" applyFill="1" applyBorder="1" applyAlignment="1" applyProtection="1">
      <alignment horizontal="left" vertical="center" wrapText="1"/>
    </xf>
    <xf numFmtId="4" fontId="10" fillId="3" borderId="5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1" xfId="1" applyNumberFormat="1" applyFont="1" applyFill="1" applyBorder="1" applyAlignment="1">
      <alignment horizontal="center" vertical="center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3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3" xfId="1" applyFont="1" applyFill="1" applyBorder="1" applyAlignment="1">
      <alignment horizontal="center" vertical="center" wrapText="1"/>
    </xf>
    <xf numFmtId="0" fontId="16" fillId="4" borderId="64" xfId="1" applyFont="1" applyFill="1" applyBorder="1" applyAlignment="1">
      <alignment horizontal="center" vertical="center" wrapText="1"/>
    </xf>
    <xf numFmtId="0" fontId="16" fillId="4" borderId="65" xfId="1" applyFont="1" applyFill="1" applyBorder="1" applyAlignment="1">
      <alignment horizontal="center" vertical="center" wrapText="1"/>
    </xf>
    <xf numFmtId="165" fontId="9" fillId="5" borderId="74" xfId="2" applyNumberFormat="1" applyFont="1" applyFill="1" applyBorder="1" applyAlignment="1" applyProtection="1">
      <alignment horizontal="center" vertical="center" wrapText="1"/>
    </xf>
    <xf numFmtId="165" fontId="9" fillId="5" borderId="75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6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0" fontId="9" fillId="2" borderId="7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9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0" fontId="9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3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84" xfId="1" applyNumberFormat="1" applyFont="1" applyFill="1" applyBorder="1" applyAlignment="1">
      <alignment horizontal="center" vertical="center"/>
    </xf>
    <xf numFmtId="0" fontId="9" fillId="2" borderId="7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5" xfId="2" applyNumberFormat="1" applyFont="1" applyFill="1" applyBorder="1" applyAlignment="1" applyProtection="1">
      <alignment horizontal="left" vertical="center" wrapText="1"/>
      <protection locked="0"/>
    </xf>
    <xf numFmtId="165" fontId="9" fillId="5" borderId="86" xfId="2" applyNumberFormat="1" applyFont="1" applyFill="1" applyBorder="1" applyAlignment="1" applyProtection="1">
      <alignment horizontal="center" vertical="center" wrapText="1"/>
    </xf>
    <xf numFmtId="165" fontId="9" fillId="5" borderId="87" xfId="2" applyNumberFormat="1" applyFont="1" applyFill="1" applyBorder="1" applyAlignment="1" applyProtection="1">
      <alignment horizontal="center" vertical="center" wrapText="1"/>
    </xf>
    <xf numFmtId="165" fontId="9" fillId="5" borderId="88" xfId="2" applyNumberFormat="1" applyFont="1" applyFill="1" applyBorder="1" applyAlignment="1" applyProtection="1">
      <alignment horizontal="center" vertical="center" wrapText="1"/>
    </xf>
    <xf numFmtId="165" fontId="18" fillId="5" borderId="89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18" fillId="5" borderId="88" xfId="2" applyNumberFormat="1" applyFont="1" applyFill="1" applyBorder="1" applyAlignment="1" applyProtection="1">
      <alignment horizontal="center" vertical="center" wrapText="1"/>
    </xf>
    <xf numFmtId="0" fontId="9" fillId="2" borderId="80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91" xfId="1" applyNumberFormat="1" applyFont="1" applyFill="1" applyBorder="1" applyAlignment="1">
      <alignment horizontal="center" vertical="center"/>
    </xf>
    <xf numFmtId="0" fontId="9" fillId="2" borderId="73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92" xfId="1" applyNumberFormat="1" applyFont="1" applyFill="1" applyBorder="1" applyAlignment="1">
      <alignment horizontal="center" vertical="center"/>
    </xf>
    <xf numFmtId="165" fontId="9" fillId="5" borderId="93" xfId="2" applyNumberFormat="1" applyFont="1" applyFill="1" applyBorder="1" applyAlignment="1" applyProtection="1">
      <alignment horizontal="center" vertical="center" wrapText="1"/>
    </xf>
    <xf numFmtId="165" fontId="9" fillId="5" borderId="94" xfId="2" applyNumberFormat="1" applyFont="1" applyFill="1" applyBorder="1" applyAlignment="1" applyProtection="1">
      <alignment horizontal="center" vertical="center" wrapText="1"/>
    </xf>
    <xf numFmtId="165" fontId="9" fillId="5" borderId="95" xfId="2" applyNumberFormat="1" applyFont="1" applyFill="1" applyBorder="1" applyAlignment="1" applyProtection="1">
      <alignment horizontal="center" vertical="center" wrapText="1"/>
    </xf>
    <xf numFmtId="165" fontId="18" fillId="5" borderId="96" xfId="2" applyNumberFormat="1" applyFont="1" applyFill="1" applyBorder="1" applyAlignment="1" applyProtection="1">
      <alignment horizontal="center" vertical="center" wrapText="1"/>
    </xf>
    <xf numFmtId="165" fontId="18" fillId="5" borderId="97" xfId="2" applyNumberFormat="1" applyFont="1" applyFill="1" applyBorder="1" applyAlignment="1" applyProtection="1">
      <alignment horizontal="center" vertical="center" wrapText="1"/>
    </xf>
    <xf numFmtId="165" fontId="18" fillId="5" borderId="95" xfId="2" applyNumberFormat="1" applyFont="1" applyFill="1" applyBorder="1" applyAlignment="1" applyProtection="1">
      <alignment horizontal="center" vertical="center" wrapText="1"/>
    </xf>
    <xf numFmtId="0" fontId="10" fillId="3" borderId="60" xfId="1" applyFont="1" applyFill="1" applyBorder="1" applyAlignment="1">
      <alignment horizontal="left" vertical="center"/>
    </xf>
    <xf numFmtId="0" fontId="10" fillId="3" borderId="61" xfId="1" applyFont="1" applyFill="1" applyBorder="1" applyAlignment="1">
      <alignment horizontal="left" vertical="center"/>
    </xf>
    <xf numFmtId="0" fontId="10" fillId="3" borderId="62" xfId="1" applyFont="1" applyFill="1" applyBorder="1" applyAlignment="1">
      <alignment horizontal="left" vertical="center"/>
    </xf>
    <xf numFmtId="0" fontId="10" fillId="3" borderId="86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8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99" xfId="2" applyNumberFormat="1" applyFont="1" applyFill="1" applyBorder="1" applyAlignment="1" applyProtection="1">
      <alignment horizontal="left" vertical="center" wrapText="1"/>
    </xf>
    <xf numFmtId="3" fontId="9" fillId="2" borderId="100" xfId="2" applyNumberFormat="1" applyFont="1" applyFill="1" applyBorder="1" applyAlignment="1" applyProtection="1">
      <alignment horizontal="left" vertical="center" wrapText="1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0" fontId="23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102" xfId="1" applyFont="1" applyFill="1" applyBorder="1" applyAlignment="1">
      <alignment horizontal="left" vertical="center"/>
    </xf>
    <xf numFmtId="0" fontId="16" fillId="4" borderId="44" xfId="1" applyFont="1" applyFill="1" applyBorder="1" applyAlignment="1">
      <alignment horizontal="center" vertical="center" wrapText="1"/>
    </xf>
    <xf numFmtId="0" fontId="16" fillId="4" borderId="103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3" fontId="9" fillId="2" borderId="104" xfId="2" applyNumberFormat="1" applyFont="1" applyFill="1" applyBorder="1" applyAlignment="1" applyProtection="1">
      <alignment horizontal="left" vertical="center" wrapText="1"/>
    </xf>
    <xf numFmtId="3" fontId="9" fillId="2" borderId="105" xfId="2" applyNumberFormat="1" applyFont="1" applyFill="1" applyBorder="1" applyAlignment="1" applyProtection="1">
      <alignment horizontal="left" vertical="center" wrapText="1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07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3" fontId="9" fillId="2" borderId="93" xfId="2" applyNumberFormat="1" applyFont="1" applyFill="1" applyBorder="1" applyAlignment="1" applyProtection="1">
      <alignment horizontal="left" vertical="center" wrapText="1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3" fontId="9" fillId="2" borderId="95" xfId="2" applyNumberFormat="1" applyFont="1" applyFill="1" applyBorder="1" applyAlignment="1" applyProtection="1">
      <alignment horizontal="left" vertical="center" wrapText="1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10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14" xfId="1" applyNumberFormat="1" applyFont="1" applyFill="1" applyBorder="1" applyAlignment="1">
      <alignment horizontal="center" vertical="center"/>
    </xf>
    <xf numFmtId="4" fontId="18" fillId="4" borderId="102" xfId="1" applyNumberFormat="1" applyFont="1" applyFill="1" applyBorder="1" applyAlignment="1">
      <alignment horizontal="center" vertical="center"/>
    </xf>
    <xf numFmtId="4" fontId="18" fillId="4" borderId="112" xfId="1" applyNumberFormat="1" applyFont="1" applyFill="1" applyBorder="1" applyAlignment="1">
      <alignment horizontal="center" vertical="center"/>
    </xf>
    <xf numFmtId="4" fontId="18" fillId="2" borderId="31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114" xfId="1" applyNumberFormat="1" applyFont="1" applyFill="1" applyBorder="1" applyAlignment="1">
      <alignment horizontal="center" vertical="center"/>
    </xf>
    <xf numFmtId="4" fontId="18" fillId="4" borderId="60" xfId="1" applyNumberFormat="1" applyFont="1" applyFill="1" applyBorder="1" applyAlignment="1">
      <alignment horizontal="center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0" fillId="3" borderId="103" xfId="1" applyNumberFormat="1" applyFont="1" applyFill="1" applyBorder="1" applyAlignment="1">
      <alignment horizontal="center" vertical="center"/>
    </xf>
    <xf numFmtId="4" fontId="18" fillId="2" borderId="115" xfId="1" applyNumberFormat="1" applyFont="1" applyFill="1" applyBorder="1" applyAlignment="1">
      <alignment horizontal="center" vertical="center"/>
    </xf>
    <xf numFmtId="4" fontId="18" fillId="2" borderId="93" xfId="1" applyNumberFormat="1" applyFont="1" applyFill="1" applyBorder="1" applyAlignment="1">
      <alignment horizontal="center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19" xfId="1" applyNumberFormat="1" applyFont="1" applyFill="1" applyBorder="1" applyAlignment="1">
      <alignment horizontal="center" vertical="center"/>
    </xf>
    <xf numFmtId="4" fontId="10" fillId="3" borderId="120" xfId="1" applyNumberFormat="1" applyFont="1" applyFill="1" applyBorder="1" applyAlignment="1">
      <alignment horizontal="center" vertical="center"/>
    </xf>
    <xf numFmtId="4" fontId="18" fillId="2" borderId="121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0" fontId="20" fillId="4" borderId="124" xfId="1" applyFont="1" applyFill="1" applyBorder="1" applyAlignment="1">
      <alignment horizontal="left" vertical="center"/>
    </xf>
    <xf numFmtId="0" fontId="20" fillId="4" borderId="53" xfId="1" applyFont="1" applyFill="1" applyBorder="1" applyAlignment="1">
      <alignment horizontal="left" vertical="center"/>
    </xf>
    <xf numFmtId="0" fontId="20" fillId="4" borderId="51" xfId="1" applyFont="1" applyFill="1" applyBorder="1" applyAlignment="1">
      <alignment horizontal="left" vertical="center"/>
    </xf>
    <xf numFmtId="4" fontId="18" fillId="4" borderId="52" xfId="1" applyNumberFormat="1" applyFont="1" applyFill="1" applyBorder="1" applyAlignment="1">
      <alignment horizontal="center" vertical="center"/>
    </xf>
    <xf numFmtId="4" fontId="18" fillId="4" borderId="53" xfId="1" applyNumberFormat="1" applyFont="1" applyFill="1" applyBorder="1" applyAlignment="1">
      <alignment horizontal="center" vertical="center"/>
    </xf>
    <xf numFmtId="4" fontId="18" fillId="4" borderId="51" xfId="1" applyNumberFormat="1" applyFont="1" applyFill="1" applyBorder="1" applyAlignment="1">
      <alignment horizontal="center" vertical="center"/>
    </xf>
    <xf numFmtId="3" fontId="9" fillId="2" borderId="117" xfId="2" applyNumberFormat="1" applyFont="1" applyFill="1" applyBorder="1" applyAlignment="1" applyProtection="1">
      <alignment horizontal="left" vertical="center" wrapText="1"/>
    </xf>
    <xf numFmtId="3" fontId="9" fillId="2" borderId="118" xfId="2" applyNumberFormat="1" applyFont="1" applyFill="1" applyBorder="1" applyAlignment="1" applyProtection="1">
      <alignment horizontal="left" vertical="center" wrapText="1"/>
    </xf>
    <xf numFmtId="3" fontId="9" fillId="2" borderId="81" xfId="2" applyNumberFormat="1" applyFont="1" applyFill="1" applyBorder="1" applyAlignment="1" applyProtection="1">
      <alignment horizontal="left" vertical="center" wrapText="1"/>
    </xf>
    <xf numFmtId="3" fontId="9" fillId="2" borderId="82" xfId="2" applyNumberFormat="1" applyFont="1" applyFill="1" applyBorder="1" applyAlignment="1" applyProtection="1">
      <alignment horizontal="left" vertical="center" wrapText="1"/>
    </xf>
    <xf numFmtId="3" fontId="9" fillId="2" borderId="84" xfId="2" applyNumberFormat="1" applyFont="1" applyFill="1" applyBorder="1" applyAlignment="1" applyProtection="1">
      <alignment horizontal="left" vertical="center" wrapText="1"/>
    </xf>
    <xf numFmtId="0" fontId="16" fillId="4" borderId="119" xfId="1" applyFont="1" applyFill="1" applyBorder="1" applyAlignment="1">
      <alignment horizontal="center" vertical="center" wrapText="1"/>
    </xf>
    <xf numFmtId="0" fontId="16" fillId="4" borderId="120" xfId="1" applyFont="1" applyFill="1" applyBorder="1" applyAlignment="1">
      <alignment horizontal="center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3" fontId="9" fillId="2" borderId="125" xfId="2" applyNumberFormat="1" applyFont="1" applyFill="1" applyBorder="1" applyAlignment="1" applyProtection="1">
      <alignment horizontal="left" vertical="center" wrapText="1"/>
    </xf>
    <xf numFmtId="3" fontId="9" fillId="2" borderId="126" xfId="2" applyNumberFormat="1" applyFont="1" applyFill="1" applyBorder="1" applyAlignment="1" applyProtection="1">
      <alignment horizontal="left" vertical="center" wrapText="1"/>
    </xf>
    <xf numFmtId="4" fontId="20" fillId="2" borderId="21" xfId="1" applyNumberFormat="1" applyFont="1" applyFill="1" applyBorder="1" applyAlignment="1">
      <alignment horizontal="center" vertical="center"/>
    </xf>
    <xf numFmtId="4" fontId="20" fillId="2" borderId="22" xfId="1" applyNumberFormat="1" applyFont="1" applyFill="1" applyBorder="1" applyAlignment="1">
      <alignment horizontal="center" vertical="center"/>
    </xf>
    <xf numFmtId="4" fontId="20" fillId="2" borderId="20" xfId="1" applyNumberFormat="1" applyFont="1" applyFill="1" applyBorder="1" applyAlignment="1">
      <alignment horizontal="center" vertical="center"/>
    </xf>
    <xf numFmtId="4" fontId="18" fillId="2" borderId="55" xfId="1" applyNumberFormat="1" applyFont="1" applyFill="1" applyBorder="1" applyAlignment="1">
      <alignment horizontal="center" vertical="center"/>
    </xf>
    <xf numFmtId="4" fontId="18" fillId="2" borderId="56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100" xfId="1" applyNumberFormat="1" applyFont="1" applyFill="1" applyBorder="1" applyAlignment="1">
      <alignment horizontal="center" vertical="center"/>
    </xf>
    <xf numFmtId="0" fontId="20" fillId="4" borderId="127" xfId="1" applyFont="1" applyFill="1" applyBorder="1" applyAlignment="1">
      <alignment horizontal="left" vertical="center"/>
    </xf>
    <xf numFmtId="0" fontId="20" fillId="4" borderId="97" xfId="1" applyFont="1" applyFill="1" applyBorder="1" applyAlignment="1">
      <alignment horizontal="left" vertical="center"/>
    </xf>
    <xf numFmtId="0" fontId="20" fillId="4" borderId="95" xfId="1" applyFont="1" applyFill="1" applyBorder="1" applyAlignment="1">
      <alignment horizontal="left" vertical="center"/>
    </xf>
    <xf numFmtId="4" fontId="18" fillId="4" borderId="96" xfId="1" applyNumberFormat="1" applyFont="1" applyFill="1" applyBorder="1" applyAlignment="1">
      <alignment horizontal="center" vertical="center"/>
    </xf>
    <xf numFmtId="4" fontId="18" fillId="4" borderId="97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95" xfId="1" applyNumberFormat="1" applyFont="1" applyFill="1" applyBorder="1" applyAlignment="1">
      <alignment horizontal="center" vertical="center"/>
    </xf>
    <xf numFmtId="0" fontId="20" fillId="4" borderId="60" xfId="1" applyFont="1" applyFill="1" applyBorder="1" applyAlignment="1">
      <alignment horizontal="left" vertical="center"/>
    </xf>
    <xf numFmtId="0" fontId="20" fillId="4" borderId="61" xfId="1" applyFont="1" applyFill="1" applyBorder="1" applyAlignment="1">
      <alignment horizontal="left" vertical="center"/>
    </xf>
    <xf numFmtId="0" fontId="20" fillId="4" borderId="62" xfId="1" applyFont="1" applyFill="1" applyBorder="1" applyAlignment="1">
      <alignment horizontal="left" vertical="center"/>
    </xf>
    <xf numFmtId="4" fontId="18" fillId="4" borderId="61" xfId="1" applyNumberFormat="1" applyFont="1" applyFill="1" applyBorder="1" applyAlignment="1">
      <alignment horizontal="center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2" borderId="66" xfId="1" applyNumberFormat="1" applyFont="1" applyFill="1" applyBorder="1" applyAlignment="1">
      <alignment horizontal="center" vertical="center"/>
    </xf>
    <xf numFmtId="4" fontId="18" fillId="2" borderId="67" xfId="1" applyNumberFormat="1" applyFont="1" applyFill="1" applyBorder="1" applyAlignment="1">
      <alignment horizontal="center" vertical="center"/>
    </xf>
    <xf numFmtId="0" fontId="10" fillId="3" borderId="93" xfId="1" applyFont="1" applyFill="1" applyBorder="1" applyAlignment="1">
      <alignment horizontal="left" vertical="center"/>
    </xf>
    <xf numFmtId="0" fontId="10" fillId="3" borderId="128" xfId="1" applyFont="1" applyFill="1" applyBorder="1" applyAlignment="1">
      <alignment horizontal="left" vertical="center"/>
    </xf>
    <xf numFmtId="0" fontId="10" fillId="3" borderId="129" xfId="1" applyFont="1" applyFill="1" applyBorder="1" applyAlignment="1">
      <alignment horizontal="left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0" fillId="3" borderId="24" xfId="1" applyNumberFormat="1" applyFont="1" applyFill="1" applyBorder="1" applyAlignment="1">
      <alignment horizontal="center" vertical="center"/>
    </xf>
    <xf numFmtId="4" fontId="10" fillId="3" borderId="25" xfId="1" applyNumberFormat="1" applyFont="1" applyFill="1" applyBorder="1" applyAlignment="1">
      <alignment horizontal="center" vertical="center"/>
    </xf>
    <xf numFmtId="0" fontId="9" fillId="2" borderId="6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6" fillId="2" borderId="0" xfId="1" applyFont="1" applyFill="1" applyBorder="1" applyAlignment="1">
      <alignment horizontal="center" vertical="center" wrapText="1"/>
    </xf>
    <xf numFmtId="0" fontId="26" fillId="2" borderId="98" xfId="1" applyFont="1" applyFill="1" applyBorder="1" applyAlignment="1">
      <alignment horizontal="center" vertical="center" wrapText="1"/>
    </xf>
    <xf numFmtId="0" fontId="27" fillId="2" borderId="0" xfId="1" applyFont="1" applyFill="1" applyAlignment="1">
      <alignment vertical="center" wrapText="1"/>
    </xf>
    <xf numFmtId="0" fontId="18" fillId="2" borderId="128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30" xfId="3" applyFont="1" applyFill="1" applyBorder="1" applyAlignment="1">
      <alignment horizontal="center" vertical="center" wrapText="1"/>
    </xf>
    <xf numFmtId="0" fontId="20" fillId="6" borderId="131" xfId="3" applyFont="1" applyFill="1" applyBorder="1" applyAlignment="1">
      <alignment horizontal="center" vertical="center" wrapText="1"/>
    </xf>
    <xf numFmtId="0" fontId="20" fillId="6" borderId="74" xfId="3" applyFont="1" applyFill="1" applyBorder="1" applyAlignment="1">
      <alignment horizontal="center" vertical="center" wrapText="1"/>
    </xf>
    <xf numFmtId="0" fontId="20" fillId="6" borderId="132" xfId="3" applyFont="1" applyFill="1" applyBorder="1" applyAlignment="1">
      <alignment horizontal="center" vertical="center" wrapText="1"/>
    </xf>
    <xf numFmtId="0" fontId="20" fillId="6" borderId="133" xfId="3" applyFont="1" applyFill="1" applyBorder="1" applyAlignment="1">
      <alignment horizontal="center" vertical="center" wrapText="1"/>
    </xf>
    <xf numFmtId="0" fontId="9" fillId="7" borderId="77" xfId="3" applyFont="1" applyFill="1" applyBorder="1" applyAlignment="1">
      <alignment horizontal="left" vertical="center" wrapText="1"/>
    </xf>
    <xf numFmtId="0" fontId="9" fillId="7" borderId="78" xfId="3" applyFont="1" applyFill="1" applyBorder="1" applyAlignment="1">
      <alignment horizontal="left" vertical="center" wrapText="1"/>
    </xf>
    <xf numFmtId="0" fontId="9" fillId="7" borderId="78" xfId="3" applyFont="1" applyFill="1" applyBorder="1" applyAlignment="1">
      <alignment horizontal="center" vertical="center" wrapText="1"/>
    </xf>
    <xf numFmtId="4" fontId="9" fillId="7" borderId="78" xfId="3" applyNumberFormat="1" applyFont="1" applyFill="1" applyBorder="1" applyAlignment="1">
      <alignment horizontal="center" vertical="center" wrapText="1"/>
    </xf>
    <xf numFmtId="0" fontId="9" fillId="7" borderId="80" xfId="3" applyFont="1" applyFill="1" applyBorder="1" applyAlignment="1">
      <alignment horizontal="center" vertical="center" wrapText="1"/>
    </xf>
    <xf numFmtId="0" fontId="9" fillId="7" borderId="81" xfId="3" applyFont="1" applyFill="1" applyBorder="1" applyAlignment="1">
      <alignment horizontal="left" vertical="center" wrapText="1"/>
    </xf>
    <xf numFmtId="0" fontId="9" fillId="7" borderId="82" xfId="3" applyFont="1" applyFill="1" applyBorder="1" applyAlignment="1">
      <alignment horizontal="left" vertical="center" wrapText="1"/>
    </xf>
    <xf numFmtId="0" fontId="9" fillId="7" borderId="82" xfId="3" applyFont="1" applyFill="1" applyBorder="1" applyAlignment="1">
      <alignment horizontal="center" vertical="center" wrapText="1"/>
    </xf>
    <xf numFmtId="4" fontId="9" fillId="7" borderId="82" xfId="3" applyNumberFormat="1" applyFont="1" applyFill="1" applyBorder="1" applyAlignment="1">
      <alignment horizontal="center" vertical="center" wrapText="1"/>
    </xf>
    <xf numFmtId="0" fontId="9" fillId="7" borderId="84" xfId="3" applyFont="1" applyFill="1" applyBorder="1" applyAlignment="1">
      <alignment horizontal="center" vertical="center" wrapText="1"/>
    </xf>
    <xf numFmtId="0" fontId="9" fillId="7" borderId="0" xfId="3" applyFont="1" applyFill="1" applyBorder="1" applyAlignment="1">
      <alignment horizontal="left" vertical="center" wrapText="1"/>
    </xf>
    <xf numFmtId="0" fontId="9" fillId="7" borderId="0" xfId="3" applyFont="1" applyFill="1" applyBorder="1" applyAlignment="1">
      <alignment horizontal="center" vertical="center" wrapText="1"/>
    </xf>
    <xf numFmtId="4" fontId="9" fillId="7" borderId="0" xfId="3" applyNumberFormat="1" applyFont="1" applyFill="1" applyBorder="1" applyAlignment="1">
      <alignment horizontal="center" vertical="center" wrapText="1"/>
    </xf>
    <xf numFmtId="165" fontId="18" fillId="5" borderId="124" xfId="2" applyNumberFormat="1" applyFont="1" applyFill="1" applyBorder="1" applyAlignment="1" applyProtection="1">
      <alignment horizontal="center" vertical="center" wrapText="1"/>
    </xf>
    <xf numFmtId="4" fontId="18" fillId="2" borderId="134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4" fontId="18" fillId="2" borderId="136" xfId="1" applyNumberFormat="1" applyFont="1" applyFill="1" applyBorder="1" applyAlignment="1">
      <alignment horizontal="center" vertical="center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3" fontId="9" fillId="2" borderId="137" xfId="2" applyNumberFormat="1" applyFont="1" applyFill="1" applyBorder="1" applyAlignment="1" applyProtection="1">
      <alignment horizontal="left" vertical="center" wrapText="1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3" fontId="9" fillId="2" borderId="111" xfId="2" applyNumberFormat="1" applyFont="1" applyFill="1" applyBorder="1" applyAlignment="1" applyProtection="1">
      <alignment horizontal="left" vertical="center" wrapText="1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3" fontId="9" fillId="2" borderId="140" xfId="2" applyNumberFormat="1" applyFont="1" applyFill="1" applyBorder="1" applyAlignment="1" applyProtection="1">
      <alignment horizontal="left" vertical="center" wrapText="1"/>
    </xf>
    <xf numFmtId="3" fontId="9" fillId="2" borderId="113" xfId="2" applyNumberFormat="1" applyFont="1" applyFill="1" applyBorder="1" applyAlignment="1" applyProtection="1">
      <alignment horizontal="left" vertical="center" wrapText="1"/>
    </xf>
    <xf numFmtId="3" fontId="9" fillId="2" borderId="141" xfId="2" applyNumberFormat="1" applyFont="1" applyFill="1" applyBorder="1" applyAlignment="1" applyProtection="1">
      <alignment horizontal="left" vertical="center" wrapText="1"/>
    </xf>
    <xf numFmtId="3" fontId="9" fillId="2" borderId="142" xfId="2" applyNumberFormat="1" applyFont="1" applyFill="1" applyBorder="1" applyAlignment="1" applyProtection="1">
      <alignment horizontal="left" vertical="center" wrapText="1"/>
    </xf>
    <xf numFmtId="4" fontId="10" fillId="3" borderId="60" xfId="1" applyNumberFormat="1" applyFont="1" applyFill="1" applyBorder="1" applyAlignment="1">
      <alignment horizontal="center" vertical="center"/>
    </xf>
    <xf numFmtId="4" fontId="10" fillId="3" borderId="61" xfId="1" applyNumberFormat="1" applyFont="1" applyFill="1" applyBorder="1" applyAlignment="1">
      <alignment horizontal="center" vertical="center"/>
    </xf>
    <xf numFmtId="4" fontId="10" fillId="3" borderId="62" xfId="1" applyNumberFormat="1" applyFont="1" applyFill="1" applyBorder="1" applyAlignment="1">
      <alignment horizontal="center" vertical="center"/>
    </xf>
    <xf numFmtId="0" fontId="16" fillId="4" borderId="89" xfId="1" applyFont="1" applyFill="1" applyBorder="1" applyAlignment="1">
      <alignment horizontal="center" vertical="center" wrapText="1"/>
    </xf>
    <xf numFmtId="0" fontId="16" fillId="4" borderId="98" xfId="1" applyFont="1" applyFill="1" applyBorder="1" applyAlignment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39" xfId="1" applyNumberFormat="1" applyFont="1" applyFill="1" applyBorder="1" applyAlignment="1">
      <alignment horizontal="center" vertical="center"/>
    </xf>
    <xf numFmtId="4" fontId="18" fillId="2" borderId="140" xfId="1" applyNumberFormat="1" applyFont="1" applyFill="1" applyBorder="1" applyAlignment="1">
      <alignment horizontal="center" vertical="center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0" fontId="20" fillId="4" borderId="144" xfId="1" applyFont="1" applyFill="1" applyBorder="1" applyAlignment="1">
      <alignment horizontal="left" vertical="center"/>
    </xf>
    <xf numFmtId="0" fontId="20" fillId="4" borderId="90" xfId="1" applyFont="1" applyFill="1" applyBorder="1" applyAlignment="1">
      <alignment horizontal="left" vertical="center"/>
    </xf>
    <xf numFmtId="0" fontId="20" fillId="4" borderId="88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0" fontId="23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3" fontId="9" fillId="2" borderId="57" xfId="2" applyNumberFormat="1" applyFont="1" applyFill="1" applyBorder="1" applyAlignment="1" applyProtection="1">
      <alignment horizontal="left" vertical="center" wrapText="1"/>
    </xf>
    <xf numFmtId="3" fontId="9" fillId="2" borderId="58" xfId="2" applyNumberFormat="1" applyFont="1" applyFill="1" applyBorder="1" applyAlignment="1" applyProtection="1">
      <alignment horizontal="left" vertical="center" wrapText="1"/>
    </xf>
    <xf numFmtId="3" fontId="9" fillId="2" borderId="59" xfId="2" applyNumberFormat="1" applyFont="1" applyFill="1" applyBorder="1" applyAlignment="1" applyProtection="1">
      <alignment horizontal="left" vertical="center" wrapText="1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0" fontId="10" fillId="3" borderId="132" xfId="1" applyFont="1" applyFill="1" applyBorder="1" applyAlignment="1">
      <alignment horizontal="left" vertical="center"/>
    </xf>
    <xf numFmtId="0" fontId="10" fillId="3" borderId="133" xfId="1" applyFont="1" applyFill="1" applyBorder="1" applyAlignment="1">
      <alignment horizontal="left" vertical="center"/>
    </xf>
    <xf numFmtId="0" fontId="16" fillId="4" borderId="76" xfId="1" applyFont="1" applyFill="1" applyBorder="1" applyAlignment="1">
      <alignment horizontal="center" vertical="center" wrapText="1"/>
    </xf>
    <xf numFmtId="0" fontId="16" fillId="4" borderId="133" xfId="1" applyFont="1" applyFill="1" applyBorder="1" applyAlignment="1">
      <alignment horizontal="center" vertical="center" wrapText="1"/>
    </xf>
    <xf numFmtId="4" fontId="18" fillId="2" borderId="145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0" fontId="20" fillId="2" borderId="77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0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7" xfId="1" applyNumberFormat="1" applyFont="1" applyFill="1" applyBorder="1" applyAlignment="1">
      <alignment horizontal="center" vertical="center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80" xfId="1" applyNumberFormat="1" applyFont="1" applyFill="1" applyBorder="1" applyAlignment="1">
      <alignment horizontal="center" vertical="center"/>
    </xf>
    <xf numFmtId="4" fontId="20" fillId="2" borderId="71" xfId="1" applyNumberFormat="1" applyFont="1" applyFill="1" applyBorder="1" applyAlignment="1">
      <alignment horizontal="center" vertical="center"/>
    </xf>
    <xf numFmtId="4" fontId="20" fillId="2" borderId="72" xfId="1" applyNumberFormat="1" applyFont="1" applyFill="1" applyBorder="1" applyAlignment="1">
      <alignment horizontal="center" vertical="center"/>
    </xf>
    <xf numFmtId="4" fontId="20" fillId="2" borderId="73" xfId="1" applyNumberFormat="1" applyFont="1" applyFill="1" applyBorder="1" applyAlignment="1">
      <alignment horizontal="center" vertical="center"/>
    </xf>
    <xf numFmtId="4" fontId="20" fillId="2" borderId="13" xfId="1" applyNumberFormat="1" applyFont="1" applyFill="1" applyBorder="1" applyAlignment="1">
      <alignment horizontal="center" vertical="center"/>
    </xf>
    <xf numFmtId="4" fontId="20" fillId="2" borderId="146" xfId="1" applyNumberFormat="1" applyFont="1" applyFill="1" applyBorder="1" applyAlignment="1">
      <alignment horizontal="center" vertical="center"/>
    </xf>
    <xf numFmtId="4" fontId="20" fillId="2" borderId="107" xfId="1" applyNumberFormat="1" applyFont="1" applyFill="1" applyBorder="1" applyAlignment="1">
      <alignment horizontal="center" vertical="center"/>
    </xf>
    <xf numFmtId="0" fontId="20" fillId="2" borderId="6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47" xfId="3" applyFont="1" applyFill="1" applyBorder="1" applyAlignment="1">
      <alignment horizontal="center" vertical="center" wrapText="1"/>
    </xf>
    <xf numFmtId="0" fontId="20" fillId="6" borderId="148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9" fillId="7" borderId="13" xfId="3" applyFont="1" applyFill="1" applyBorder="1" applyAlignment="1">
      <alignment horizontal="left" vertical="center" wrapText="1"/>
    </xf>
    <xf numFmtId="0" fontId="9" fillId="7" borderId="107" xfId="3" applyFont="1" applyFill="1" applyBorder="1" applyAlignment="1">
      <alignment horizontal="left" vertical="center" wrapText="1"/>
    </xf>
    <xf numFmtId="0" fontId="9" fillId="7" borderId="74" xfId="3" applyFont="1" applyFill="1" applyBorder="1" applyAlignment="1">
      <alignment horizontal="center" vertical="center" wrapText="1"/>
    </xf>
    <xf numFmtId="0" fontId="9" fillId="7" borderId="132" xfId="3" applyFont="1" applyFill="1" applyBorder="1" applyAlignment="1">
      <alignment horizontal="center" vertical="center" wrapText="1"/>
    </xf>
    <xf numFmtId="4" fontId="9" fillId="7" borderId="77" xfId="3" applyNumberFormat="1" applyFont="1" applyFill="1" applyBorder="1" applyAlignment="1">
      <alignment horizontal="center" vertical="center" wrapText="1"/>
    </xf>
    <xf numFmtId="0" fontId="9" fillId="7" borderId="17" xfId="3" applyFont="1" applyFill="1" applyBorder="1" applyAlignment="1">
      <alignment horizontal="left" vertical="center" wrapText="1"/>
    </xf>
    <xf numFmtId="0" fontId="9" fillId="7" borderId="108" xfId="3" applyFont="1" applyFill="1" applyBorder="1" applyAlignment="1">
      <alignment horizontal="left" vertical="center" wrapText="1"/>
    </xf>
    <xf numFmtId="0" fontId="9" fillId="7" borderId="86" xfId="3" applyFont="1" applyFill="1" applyBorder="1" applyAlignment="1">
      <alignment horizontal="center" vertical="center" wrapText="1"/>
    </xf>
    <xf numFmtId="0" fontId="9" fillId="7" borderId="0" xfId="3" applyFont="1" applyFill="1" applyBorder="1" applyAlignment="1">
      <alignment horizontal="center" vertical="center" wrapText="1"/>
    </xf>
    <xf numFmtId="4" fontId="9" fillId="7" borderId="81" xfId="3" applyNumberFormat="1" applyFont="1" applyFill="1" applyBorder="1" applyAlignment="1">
      <alignment horizontal="center" vertical="center" wrapText="1"/>
    </xf>
    <xf numFmtId="0" fontId="9" fillId="7" borderId="19" xfId="3" applyFont="1" applyFill="1" applyBorder="1" applyAlignment="1">
      <alignment horizontal="left" vertical="center" wrapText="1"/>
    </xf>
    <xf numFmtId="0" fontId="9" fillId="7" borderId="109" xfId="3" applyFont="1" applyFill="1" applyBorder="1" applyAlignment="1">
      <alignment horizontal="left" vertical="center" wrapText="1"/>
    </xf>
    <xf numFmtId="0" fontId="9" fillId="7" borderId="93" xfId="3" applyFont="1" applyFill="1" applyBorder="1" applyAlignment="1">
      <alignment horizontal="center" vertical="center" wrapText="1"/>
    </xf>
    <xf numFmtId="0" fontId="9" fillId="7" borderId="128" xfId="3" applyFont="1" applyFill="1" applyBorder="1" applyAlignment="1">
      <alignment horizontal="center" vertical="center" wrapText="1"/>
    </xf>
    <xf numFmtId="4" fontId="9" fillId="7" borderId="71" xfId="3" applyNumberFormat="1" applyFont="1" applyFill="1" applyBorder="1" applyAlignment="1">
      <alignment horizontal="center" vertical="center" wrapText="1"/>
    </xf>
    <xf numFmtId="0" fontId="9" fillId="7" borderId="72" xfId="3" applyFont="1" applyFill="1" applyBorder="1" applyAlignment="1">
      <alignment horizontal="center" vertical="center" wrapText="1"/>
    </xf>
    <xf numFmtId="0" fontId="9" fillId="7" borderId="73" xfId="3" applyFont="1" applyFill="1" applyBorder="1" applyAlignment="1">
      <alignment horizontal="center" vertical="center" wrapText="1"/>
    </xf>
    <xf numFmtId="0" fontId="4" fillId="2" borderId="0" xfId="1" applyFont="1" applyFill="1" applyAlignment="1">
      <alignment vertical="center"/>
    </xf>
    <xf numFmtId="3" fontId="9" fillId="2" borderId="127" xfId="2" applyNumberFormat="1" applyFont="1" applyFill="1" applyBorder="1" applyAlignment="1" applyProtection="1">
      <alignment horizontal="left" vertical="center" wrapText="1"/>
    </xf>
    <xf numFmtId="3" fontId="9" fillId="2" borderId="97" xfId="2" applyNumberFormat="1" applyFont="1" applyFill="1" applyBorder="1" applyAlignment="1" applyProtection="1">
      <alignment horizontal="left" vertical="center" wrapText="1"/>
    </xf>
    <xf numFmtId="0" fontId="10" fillId="3" borderId="74" xfId="1" applyFont="1" applyFill="1" applyBorder="1" applyAlignment="1">
      <alignment horizontal="left" vertical="center"/>
    </xf>
    <xf numFmtId="0" fontId="20" fillId="2" borderId="7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7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3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0" xfId="1" applyNumberFormat="1" applyFont="1" applyFill="1" applyBorder="1" applyAlignment="1">
      <alignment horizontal="center" vertical="center"/>
    </xf>
    <xf numFmtId="4" fontId="10" fillId="3" borderId="96" xfId="1" applyNumberFormat="1" applyFont="1" applyFill="1" applyBorder="1" applyAlignment="1">
      <alignment horizontal="center" vertical="center"/>
    </xf>
    <xf numFmtId="4" fontId="10" fillId="3" borderId="97" xfId="1" applyNumberFormat="1" applyFont="1" applyFill="1" applyBorder="1" applyAlignment="1">
      <alignment horizontal="center" vertical="center"/>
    </xf>
    <xf numFmtId="4" fontId="10" fillId="3" borderId="95" xfId="1" applyNumberFormat="1" applyFont="1" applyFill="1" applyBorder="1" applyAlignment="1">
      <alignment horizontal="center" vertical="center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0" fontId="20" fillId="4" borderId="102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2" borderId="141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6" xfId="1" applyNumberFormat="1" applyFont="1" applyFill="1" applyBorder="1" applyAlignment="1">
      <alignment horizontal="center" vertical="center"/>
    </xf>
    <xf numFmtId="0" fontId="10" fillId="3" borderId="111" xfId="1" applyFont="1" applyFill="1" applyBorder="1" applyAlignment="1">
      <alignment horizontal="left" vertical="center"/>
    </xf>
    <xf numFmtId="0" fontId="10" fillId="3" borderId="139" xfId="1" applyFont="1" applyFill="1" applyBorder="1" applyAlignment="1">
      <alignment horizontal="left" vertical="center"/>
    </xf>
    <xf numFmtId="0" fontId="10" fillId="3" borderId="140" xfId="1" applyFont="1" applyFill="1" applyBorder="1" applyAlignment="1">
      <alignment horizontal="left" vertical="center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80" xfId="2" applyNumberFormat="1" applyFont="1" applyFill="1" applyBorder="1" applyAlignment="1" applyProtection="1">
      <alignment horizontal="left" vertical="center" wrapText="1"/>
    </xf>
    <xf numFmtId="4" fontId="18" fillId="2" borderId="149" xfId="1" applyNumberFormat="1" applyFont="1" applyFill="1" applyBorder="1" applyAlignment="1">
      <alignment horizontal="center" vertical="center"/>
    </xf>
    <xf numFmtId="4" fontId="18" fillId="2" borderId="150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  <xf numFmtId="165" fontId="9" fillId="5" borderId="132" xfId="2" applyNumberFormat="1" applyFont="1" applyFill="1" applyBorder="1" applyAlignment="1" applyProtection="1">
      <alignment horizontal="center" vertical="center" wrapText="1"/>
    </xf>
    <xf numFmtId="165" fontId="9" fillId="5" borderId="133" xfId="2" applyNumberFormat="1" applyFont="1" applyFill="1" applyBorder="1" applyAlignment="1" applyProtection="1">
      <alignment horizontal="center" vertical="center" wrapText="1"/>
    </xf>
    <xf numFmtId="165" fontId="18" fillId="5" borderId="74" xfId="2" applyNumberFormat="1" applyFont="1" applyFill="1" applyBorder="1" applyAlignment="1" applyProtection="1">
      <alignment horizontal="center" vertical="center" wrapText="1"/>
    </xf>
    <xf numFmtId="165" fontId="18" fillId="5" borderId="132" xfId="2" applyNumberFormat="1" applyFont="1" applyFill="1" applyBorder="1" applyAlignment="1" applyProtection="1">
      <alignment horizontal="center" vertical="center" wrapText="1"/>
    </xf>
    <xf numFmtId="165" fontId="18" fillId="5" borderId="133" xfId="2" applyNumberFormat="1" applyFont="1" applyFill="1" applyBorder="1" applyAlignment="1" applyProtection="1">
      <alignment horizontal="center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theme" Target="theme/theme1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microsoft.com/office/2006/relationships/vbaProject" Target="vbaProject.bin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3"/>
  <sheetViews>
    <sheetView tabSelected="1" view="pageBreakPreview" zoomScaleNormal="34" zoomScaleSheetLayoutView="100" workbookViewId="0">
      <pane ySplit="1" topLeftCell="A71" activePane="bottomLeft" state="frozen"/>
      <selection activeCell="A167" sqref="A167:C167"/>
      <selection pane="bottomLeft" activeCell="B87" sqref="B87"/>
    </sheetView>
  </sheetViews>
  <sheetFormatPr defaultColWidth="9.140625" defaultRowHeight="15.75" x14ac:dyDescent="0.25"/>
  <cols>
    <col min="1" max="1" width="12.7109375" style="1" customWidth="1"/>
    <col min="2" max="2" width="42.7109375" style="7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">
      <c r="A21" s="1">
        <f t="shared" si="0"/>
        <v>19</v>
      </c>
      <c r="B21" s="5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1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101" spans="1:2" x14ac:dyDescent="0.25">
      <c r="A101" s="1">
        <f t="shared" si="1"/>
        <v>99</v>
      </c>
      <c r="B101" s="4" t="s">
        <v>101</v>
      </c>
    </row>
    <row r="223" spans="3:3" ht="18.75" x14ac:dyDescent="0.25">
      <c r="C223" s="6"/>
    </row>
  </sheetData>
  <sheetProtection selectLockedCells="1" selectUnlockedCells="1"/>
  <hyperlinks>
    <hyperlink ref="B3" location="Абакан!A1" display="Абакан"/>
    <hyperlink ref="B45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6" location="'Республика Алтай'!A1" display="Республика Алтай"/>
    <hyperlink ref="B23" location="Иваново!A1" display="Иваново"/>
    <hyperlink ref="B24" location="Ижевск!A1" display="Ижевск"/>
    <hyperlink ref="B25" location="'Йошкар-Ола'!A1" display="Йошкар-Ола"/>
    <hyperlink ref="B26" location="Иркутск!A1" display="Иркутск"/>
    <hyperlink ref="B28" location="Казань!A1" display="Казань"/>
    <hyperlink ref="B29" location="Калининград!A1" display="Калининград"/>
    <hyperlink ref="B30" location="Калуга!A1" display="Калуга"/>
    <hyperlink ref="B31" location="'Каменск-Уральский'!A1" display="Каменск-Уральский"/>
    <hyperlink ref="B32" location="Кемерово!A1" display="Кемерово"/>
    <hyperlink ref="B33" location="Киров!A1" display="Киров"/>
    <hyperlink ref="B34" location="'Комсомольск-на-Амуре'!A1" display="Комсомольск-на-Амуре"/>
    <hyperlink ref="B35" location="Кострома!A1" display="Кострома"/>
    <hyperlink ref="B36" location="Краснодар!A1" display="Краснодар"/>
    <hyperlink ref="B37" location="Красноярск!A1" display="Красноярск"/>
    <hyperlink ref="B38" location="Курган!A1" display="Курган"/>
    <hyperlink ref="B39" location="Курск!A1" display="Курск"/>
    <hyperlink ref="B40" location="'Ленинск-Кузнецкий'!A1" display="Ленинск-Кузнецкий"/>
    <hyperlink ref="B41" location="Липецк!A1" display="Липецк"/>
    <hyperlink ref="B42" location="Магнитогорск!A1" display="Магнитогорск"/>
    <hyperlink ref="B44" location="Миасс!A1" display="Миасс"/>
    <hyperlink ref="B46" location="Мурманск!A1" display="Мурманск"/>
    <hyperlink ref="B47" location="'Набережные Челны'!A1" display="Набережные Челны"/>
    <hyperlink ref="B48" location="Находка!A1" display="Находка"/>
    <hyperlink ref="B49" location="Нижневартовск!A1" display="Нижневартовск"/>
    <hyperlink ref="B50" location="'Нижний Новгород'!A1" display="Нижний Новгород"/>
    <hyperlink ref="B51" location="'Нижний Тагил'!A1" display="Нижний Тагил"/>
    <hyperlink ref="B52" location="Новокузнецк!A1" display="Новокузнецк"/>
    <hyperlink ref="B53" location="Новороссийск!A1" display="Новороссийск"/>
    <hyperlink ref="B56" location="Норильск!A1" display="Норильск"/>
    <hyperlink ref="B57" location="Ноябрьск!A1" display="Ноябрьск"/>
    <hyperlink ref="B58" location="Омск!A1" display="Омск"/>
    <hyperlink ref="B59" location="Орёл!A1" display="Орёл"/>
    <hyperlink ref="B60" location="Оренбург!A1" display="Оренбург"/>
    <hyperlink ref="B61" location="Пенза!A1" display="Пенза"/>
    <hyperlink ref="B62" location="Пермь!A1" display="Пермь"/>
    <hyperlink ref="B63" location="Петрозаводск!A1" display="Петрозаводск"/>
    <hyperlink ref="B64" location="'Петропавловск-Камчатский'!A1" display="Петропавловск-Камчатский"/>
    <hyperlink ref="B65" location="Псков!A1" display="Псков"/>
    <hyperlink ref="B67" location="'Ростов-на-Дону'!A1" display="Ростов-на-Дону"/>
    <hyperlink ref="B68" location="Рязань!A1" display="Рязань"/>
    <hyperlink ref="B69" location="Самара!A1" display="Самара"/>
    <hyperlink ref="B70" location="'Санкт-Петербург'!A1" display="Санкт-Петербург"/>
    <hyperlink ref="B71" location="Саранск!A1" display="Саранск"/>
    <hyperlink ref="B72" location="Саратов!A1" display="Саратов"/>
    <hyperlink ref="B73" location="Смоленск!A1" display="Смоленск"/>
    <hyperlink ref="B74" location="Сочи!A1" display="Сочи"/>
    <hyperlink ref="B75" location="Ставрополь!A1" display="Ставрополь"/>
    <hyperlink ref="B76" location="'Старый Оскол'!A1" display="Старый Оскол"/>
    <hyperlink ref="B77" location="Стерлитамак!A1" display="Стерлитамак"/>
    <hyperlink ref="B78" location="Сургут!A1" display="Сургут"/>
    <hyperlink ref="B79" location="Сыктывкар!A1" display="Сыктывкар"/>
    <hyperlink ref="B81" location="Тамбов!A1" display="Тамбов"/>
    <hyperlink ref="B82" location="Тверь!A1" display="Тверь"/>
    <hyperlink ref="B83" location="Тобольск!A1" display="Тобольск"/>
    <hyperlink ref="B84" location="Тольятти!A1" display="Тольятти"/>
    <hyperlink ref="B85" location="Томск!A1" display="Томск"/>
    <hyperlink ref="B86" location="Тула!A1" display="Тула"/>
    <hyperlink ref="B87" location="Тюмень!A1" display="Тюмень"/>
    <hyperlink ref="B88" location="'Улан-Удэ'!A1" display="Улан-Удэ"/>
    <hyperlink ref="B89" location="Ульяновск!A1" display="Ульяновск"/>
    <hyperlink ref="B90" location="Уссурийск!A1" display="Уссурийск"/>
    <hyperlink ref="B91" location="Уфа!A1" display="Уфа"/>
    <hyperlink ref="B93" location="Хабаровск!A1" display="Хабаровск"/>
    <hyperlink ref="B95" location="Чебоксары!A1" display="Чебоксары"/>
    <hyperlink ref="B96" location="Челябинск!A1" display="Челябинск"/>
    <hyperlink ref="B97" location="Чита!A1" display="Чита"/>
    <hyperlink ref="B99" location="'Южно-Сахалинск'!A1" display="Южно-Сахалинск"/>
    <hyperlink ref="B100" location="Якутск!A1" display="Якутск"/>
    <hyperlink ref="B101" location="Ярославль!A1" display="Ярославль"/>
    <hyperlink ref="B54" location="Новосибирск!A1" display="Новосибирск"/>
    <hyperlink ref="B43" location="Махачкала!A1" display="Махачкала"/>
    <hyperlink ref="B27" location="КавМинВоды!A1" display="Кавказские Минеральные Воды"/>
    <hyperlink ref="B55" location="'Новый Уренгой'!__xlnm.Print_Area" display="Норильск"/>
    <hyperlink ref="B80" location="Таганрог!A1" display="Таганрог"/>
    <hyperlink ref="B98" location="Шерегеш!A1" display="Шерегеш"/>
    <hyperlink ref="B92" location="Ухта!A1" display="Ухта"/>
    <hyperlink ref="B20" location="Грозный!A1" display="Грозный!A1"/>
    <hyperlink ref="B94" location="'Ханты-Мансийск'!A1" display="Ханты-Мансийск"/>
    <hyperlink ref="B22" location="Екатеринбург!A1" display="Екатеринбург"/>
    <hyperlink ref="B21" location="Дагестан!A1" display="Дагестан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B106" sqref="B106:E106"/>
    </sheetView>
  </sheetViews>
  <sheetFormatPr defaultColWidth="9.140625" defaultRowHeight="21" outlineLevelRow="1" x14ac:dyDescent="0.25"/>
  <cols>
    <col min="1" max="1" width="15.28515625" style="8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3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">
        <v>104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B7" s="28"/>
      <c r="C7" s="29"/>
      <c r="D7" s="29"/>
      <c r="E7" s="29"/>
      <c r="F7" s="29"/>
      <c r="G7" s="29"/>
      <c r="H7" s="29"/>
      <c r="I7" s="29"/>
      <c r="J7" s="30"/>
    </row>
    <row r="8" spans="1:10" ht="36" customHeight="1" x14ac:dyDescent="0.25">
      <c r="A8" s="8" t="s">
        <v>112</v>
      </c>
      <c r="B8" s="31" t="s">
        <v>113</v>
      </c>
      <c r="C8" s="32"/>
      <c r="D8" s="32"/>
      <c r="E8" s="32"/>
      <c r="F8" s="33">
        <f>H8*1.2</f>
        <v>34819.199999999997</v>
      </c>
      <c r="G8" s="34">
        <f>H8*1.1</f>
        <v>31917.600000000002</v>
      </c>
      <c r="H8" s="33">
        <v>29016</v>
      </c>
      <c r="I8" s="33">
        <f>H8*0.75</f>
        <v>21762</v>
      </c>
      <c r="J8" s="33">
        <f>H8*0.5</f>
        <v>14508</v>
      </c>
    </row>
    <row r="9" spans="1:10" ht="36" customHeight="1" x14ac:dyDescent="0.25">
      <c r="A9" s="8" t="s">
        <v>114</v>
      </c>
      <c r="B9" s="35" t="s">
        <v>115</v>
      </c>
      <c r="C9" s="36"/>
      <c r="D9" s="36"/>
      <c r="E9" s="36"/>
      <c r="F9" s="37">
        <f>H9*1.2</f>
        <v>66528</v>
      </c>
      <c r="G9" s="38">
        <f>H9*1.1</f>
        <v>60984.000000000007</v>
      </c>
      <c r="H9" s="37">
        <v>55440</v>
      </c>
      <c r="I9" s="37">
        <f>H9*0.75</f>
        <v>41580</v>
      </c>
      <c r="J9" s="37">
        <f>H9*0.5</f>
        <v>27720</v>
      </c>
    </row>
    <row r="10" spans="1:10" ht="36" customHeight="1" x14ac:dyDescent="0.25">
      <c r="A10" s="8" t="s">
        <v>112</v>
      </c>
      <c r="B10" s="35" t="s">
        <v>116</v>
      </c>
      <c r="C10" s="36"/>
      <c r="D10" s="36"/>
      <c r="E10" s="36"/>
      <c r="F10" s="37">
        <f>H10*1.2</f>
        <v>41644.799999999996</v>
      </c>
      <c r="G10" s="38">
        <f>H10*1.1</f>
        <v>38174.400000000001</v>
      </c>
      <c r="H10" s="37">
        <v>34704</v>
      </c>
      <c r="I10" s="37">
        <f>H10*0.75</f>
        <v>26028</v>
      </c>
      <c r="J10" s="37">
        <f>H10*0.5</f>
        <v>17352</v>
      </c>
    </row>
    <row r="11" spans="1:10" ht="36" customHeight="1" thickBot="1" x14ac:dyDescent="0.3">
      <c r="A11" s="8" t="s">
        <v>114</v>
      </c>
      <c r="B11" s="35" t="s">
        <v>117</v>
      </c>
      <c r="C11" s="36"/>
      <c r="D11" s="36"/>
      <c r="E11" s="36"/>
      <c r="F11" s="39">
        <f>H11*1.2</f>
        <v>79488</v>
      </c>
      <c r="G11" s="40">
        <f>H11*1.1</f>
        <v>72864</v>
      </c>
      <c r="H11" s="39">
        <v>66240</v>
      </c>
      <c r="I11" s="39">
        <f>H11*0.75</f>
        <v>49680</v>
      </c>
      <c r="J11" s="39">
        <f>H11*0.5</f>
        <v>33120</v>
      </c>
    </row>
    <row r="12" spans="1:10" ht="24" customHeight="1" thickBot="1" x14ac:dyDescent="0.3">
      <c r="B12" s="28"/>
      <c r="C12" s="29"/>
      <c r="D12" s="29"/>
      <c r="E12" s="29"/>
      <c r="F12" s="29"/>
      <c r="G12" s="29"/>
      <c r="H12" s="29"/>
      <c r="I12" s="29"/>
      <c r="J12" s="30"/>
    </row>
    <row r="13" spans="1:10" ht="36" customHeight="1" x14ac:dyDescent="0.25">
      <c r="A13" s="8" t="s">
        <v>112</v>
      </c>
      <c r="B13" s="35" t="s">
        <v>118</v>
      </c>
      <c r="C13" s="36"/>
      <c r="D13" s="36"/>
      <c r="E13" s="41"/>
      <c r="F13" s="42">
        <v>8856</v>
      </c>
      <c r="G13" s="43"/>
      <c r="H13" s="43"/>
      <c r="I13" s="43"/>
      <c r="J13" s="44"/>
    </row>
    <row r="14" spans="1:10" ht="36" customHeight="1" thickBot="1" x14ac:dyDescent="0.3">
      <c r="A14" s="8" t="s">
        <v>114</v>
      </c>
      <c r="B14" s="35" t="s">
        <v>119</v>
      </c>
      <c r="C14" s="36"/>
      <c r="D14" s="36"/>
      <c r="E14" s="41"/>
      <c r="F14" s="42">
        <v>17280</v>
      </c>
      <c r="G14" s="43"/>
      <c r="H14" s="43"/>
      <c r="I14" s="43"/>
      <c r="J14" s="44"/>
    </row>
    <row r="15" spans="1:10" ht="24" customHeight="1" thickBot="1" x14ac:dyDescent="0.3">
      <c r="B15" s="28"/>
      <c r="C15" s="29"/>
      <c r="D15" s="29"/>
      <c r="E15" s="29"/>
      <c r="F15" s="29"/>
      <c r="G15" s="29"/>
      <c r="H15" s="29"/>
      <c r="I15" s="29"/>
      <c r="J15" s="30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42">
        <v>1440</v>
      </c>
      <c r="G16" s="43"/>
      <c r="H16" s="43"/>
      <c r="I16" s="43"/>
      <c r="J16" s="44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42">
        <v>2736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42">
        <v>1800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42">
        <v>3456</v>
      </c>
      <c r="G19" s="43"/>
      <c r="H19" s="43"/>
      <c r="I19" s="43"/>
      <c r="J19" s="44"/>
    </row>
    <row r="20" spans="1:10" ht="24" customHeight="1" thickBot="1" x14ac:dyDescent="0.3">
      <c r="B20" s="28"/>
      <c r="C20" s="29"/>
      <c r="D20" s="29"/>
      <c r="E20" s="29"/>
      <c r="F20" s="29"/>
      <c r="G20" s="29"/>
      <c r="H20" s="29"/>
      <c r="I20" s="29"/>
      <c r="J20" s="30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9000 до 360000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9000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18000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27000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36000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45000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54000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63000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72000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81000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90000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99000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108000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117000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126000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135000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144000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153000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162000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171000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180000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18000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36000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54000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72000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90000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108000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126000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144000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162000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180000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198000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216000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234000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252000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270000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288000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306000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324000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342000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360000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6048 до 193500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6048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7812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22500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31500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40500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49500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58500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67500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76500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85500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94500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103500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112500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121500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130500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139500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148500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157500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166500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175500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184500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193500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540 до 28692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4608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7812</v>
      </c>
      <c r="G87" s="43"/>
      <c r="H87" s="43"/>
      <c r="I87" s="43"/>
      <c r="J87" s="44"/>
    </row>
    <row r="88" spans="2:10" ht="36" customHeight="1" x14ac:dyDescent="0.25">
      <c r="B88" s="63" t="s">
        <v>191</v>
      </c>
      <c r="C88" s="64"/>
      <c r="D88" s="64"/>
      <c r="E88" s="41"/>
      <c r="F88" s="42">
        <v>1080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7812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71">
        <v>3564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71">
        <v>28692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540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540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1080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1620</v>
      </c>
      <c r="G95" s="43"/>
      <c r="H95" s="43"/>
      <c r="I95" s="43"/>
      <c r="J95" s="44"/>
    </row>
    <row r="96" spans="2:10" ht="36" customHeight="1" thickBot="1" x14ac:dyDescent="0.3">
      <c r="B96" s="72" t="s">
        <v>199</v>
      </c>
      <c r="C96" s="73"/>
      <c r="D96" s="73"/>
      <c r="E96" s="74"/>
      <c r="F96" s="42">
        <v>3564</v>
      </c>
      <c r="G96" s="43"/>
      <c r="H96" s="43"/>
      <c r="I96" s="43"/>
      <c r="J96" s="44"/>
    </row>
    <row r="97" spans="1:10" ht="54" customHeight="1" thickBot="1" x14ac:dyDescent="0.3">
      <c r="B97" s="75" t="s">
        <v>200</v>
      </c>
      <c r="C97" s="76"/>
      <c r="D97" s="76"/>
      <c r="E97" s="77"/>
      <c r="F97" s="78" t="str">
        <f>"Цена от "&amp;MIN(F99,F103:J104,H105,F106:J119)&amp;" до "&amp;MAX(F99,F103:J104,H105,F106:J119)</f>
        <v>Цена от 3564 до 79012,8</v>
      </c>
      <c r="G97" s="79"/>
      <c r="H97" s="79"/>
      <c r="I97" s="79"/>
      <c r="J97" s="80"/>
    </row>
    <row r="98" spans="1:10" ht="24" customHeight="1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20520</v>
      </c>
      <c r="G99" s="43"/>
      <c r="H99" s="43"/>
      <c r="I99" s="43"/>
      <c r="J99" s="44"/>
    </row>
    <row r="100" spans="1:10" ht="36" customHeight="1" x14ac:dyDescent="0.25">
      <c r="B100" s="63" t="s">
        <v>202</v>
      </c>
      <c r="C100" s="64"/>
      <c r="D100" s="64"/>
      <c r="E100" s="41"/>
      <c r="F100" s="86">
        <v>2052</v>
      </c>
      <c r="G100" s="87"/>
      <c r="H100" s="87"/>
      <c r="I100" s="87"/>
      <c r="J100" s="88"/>
    </row>
    <row r="101" spans="1:10" ht="36" customHeight="1" thickBot="1" x14ac:dyDescent="0.3">
      <c r="B101" s="63" t="s">
        <v>203</v>
      </c>
      <c r="C101" s="64"/>
      <c r="D101" s="64"/>
      <c r="E101" s="41"/>
      <c r="F101" s="86">
        <v>5130</v>
      </c>
      <c r="G101" s="87"/>
      <c r="H101" s="87"/>
      <c r="I101" s="87"/>
      <c r="J101" s="88"/>
    </row>
    <row r="102" spans="1:10" ht="24" customHeight="1" thickBot="1" x14ac:dyDescent="0.3"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63000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12744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91">
        <f>H105*1.2</f>
        <v>10195.199999999999</v>
      </c>
      <c r="G105" s="92">
        <f>H105*1.1</f>
        <v>9345.6</v>
      </c>
      <c r="H105" s="92">
        <v>8496</v>
      </c>
      <c r="I105" s="92">
        <f>H105*0.75</f>
        <v>6372</v>
      </c>
      <c r="J105" s="93">
        <f>H105*0.5</f>
        <v>4248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71">
        <v>8496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94">
        <v>3564</v>
      </c>
      <c r="G107" s="69"/>
      <c r="H107" s="69"/>
      <c r="I107" s="69"/>
      <c r="J107" s="70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19836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65844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79012.799999999988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12744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12744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21240</v>
      </c>
      <c r="G113" s="43"/>
      <c r="H113" s="43"/>
      <c r="I113" s="43"/>
      <c r="J113" s="44"/>
    </row>
    <row r="114" spans="1:10" ht="36" customHeight="1" x14ac:dyDescent="0.25">
      <c r="B114" s="63" t="s">
        <v>215</v>
      </c>
      <c r="C114" s="64" t="s">
        <v>215</v>
      </c>
      <c r="D114" s="64" t="s">
        <v>215</v>
      </c>
      <c r="E114" s="41" t="s">
        <v>215</v>
      </c>
      <c r="F114" s="42">
        <v>27000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8496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7200</v>
      </c>
      <c r="G116" s="43"/>
      <c r="H116" s="43"/>
      <c r="I116" s="43"/>
      <c r="J116" s="44"/>
    </row>
    <row r="117" spans="1:10" ht="36" customHeight="1" x14ac:dyDescent="0.25">
      <c r="B117" s="35" t="s">
        <v>218</v>
      </c>
      <c r="C117" s="89"/>
      <c r="D117" s="89"/>
      <c r="E117" s="90"/>
      <c r="F117" s="42">
        <v>4320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33984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7092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120240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24480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91">
        <f>H122*1.2</f>
        <v>19872</v>
      </c>
      <c r="G122" s="92">
        <f>H122*1.1</f>
        <v>18216</v>
      </c>
      <c r="H122" s="92">
        <v>16560</v>
      </c>
      <c r="I122" s="92">
        <f>H122*0.75</f>
        <v>12420</v>
      </c>
      <c r="J122" s="93">
        <f>H122*0.5</f>
        <v>8280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71">
        <v>16560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71">
        <v>7200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38160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125280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150336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24480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24480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41040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16560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64800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13680</v>
      </c>
      <c r="G133" s="43"/>
      <c r="H133" s="43"/>
      <c r="I133" s="43"/>
      <c r="J133" s="44"/>
    </row>
    <row r="134" spans="1:10" ht="36" customHeight="1" thickBot="1" x14ac:dyDescent="0.3">
      <c r="B134" s="95" t="s">
        <v>235</v>
      </c>
      <c r="C134" s="96"/>
      <c r="D134" s="96"/>
      <c r="E134" s="97"/>
      <c r="F134" s="98"/>
      <c r="G134" s="99"/>
      <c r="H134" s="99"/>
      <c r="I134" s="99"/>
      <c r="J134" s="100"/>
    </row>
    <row r="135" spans="1:10" ht="22.5" customHeight="1" thickBot="1" x14ac:dyDescent="0.3">
      <c r="A135" s="8" t="s">
        <v>112</v>
      </c>
      <c r="B135" s="101" t="s">
        <v>236</v>
      </c>
      <c r="C135" s="102"/>
      <c r="D135" s="102"/>
      <c r="E135" s="102"/>
      <c r="F135" s="102"/>
      <c r="G135" s="102"/>
      <c r="H135" s="102"/>
      <c r="I135" s="102"/>
      <c r="J135" s="103"/>
    </row>
    <row r="136" spans="1:10" ht="36" customHeight="1" x14ac:dyDescent="0.25">
      <c r="B136" s="57" t="s">
        <v>237</v>
      </c>
      <c r="C136" s="104"/>
      <c r="D136" s="104"/>
      <c r="E136" s="105"/>
      <c r="F136" s="42">
        <v>60</v>
      </c>
      <c r="G136" s="43"/>
      <c r="H136" s="43"/>
      <c r="I136" s="43"/>
      <c r="J136" s="44"/>
    </row>
    <row r="137" spans="1:10" ht="36" customHeight="1" x14ac:dyDescent="0.25"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B140" s="65" t="s">
        <v>241</v>
      </c>
      <c r="C140" s="66"/>
      <c r="D140" s="66"/>
      <c r="E140" s="67"/>
      <c r="F140" s="68">
        <v>17712</v>
      </c>
      <c r="G140" s="69"/>
      <c r="H140" s="69"/>
      <c r="I140" s="69"/>
      <c r="J140" s="70"/>
    </row>
    <row r="141" spans="1:10" ht="36" customHeight="1" x14ac:dyDescent="0.25">
      <c r="B141" s="63" t="s">
        <v>242</v>
      </c>
      <c r="C141" s="64"/>
      <c r="D141" s="64"/>
      <c r="E141" s="41"/>
      <c r="F141" s="42">
        <v>35424</v>
      </c>
      <c r="G141" s="43"/>
      <c r="H141" s="43"/>
      <c r="I141" s="43"/>
      <c r="J141" s="44"/>
    </row>
    <row r="142" spans="1:10" ht="36" customHeight="1" x14ac:dyDescent="0.25">
      <c r="B142" s="63" t="s">
        <v>243</v>
      </c>
      <c r="C142" s="64"/>
      <c r="D142" s="64"/>
      <c r="E142" s="41"/>
      <c r="F142" s="42">
        <v>44244</v>
      </c>
      <c r="G142" s="43"/>
      <c r="H142" s="43"/>
      <c r="I142" s="43"/>
      <c r="J142" s="44"/>
    </row>
    <row r="143" spans="1:10" ht="36" customHeight="1" x14ac:dyDescent="0.25">
      <c r="B143" s="63" t="s">
        <v>244</v>
      </c>
      <c r="C143" s="64"/>
      <c r="D143" s="64"/>
      <c r="E143" s="41"/>
      <c r="F143" s="42">
        <v>720</v>
      </c>
      <c r="G143" s="43"/>
      <c r="H143" s="43"/>
      <c r="I143" s="43"/>
      <c r="J143" s="44"/>
    </row>
    <row r="144" spans="1:10" ht="36" customHeight="1" x14ac:dyDescent="0.25">
      <c r="B144" s="63" t="s">
        <v>245</v>
      </c>
      <c r="C144" s="64"/>
      <c r="D144" s="64"/>
      <c r="E144" s="41"/>
      <c r="F144" s="42">
        <v>26928</v>
      </c>
      <c r="G144" s="43"/>
      <c r="H144" s="43"/>
      <c r="I144" s="43"/>
      <c r="J144" s="44"/>
    </row>
    <row r="145" spans="1:10" ht="36" customHeight="1" x14ac:dyDescent="0.25">
      <c r="B145" s="63" t="s">
        <v>246</v>
      </c>
      <c r="C145" s="64"/>
      <c r="D145" s="64"/>
      <c r="E145" s="41"/>
      <c r="F145" s="42">
        <v>53100</v>
      </c>
      <c r="G145" s="43"/>
      <c r="H145" s="43"/>
      <c r="I145" s="43"/>
      <c r="J145" s="44"/>
    </row>
    <row r="146" spans="1:10" ht="36" customHeight="1" x14ac:dyDescent="0.25">
      <c r="B146" s="63" t="s">
        <v>247</v>
      </c>
      <c r="C146" s="64"/>
      <c r="D146" s="64"/>
      <c r="E146" s="41"/>
      <c r="F146" s="42">
        <v>66600</v>
      </c>
      <c r="G146" s="43"/>
      <c r="H146" s="43"/>
      <c r="I146" s="43"/>
      <c r="J146" s="44"/>
    </row>
    <row r="147" spans="1:10" ht="36" customHeight="1" thickBot="1" x14ac:dyDescent="0.3">
      <c r="B147" s="109" t="s">
        <v>248</v>
      </c>
      <c r="C147" s="110"/>
      <c r="D147" s="110"/>
      <c r="E147" s="111"/>
      <c r="F147" s="112">
        <v>1080</v>
      </c>
      <c r="G147" s="113"/>
      <c r="H147" s="113"/>
      <c r="I147" s="113"/>
      <c r="J147" s="114"/>
    </row>
    <row r="148" spans="1:10" ht="24" thickBot="1" x14ac:dyDescent="0.3"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18" customHeight="1" x14ac:dyDescent="0.25"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s="119" customFormat="1" ht="67.5" customHeight="1" x14ac:dyDescent="0.25">
      <c r="A150" s="8"/>
      <c r="B150" s="118" t="s">
        <v>249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s="119" customFormat="1" ht="40.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s="121" customFormat="1" ht="27" customHeight="1" x14ac:dyDescent="0.25">
      <c r="A152" s="8" t="s">
        <v>114</v>
      </c>
      <c r="B152" s="120" t="s">
        <v>251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s="123" customFormat="1" ht="40.5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18" customHeight="1" x14ac:dyDescent="0.25"/>
  </sheetData>
  <sheetProtection selectLockedCells="1" selectUnlockedCells="1"/>
  <mergeCells count="283">
    <mergeCell ref="B150:J150"/>
    <mergeCell ref="B151:J151"/>
    <mergeCell ref="B152:J152"/>
    <mergeCell ref="B153:J153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3:E133"/>
    <mergeCell ref="F133:J133"/>
    <mergeCell ref="F134:J134"/>
    <mergeCell ref="B135:J135"/>
    <mergeCell ref="B136:E136"/>
    <mergeCell ref="F136:J136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J12"/>
    <mergeCell ref="B13:E13"/>
    <mergeCell ref="F13:J13"/>
    <mergeCell ref="B14:E14"/>
    <mergeCell ref="F14:J14"/>
    <mergeCell ref="B15:J15"/>
    <mergeCell ref="B6:E6"/>
    <mergeCell ref="B7:J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2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16.7109375" style="126" hidden="1" customWidth="1"/>
    <col min="2" max="2" width="30.7109375" style="124" customWidth="1"/>
    <col min="3" max="5" width="30.7109375" style="10" customWidth="1"/>
    <col min="6" max="9" width="24.7109375" style="125" customWidth="1"/>
    <col min="10" max="10" width="24.7109375" style="10" customWidth="1"/>
    <col min="11" max="16384" width="9.140625" style="10"/>
  </cols>
  <sheetData>
    <row r="1" spans="1:9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</row>
    <row r="2" spans="1:9" s="14" customFormat="1" ht="54" customHeight="1" x14ac:dyDescent="0.25">
      <c r="A2" s="127"/>
      <c r="B2" s="12"/>
      <c r="C2" s="12"/>
      <c r="D2" s="12"/>
      <c r="E2" s="12"/>
      <c r="F2" s="13" t="s">
        <v>4</v>
      </c>
      <c r="G2" s="13"/>
      <c r="H2" s="13"/>
      <c r="I2" s="13"/>
    </row>
    <row r="3" spans="1:9" s="18" customFormat="1" ht="36" customHeight="1" x14ac:dyDescent="0.25">
      <c r="A3" s="126"/>
      <c r="B3" s="15" t="s">
        <v>103</v>
      </c>
      <c r="C3" s="15"/>
      <c r="D3" s="15"/>
      <c r="E3" s="15"/>
      <c r="F3" s="16">
        <v>6</v>
      </c>
      <c r="G3" s="17"/>
      <c r="H3" s="17"/>
      <c r="I3" s="17"/>
    </row>
    <row r="4" spans="1:9" s="18" customFormat="1" ht="36" customHeight="1" thickBot="1" x14ac:dyDescent="0.3">
      <c r="A4" s="126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</row>
    <row r="5" spans="1:9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3"/>
    </row>
    <row r="6" spans="1:9" ht="54" customHeight="1" thickBot="1" x14ac:dyDescent="0.3">
      <c r="B6" s="24" t="s">
        <v>106</v>
      </c>
      <c r="C6" s="25"/>
      <c r="D6" s="25"/>
      <c r="E6" s="26"/>
      <c r="F6" s="128"/>
      <c r="G6" s="129"/>
      <c r="H6" s="129"/>
      <c r="I6" s="130"/>
    </row>
    <row r="7" spans="1:9" ht="24" customHeight="1" thickBot="1" x14ac:dyDescent="0.3">
      <c r="B7" s="131"/>
      <c r="C7" s="132"/>
      <c r="D7" s="132"/>
      <c r="E7" s="133"/>
      <c r="F7" s="134"/>
      <c r="G7" s="135"/>
      <c r="H7" s="135"/>
      <c r="I7" s="136"/>
    </row>
    <row r="8" spans="1:9" ht="36" customHeight="1" x14ac:dyDescent="0.25">
      <c r="A8" s="8" t="s">
        <v>112</v>
      </c>
      <c r="B8" s="137" t="s">
        <v>113</v>
      </c>
      <c r="C8" s="138"/>
      <c r="D8" s="138"/>
      <c r="E8" s="139"/>
      <c r="F8" s="140">
        <v>18072</v>
      </c>
      <c r="G8" s="141"/>
      <c r="H8" s="141"/>
      <c r="I8" s="142"/>
    </row>
    <row r="9" spans="1:9" ht="36" customHeight="1" x14ac:dyDescent="0.25">
      <c r="A9" s="8" t="s">
        <v>114</v>
      </c>
      <c r="B9" s="143" t="s">
        <v>253</v>
      </c>
      <c r="C9" s="144"/>
      <c r="D9" s="144"/>
      <c r="E9" s="145"/>
      <c r="F9" s="146">
        <v>25920</v>
      </c>
      <c r="G9" s="147"/>
      <c r="H9" s="147"/>
      <c r="I9" s="148"/>
    </row>
    <row r="10" spans="1:9" ht="36" customHeight="1" x14ac:dyDescent="0.25">
      <c r="A10" s="8" t="s">
        <v>112</v>
      </c>
      <c r="B10" s="143" t="s">
        <v>116</v>
      </c>
      <c r="C10" s="144"/>
      <c r="D10" s="144"/>
      <c r="E10" s="145"/>
      <c r="F10" s="146">
        <v>21600</v>
      </c>
      <c r="G10" s="147"/>
      <c r="H10" s="147"/>
      <c r="I10" s="148"/>
    </row>
    <row r="11" spans="1:9" ht="36" customHeight="1" thickBot="1" x14ac:dyDescent="0.3">
      <c r="A11" s="8" t="s">
        <v>114</v>
      </c>
      <c r="B11" s="149" t="s">
        <v>254</v>
      </c>
      <c r="C11" s="150"/>
      <c r="D11" s="150"/>
      <c r="E11" s="151"/>
      <c r="F11" s="112">
        <v>30240</v>
      </c>
      <c r="G11" s="113"/>
      <c r="H11" s="113"/>
      <c r="I11" s="114"/>
    </row>
    <row r="12" spans="1:9" ht="24" thickBot="1" x14ac:dyDescent="0.3">
      <c r="A12" s="8"/>
      <c r="B12" s="152"/>
      <c r="C12" s="153"/>
      <c r="D12" s="153"/>
      <c r="E12" s="154"/>
      <c r="F12" s="155"/>
      <c r="G12" s="156"/>
      <c r="H12" s="156"/>
      <c r="I12" s="157"/>
    </row>
    <row r="13" spans="1:9" ht="36" customHeight="1" x14ac:dyDescent="0.25">
      <c r="A13" s="8" t="s">
        <v>112</v>
      </c>
      <c r="B13" s="137" t="s">
        <v>118</v>
      </c>
      <c r="C13" s="138"/>
      <c r="D13" s="138"/>
      <c r="E13" s="158"/>
      <c r="F13" s="159">
        <v>6048</v>
      </c>
      <c r="G13" s="141"/>
      <c r="H13" s="141"/>
      <c r="I13" s="142"/>
    </row>
    <row r="14" spans="1:9" ht="36" customHeight="1" thickBot="1" x14ac:dyDescent="0.3">
      <c r="A14" s="8" t="s">
        <v>114</v>
      </c>
      <c r="B14" s="149" t="s">
        <v>255</v>
      </c>
      <c r="C14" s="150"/>
      <c r="D14" s="150"/>
      <c r="E14" s="160"/>
      <c r="F14" s="161">
        <v>8640</v>
      </c>
      <c r="G14" s="113"/>
      <c r="H14" s="113"/>
      <c r="I14" s="114"/>
    </row>
    <row r="15" spans="1:9" ht="24" customHeight="1" thickBot="1" x14ac:dyDescent="0.3">
      <c r="A15" s="8"/>
      <c r="B15" s="152"/>
      <c r="C15" s="153"/>
      <c r="D15" s="153"/>
      <c r="E15" s="154"/>
      <c r="F15" s="155"/>
      <c r="G15" s="156"/>
      <c r="H15" s="156"/>
      <c r="I15" s="157"/>
    </row>
    <row r="16" spans="1:9" ht="36" customHeight="1" x14ac:dyDescent="0.25">
      <c r="A16" s="8" t="s">
        <v>112</v>
      </c>
      <c r="B16" s="35" t="s">
        <v>120</v>
      </c>
      <c r="C16" s="36"/>
      <c r="D16" s="36"/>
      <c r="E16" s="41"/>
      <c r="F16" s="140">
        <v>360</v>
      </c>
      <c r="G16" s="141"/>
      <c r="H16" s="141"/>
      <c r="I16" s="142"/>
    </row>
    <row r="17" spans="1:9" ht="36" customHeight="1" x14ac:dyDescent="0.25">
      <c r="A17" s="8" t="s">
        <v>114</v>
      </c>
      <c r="B17" s="35" t="s">
        <v>256</v>
      </c>
      <c r="C17" s="36"/>
      <c r="D17" s="36"/>
      <c r="E17" s="41"/>
      <c r="F17" s="146">
        <v>504</v>
      </c>
      <c r="G17" s="147"/>
      <c r="H17" s="147"/>
      <c r="I17" s="148"/>
    </row>
    <row r="18" spans="1:9" ht="36" customHeight="1" x14ac:dyDescent="0.25">
      <c r="A18" s="8" t="s">
        <v>112</v>
      </c>
      <c r="B18" s="35" t="s">
        <v>122</v>
      </c>
      <c r="C18" s="36"/>
      <c r="D18" s="36"/>
      <c r="E18" s="41"/>
      <c r="F18" s="146">
        <v>720</v>
      </c>
      <c r="G18" s="147"/>
      <c r="H18" s="147"/>
      <c r="I18" s="148"/>
    </row>
    <row r="19" spans="1:9" ht="36" customHeight="1" thickBot="1" x14ac:dyDescent="0.3">
      <c r="A19" s="8" t="s">
        <v>114</v>
      </c>
      <c r="B19" s="35" t="s">
        <v>257</v>
      </c>
      <c r="C19" s="36"/>
      <c r="D19" s="36"/>
      <c r="E19" s="41"/>
      <c r="F19" s="112">
        <v>1008</v>
      </c>
      <c r="G19" s="113"/>
      <c r="H19" s="113"/>
      <c r="I19" s="114"/>
    </row>
    <row r="20" spans="1:9" ht="24" customHeight="1" thickBot="1" x14ac:dyDescent="0.3">
      <c r="A20" s="8"/>
      <c r="B20" s="162"/>
      <c r="C20" s="163"/>
      <c r="D20" s="163"/>
      <c r="E20" s="164"/>
      <c r="F20" s="165"/>
      <c r="G20" s="166"/>
      <c r="H20" s="166"/>
      <c r="I20" s="167"/>
    </row>
    <row r="21" spans="1:9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3600 до 47250</v>
      </c>
      <c r="G21" s="49"/>
      <c r="H21" s="49"/>
      <c r="I21" s="50"/>
    </row>
    <row r="22" spans="1:9" ht="36" customHeight="1" outlineLevel="1" x14ac:dyDescent="0.25">
      <c r="B22" s="35" t="s">
        <v>125</v>
      </c>
      <c r="C22" s="36"/>
      <c r="D22" s="36"/>
      <c r="E22" s="41"/>
      <c r="F22" s="42">
        <v>3600</v>
      </c>
      <c r="G22" s="43"/>
      <c r="H22" s="43"/>
      <c r="I22" s="44"/>
    </row>
    <row r="23" spans="1:9" ht="36" customHeight="1" outlineLevel="1" x14ac:dyDescent="0.25">
      <c r="B23" s="35" t="s">
        <v>126</v>
      </c>
      <c r="C23" s="36"/>
      <c r="D23" s="36"/>
      <c r="E23" s="41"/>
      <c r="F23" s="42">
        <v>5400</v>
      </c>
      <c r="G23" s="43"/>
      <c r="H23" s="43"/>
      <c r="I23" s="44"/>
    </row>
    <row r="24" spans="1:9" ht="36" customHeight="1" outlineLevel="1" x14ac:dyDescent="0.25">
      <c r="B24" s="35" t="s">
        <v>127</v>
      </c>
      <c r="C24" s="36"/>
      <c r="D24" s="36"/>
      <c r="E24" s="41"/>
      <c r="F24" s="42">
        <v>7200</v>
      </c>
      <c r="G24" s="43"/>
      <c r="H24" s="43"/>
      <c r="I24" s="44"/>
    </row>
    <row r="25" spans="1:9" ht="36" customHeight="1" outlineLevel="1" x14ac:dyDescent="0.25">
      <c r="B25" s="35" t="s">
        <v>128</v>
      </c>
      <c r="C25" s="36"/>
      <c r="D25" s="36"/>
      <c r="E25" s="41"/>
      <c r="F25" s="42">
        <v>9000</v>
      </c>
      <c r="G25" s="43"/>
      <c r="H25" s="43"/>
      <c r="I25" s="44"/>
    </row>
    <row r="26" spans="1:9" ht="36" customHeight="1" outlineLevel="1" x14ac:dyDescent="0.25">
      <c r="B26" s="35" t="s">
        <v>129</v>
      </c>
      <c r="C26" s="36"/>
      <c r="D26" s="36"/>
      <c r="E26" s="41"/>
      <c r="F26" s="42">
        <v>10800</v>
      </c>
      <c r="G26" s="43"/>
      <c r="H26" s="43"/>
      <c r="I26" s="44"/>
    </row>
    <row r="27" spans="1:9" ht="36" customHeight="1" outlineLevel="1" x14ac:dyDescent="0.25">
      <c r="B27" s="35" t="s">
        <v>130</v>
      </c>
      <c r="C27" s="36"/>
      <c r="D27" s="36"/>
      <c r="E27" s="41"/>
      <c r="F27" s="42">
        <v>12600</v>
      </c>
      <c r="G27" s="43"/>
      <c r="H27" s="43"/>
      <c r="I27" s="44"/>
    </row>
    <row r="28" spans="1:9" ht="36" customHeight="1" outlineLevel="1" x14ac:dyDescent="0.25">
      <c r="B28" s="35" t="s">
        <v>131</v>
      </c>
      <c r="C28" s="36"/>
      <c r="D28" s="36"/>
      <c r="E28" s="41"/>
      <c r="F28" s="42">
        <v>14400</v>
      </c>
      <c r="G28" s="43"/>
      <c r="H28" s="43"/>
      <c r="I28" s="44"/>
    </row>
    <row r="29" spans="1:9" ht="36" customHeight="1" outlineLevel="1" x14ac:dyDescent="0.25">
      <c r="B29" s="35" t="s">
        <v>132</v>
      </c>
      <c r="C29" s="36"/>
      <c r="D29" s="36"/>
      <c r="E29" s="41"/>
      <c r="F29" s="42">
        <v>16200</v>
      </c>
      <c r="G29" s="43"/>
      <c r="H29" s="43"/>
      <c r="I29" s="44"/>
    </row>
    <row r="30" spans="1:9" ht="36" customHeight="1" outlineLevel="1" x14ac:dyDescent="0.25">
      <c r="B30" s="35" t="s">
        <v>133</v>
      </c>
      <c r="C30" s="36"/>
      <c r="D30" s="36"/>
      <c r="E30" s="41"/>
      <c r="F30" s="42">
        <v>18000</v>
      </c>
      <c r="G30" s="43"/>
      <c r="H30" s="43"/>
      <c r="I30" s="44"/>
    </row>
    <row r="31" spans="1:9" ht="36" customHeight="1" outlineLevel="1" x14ac:dyDescent="0.25">
      <c r="B31" s="35" t="s">
        <v>134</v>
      </c>
      <c r="C31" s="36"/>
      <c r="D31" s="36"/>
      <c r="E31" s="41"/>
      <c r="F31" s="42">
        <v>19800</v>
      </c>
      <c r="G31" s="43"/>
      <c r="H31" s="43"/>
      <c r="I31" s="44"/>
    </row>
    <row r="32" spans="1:9" ht="36" customHeight="1" outlineLevel="1" x14ac:dyDescent="0.25">
      <c r="B32" s="35" t="s">
        <v>135</v>
      </c>
      <c r="C32" s="36"/>
      <c r="D32" s="36"/>
      <c r="E32" s="41"/>
      <c r="F32" s="42">
        <v>21600</v>
      </c>
      <c r="G32" s="43"/>
      <c r="H32" s="43"/>
      <c r="I32" s="44"/>
    </row>
    <row r="33" spans="2:9" ht="36" customHeight="1" outlineLevel="1" x14ac:dyDescent="0.25">
      <c r="B33" s="35" t="s">
        <v>136</v>
      </c>
      <c r="C33" s="36"/>
      <c r="D33" s="36"/>
      <c r="E33" s="41"/>
      <c r="F33" s="42">
        <v>23400</v>
      </c>
      <c r="G33" s="43"/>
      <c r="H33" s="43"/>
      <c r="I33" s="44"/>
    </row>
    <row r="34" spans="2:9" ht="36" customHeight="1" outlineLevel="1" x14ac:dyDescent="0.25">
      <c r="B34" s="35" t="s">
        <v>137</v>
      </c>
      <c r="C34" s="36"/>
      <c r="D34" s="36"/>
      <c r="E34" s="41"/>
      <c r="F34" s="42">
        <v>25200</v>
      </c>
      <c r="G34" s="43"/>
      <c r="H34" s="43"/>
      <c r="I34" s="44"/>
    </row>
    <row r="35" spans="2:9" ht="36" customHeight="1" outlineLevel="1" x14ac:dyDescent="0.25">
      <c r="B35" s="35" t="s">
        <v>138</v>
      </c>
      <c r="C35" s="36"/>
      <c r="D35" s="36"/>
      <c r="E35" s="41"/>
      <c r="F35" s="42">
        <v>27000</v>
      </c>
      <c r="G35" s="43"/>
      <c r="H35" s="43"/>
      <c r="I35" s="44"/>
    </row>
    <row r="36" spans="2:9" ht="36" customHeight="1" outlineLevel="1" x14ac:dyDescent="0.25">
      <c r="B36" s="35" t="s">
        <v>139</v>
      </c>
      <c r="C36" s="36"/>
      <c r="D36" s="36"/>
      <c r="E36" s="41"/>
      <c r="F36" s="42">
        <v>28800</v>
      </c>
      <c r="G36" s="43"/>
      <c r="H36" s="43"/>
      <c r="I36" s="44"/>
    </row>
    <row r="37" spans="2:9" ht="36" customHeight="1" outlineLevel="1" x14ac:dyDescent="0.25">
      <c r="B37" s="35" t="s">
        <v>140</v>
      </c>
      <c r="C37" s="36"/>
      <c r="D37" s="36"/>
      <c r="E37" s="41"/>
      <c r="F37" s="42">
        <v>30600</v>
      </c>
      <c r="G37" s="43"/>
      <c r="H37" s="43"/>
      <c r="I37" s="44"/>
    </row>
    <row r="38" spans="2:9" ht="36" customHeight="1" outlineLevel="1" x14ac:dyDescent="0.25">
      <c r="B38" s="35" t="s">
        <v>141</v>
      </c>
      <c r="C38" s="36"/>
      <c r="D38" s="36"/>
      <c r="E38" s="41"/>
      <c r="F38" s="42">
        <v>32400</v>
      </c>
      <c r="G38" s="43"/>
      <c r="H38" s="43"/>
      <c r="I38" s="44"/>
    </row>
    <row r="39" spans="2:9" ht="36" customHeight="1" outlineLevel="1" x14ac:dyDescent="0.25">
      <c r="B39" s="35" t="s">
        <v>142</v>
      </c>
      <c r="C39" s="36"/>
      <c r="D39" s="36"/>
      <c r="E39" s="41"/>
      <c r="F39" s="42">
        <v>34200</v>
      </c>
      <c r="G39" s="43"/>
      <c r="H39" s="43"/>
      <c r="I39" s="44"/>
    </row>
    <row r="40" spans="2:9" ht="36" customHeight="1" outlineLevel="1" x14ac:dyDescent="0.25">
      <c r="B40" s="35" t="s">
        <v>143</v>
      </c>
      <c r="C40" s="36"/>
      <c r="D40" s="36"/>
      <c r="E40" s="41"/>
      <c r="F40" s="42">
        <v>36000</v>
      </c>
      <c r="G40" s="43"/>
      <c r="H40" s="43"/>
      <c r="I40" s="44"/>
    </row>
    <row r="41" spans="2:9" ht="36" customHeight="1" outlineLevel="1" x14ac:dyDescent="0.25">
      <c r="B41" s="35" t="s">
        <v>144</v>
      </c>
      <c r="C41" s="36"/>
      <c r="D41" s="36"/>
      <c r="E41" s="41"/>
      <c r="F41" s="42">
        <v>37800</v>
      </c>
      <c r="G41" s="43"/>
      <c r="H41" s="43"/>
      <c r="I41" s="44"/>
    </row>
    <row r="42" spans="2:9" ht="36" customHeight="1" outlineLevel="1" x14ac:dyDescent="0.25">
      <c r="B42" s="35" t="s">
        <v>145</v>
      </c>
      <c r="C42" s="36"/>
      <c r="D42" s="36"/>
      <c r="E42" s="41"/>
      <c r="F42" s="42">
        <v>4500</v>
      </c>
      <c r="G42" s="43"/>
      <c r="H42" s="43"/>
      <c r="I42" s="44"/>
    </row>
    <row r="43" spans="2:9" ht="36" customHeight="1" outlineLevel="1" x14ac:dyDescent="0.25">
      <c r="B43" s="35" t="s">
        <v>146</v>
      </c>
      <c r="C43" s="36"/>
      <c r="D43" s="36"/>
      <c r="E43" s="41"/>
      <c r="F43" s="42">
        <v>6750</v>
      </c>
      <c r="G43" s="43"/>
      <c r="H43" s="43"/>
      <c r="I43" s="44"/>
    </row>
    <row r="44" spans="2:9" ht="36" customHeight="1" outlineLevel="1" x14ac:dyDescent="0.25">
      <c r="B44" s="35" t="s">
        <v>147</v>
      </c>
      <c r="C44" s="36"/>
      <c r="D44" s="36"/>
      <c r="E44" s="41"/>
      <c r="F44" s="42">
        <v>9000</v>
      </c>
      <c r="G44" s="43"/>
      <c r="H44" s="43"/>
      <c r="I44" s="44"/>
    </row>
    <row r="45" spans="2:9" ht="36" customHeight="1" outlineLevel="1" x14ac:dyDescent="0.25">
      <c r="B45" s="35" t="s">
        <v>148</v>
      </c>
      <c r="C45" s="36"/>
      <c r="D45" s="36"/>
      <c r="E45" s="41"/>
      <c r="F45" s="42">
        <v>11250</v>
      </c>
      <c r="G45" s="43"/>
      <c r="H45" s="43"/>
      <c r="I45" s="44"/>
    </row>
    <row r="46" spans="2:9" ht="36" customHeight="1" outlineLevel="1" x14ac:dyDescent="0.25">
      <c r="B46" s="35" t="s">
        <v>149</v>
      </c>
      <c r="C46" s="36"/>
      <c r="D46" s="36"/>
      <c r="E46" s="41"/>
      <c r="F46" s="42">
        <v>13500</v>
      </c>
      <c r="G46" s="43"/>
      <c r="H46" s="43"/>
      <c r="I46" s="44"/>
    </row>
    <row r="47" spans="2:9" ht="36" customHeight="1" outlineLevel="1" x14ac:dyDescent="0.25">
      <c r="B47" s="35" t="s">
        <v>150</v>
      </c>
      <c r="C47" s="36"/>
      <c r="D47" s="36"/>
      <c r="E47" s="41"/>
      <c r="F47" s="42">
        <v>15750</v>
      </c>
      <c r="G47" s="43"/>
      <c r="H47" s="43"/>
      <c r="I47" s="44"/>
    </row>
    <row r="48" spans="2:9" ht="36" customHeight="1" outlineLevel="1" x14ac:dyDescent="0.25">
      <c r="B48" s="35" t="s">
        <v>151</v>
      </c>
      <c r="C48" s="36"/>
      <c r="D48" s="36"/>
      <c r="E48" s="41"/>
      <c r="F48" s="42">
        <v>18000</v>
      </c>
      <c r="G48" s="43"/>
      <c r="H48" s="43"/>
      <c r="I48" s="44"/>
    </row>
    <row r="49" spans="2:9" ht="36" customHeight="1" outlineLevel="1" x14ac:dyDescent="0.25">
      <c r="B49" s="35" t="s">
        <v>152</v>
      </c>
      <c r="C49" s="36"/>
      <c r="D49" s="36"/>
      <c r="E49" s="41"/>
      <c r="F49" s="42">
        <v>20250</v>
      </c>
      <c r="G49" s="43"/>
      <c r="H49" s="43"/>
      <c r="I49" s="44"/>
    </row>
    <row r="50" spans="2:9" ht="36" customHeight="1" outlineLevel="1" x14ac:dyDescent="0.25">
      <c r="B50" s="35" t="s">
        <v>153</v>
      </c>
      <c r="C50" s="36"/>
      <c r="D50" s="36"/>
      <c r="E50" s="41"/>
      <c r="F50" s="42">
        <v>22500</v>
      </c>
      <c r="G50" s="43"/>
      <c r="H50" s="43"/>
      <c r="I50" s="44"/>
    </row>
    <row r="51" spans="2:9" ht="36" customHeight="1" outlineLevel="1" x14ac:dyDescent="0.25">
      <c r="B51" s="35" t="s">
        <v>154</v>
      </c>
      <c r="C51" s="36"/>
      <c r="D51" s="36"/>
      <c r="E51" s="41"/>
      <c r="F51" s="42">
        <v>24750</v>
      </c>
      <c r="G51" s="43"/>
      <c r="H51" s="43"/>
      <c r="I51" s="44"/>
    </row>
    <row r="52" spans="2:9" ht="36" customHeight="1" outlineLevel="1" x14ac:dyDescent="0.25">
      <c r="B52" s="35" t="s">
        <v>155</v>
      </c>
      <c r="C52" s="36"/>
      <c r="D52" s="36"/>
      <c r="E52" s="41"/>
      <c r="F52" s="42">
        <v>27000</v>
      </c>
      <c r="G52" s="43"/>
      <c r="H52" s="43"/>
      <c r="I52" s="44"/>
    </row>
    <row r="53" spans="2:9" ht="36" customHeight="1" outlineLevel="1" x14ac:dyDescent="0.25">
      <c r="B53" s="35" t="s">
        <v>156</v>
      </c>
      <c r="C53" s="36"/>
      <c r="D53" s="36"/>
      <c r="E53" s="41"/>
      <c r="F53" s="42">
        <v>29250</v>
      </c>
      <c r="G53" s="43"/>
      <c r="H53" s="43"/>
      <c r="I53" s="44"/>
    </row>
    <row r="54" spans="2:9" ht="36" customHeight="1" outlineLevel="1" x14ac:dyDescent="0.25">
      <c r="B54" s="35" t="s">
        <v>157</v>
      </c>
      <c r="C54" s="36"/>
      <c r="D54" s="36"/>
      <c r="E54" s="41"/>
      <c r="F54" s="42">
        <v>31500</v>
      </c>
      <c r="G54" s="43"/>
      <c r="H54" s="43"/>
      <c r="I54" s="44"/>
    </row>
    <row r="55" spans="2:9" ht="36" customHeight="1" outlineLevel="1" x14ac:dyDescent="0.25">
      <c r="B55" s="35" t="s">
        <v>158</v>
      </c>
      <c r="C55" s="36"/>
      <c r="D55" s="36"/>
      <c r="E55" s="41"/>
      <c r="F55" s="42">
        <v>33750</v>
      </c>
      <c r="G55" s="43"/>
      <c r="H55" s="43"/>
      <c r="I55" s="44"/>
    </row>
    <row r="56" spans="2:9" ht="36" customHeight="1" outlineLevel="1" x14ac:dyDescent="0.25">
      <c r="B56" s="35" t="s">
        <v>159</v>
      </c>
      <c r="C56" s="36"/>
      <c r="D56" s="36"/>
      <c r="E56" s="41"/>
      <c r="F56" s="42">
        <v>36000</v>
      </c>
      <c r="G56" s="43"/>
      <c r="H56" s="43"/>
      <c r="I56" s="44"/>
    </row>
    <row r="57" spans="2:9" ht="36" customHeight="1" outlineLevel="1" x14ac:dyDescent="0.25">
      <c r="B57" s="35" t="s">
        <v>160</v>
      </c>
      <c r="C57" s="36"/>
      <c r="D57" s="36"/>
      <c r="E57" s="41"/>
      <c r="F57" s="42">
        <v>38250</v>
      </c>
      <c r="G57" s="43"/>
      <c r="H57" s="43"/>
      <c r="I57" s="44"/>
    </row>
    <row r="58" spans="2:9" ht="36" customHeight="1" outlineLevel="1" x14ac:dyDescent="0.25">
      <c r="B58" s="35" t="s">
        <v>161</v>
      </c>
      <c r="C58" s="36"/>
      <c r="D58" s="36"/>
      <c r="E58" s="41"/>
      <c r="F58" s="42">
        <v>40500</v>
      </c>
      <c r="G58" s="43"/>
      <c r="H58" s="43"/>
      <c r="I58" s="44"/>
    </row>
    <row r="59" spans="2:9" ht="36" customHeight="1" outlineLevel="1" x14ac:dyDescent="0.25">
      <c r="B59" s="35" t="s">
        <v>162</v>
      </c>
      <c r="C59" s="36"/>
      <c r="D59" s="36"/>
      <c r="E59" s="41"/>
      <c r="F59" s="42">
        <v>42750</v>
      </c>
      <c r="G59" s="43"/>
      <c r="H59" s="43"/>
      <c r="I59" s="44"/>
    </row>
    <row r="60" spans="2:9" ht="36" customHeight="1" outlineLevel="1" x14ac:dyDescent="0.25">
      <c r="B60" s="35" t="s">
        <v>163</v>
      </c>
      <c r="C60" s="36"/>
      <c r="D60" s="36"/>
      <c r="E60" s="41"/>
      <c r="F60" s="42">
        <v>45000</v>
      </c>
      <c r="G60" s="43"/>
      <c r="H60" s="43"/>
      <c r="I60" s="44"/>
    </row>
    <row r="61" spans="2:9" ht="36" customHeight="1" outlineLevel="1" thickBot="1" x14ac:dyDescent="0.3">
      <c r="B61" s="35" t="s">
        <v>164</v>
      </c>
      <c r="C61" s="36"/>
      <c r="D61" s="36"/>
      <c r="E61" s="41"/>
      <c r="F61" s="42">
        <v>47250</v>
      </c>
      <c r="G61" s="43"/>
      <c r="H61" s="43"/>
      <c r="I61" s="44"/>
    </row>
    <row r="62" spans="2:9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2484 до 39600</v>
      </c>
      <c r="G62" s="55"/>
      <c r="H62" s="55"/>
      <c r="I62" s="56"/>
    </row>
    <row r="63" spans="2:9" ht="36" customHeight="1" outlineLevel="1" x14ac:dyDescent="0.25">
      <c r="B63" s="57" t="s">
        <v>166</v>
      </c>
      <c r="C63" s="58"/>
      <c r="D63" s="58"/>
      <c r="E63" s="59"/>
      <c r="F63" s="60">
        <v>2484</v>
      </c>
      <c r="G63" s="61"/>
      <c r="H63" s="61"/>
      <c r="I63" s="62"/>
    </row>
    <row r="64" spans="2:9" ht="36" customHeight="1" outlineLevel="1" x14ac:dyDescent="0.25">
      <c r="B64" s="35" t="s">
        <v>167</v>
      </c>
      <c r="C64" s="36"/>
      <c r="D64" s="36"/>
      <c r="E64" s="41"/>
      <c r="F64" s="42">
        <v>4968</v>
      </c>
      <c r="G64" s="43"/>
      <c r="H64" s="43"/>
      <c r="I64" s="44"/>
    </row>
    <row r="65" spans="2:9" ht="36" customHeight="1" outlineLevel="1" x14ac:dyDescent="0.25">
      <c r="B65" s="35" t="s">
        <v>168</v>
      </c>
      <c r="C65" s="36"/>
      <c r="D65" s="36"/>
      <c r="E65" s="41"/>
      <c r="F65" s="42">
        <v>5400</v>
      </c>
      <c r="G65" s="43"/>
      <c r="H65" s="43"/>
      <c r="I65" s="44"/>
    </row>
    <row r="66" spans="2:9" ht="36" customHeight="1" outlineLevel="1" x14ac:dyDescent="0.25">
      <c r="B66" s="35" t="s">
        <v>169</v>
      </c>
      <c r="C66" s="36"/>
      <c r="D66" s="36"/>
      <c r="E66" s="41"/>
      <c r="F66" s="42">
        <v>7200</v>
      </c>
      <c r="G66" s="43"/>
      <c r="H66" s="43"/>
      <c r="I66" s="44"/>
    </row>
    <row r="67" spans="2:9" ht="36" customHeight="1" outlineLevel="1" x14ac:dyDescent="0.25">
      <c r="B67" s="35" t="s">
        <v>170</v>
      </c>
      <c r="C67" s="36"/>
      <c r="D67" s="36"/>
      <c r="E67" s="41"/>
      <c r="F67" s="42">
        <v>9000</v>
      </c>
      <c r="G67" s="43"/>
      <c r="H67" s="43"/>
      <c r="I67" s="44"/>
    </row>
    <row r="68" spans="2:9" ht="36" customHeight="1" outlineLevel="1" x14ac:dyDescent="0.25">
      <c r="B68" s="35" t="s">
        <v>171</v>
      </c>
      <c r="C68" s="36"/>
      <c r="D68" s="36"/>
      <c r="E68" s="41"/>
      <c r="F68" s="42">
        <v>10800</v>
      </c>
      <c r="G68" s="43"/>
      <c r="H68" s="43"/>
      <c r="I68" s="44"/>
    </row>
    <row r="69" spans="2:9" ht="36" customHeight="1" outlineLevel="1" x14ac:dyDescent="0.25">
      <c r="B69" s="35" t="s">
        <v>172</v>
      </c>
      <c r="C69" s="36"/>
      <c r="D69" s="36"/>
      <c r="E69" s="41"/>
      <c r="F69" s="42">
        <v>12600</v>
      </c>
      <c r="G69" s="43"/>
      <c r="H69" s="43"/>
      <c r="I69" s="44"/>
    </row>
    <row r="70" spans="2:9" ht="36" customHeight="1" outlineLevel="1" x14ac:dyDescent="0.25">
      <c r="B70" s="35" t="s">
        <v>173</v>
      </c>
      <c r="C70" s="36"/>
      <c r="D70" s="36"/>
      <c r="E70" s="41"/>
      <c r="F70" s="42">
        <v>14400</v>
      </c>
      <c r="G70" s="43"/>
      <c r="H70" s="43"/>
      <c r="I70" s="44"/>
    </row>
    <row r="71" spans="2:9" ht="36" customHeight="1" outlineLevel="1" x14ac:dyDescent="0.25">
      <c r="B71" s="35" t="s">
        <v>174</v>
      </c>
      <c r="C71" s="36"/>
      <c r="D71" s="36"/>
      <c r="E71" s="41"/>
      <c r="F71" s="42">
        <v>16200</v>
      </c>
      <c r="G71" s="43"/>
      <c r="H71" s="43"/>
      <c r="I71" s="44"/>
    </row>
    <row r="72" spans="2:9" ht="36" customHeight="1" outlineLevel="1" x14ac:dyDescent="0.25">
      <c r="B72" s="35" t="s">
        <v>175</v>
      </c>
      <c r="C72" s="36"/>
      <c r="D72" s="36"/>
      <c r="E72" s="41"/>
      <c r="F72" s="42">
        <v>18000</v>
      </c>
      <c r="G72" s="43"/>
      <c r="H72" s="43"/>
      <c r="I72" s="44"/>
    </row>
    <row r="73" spans="2:9" ht="36" customHeight="1" outlineLevel="1" x14ac:dyDescent="0.25">
      <c r="B73" s="35" t="s">
        <v>176</v>
      </c>
      <c r="C73" s="36"/>
      <c r="D73" s="36"/>
      <c r="E73" s="41"/>
      <c r="F73" s="42">
        <v>19800</v>
      </c>
      <c r="G73" s="43"/>
      <c r="H73" s="43"/>
      <c r="I73" s="44"/>
    </row>
    <row r="74" spans="2:9" ht="36" customHeight="1" outlineLevel="1" x14ac:dyDescent="0.25">
      <c r="B74" s="35" t="s">
        <v>177</v>
      </c>
      <c r="C74" s="36"/>
      <c r="D74" s="36"/>
      <c r="E74" s="41"/>
      <c r="F74" s="42">
        <v>21600</v>
      </c>
      <c r="G74" s="43"/>
      <c r="H74" s="43"/>
      <c r="I74" s="44"/>
    </row>
    <row r="75" spans="2:9" ht="36" customHeight="1" outlineLevel="1" x14ac:dyDescent="0.25">
      <c r="B75" s="35" t="s">
        <v>178</v>
      </c>
      <c r="C75" s="36"/>
      <c r="D75" s="36"/>
      <c r="E75" s="41"/>
      <c r="F75" s="42">
        <v>23400</v>
      </c>
      <c r="G75" s="43"/>
      <c r="H75" s="43"/>
      <c r="I75" s="44"/>
    </row>
    <row r="76" spans="2:9" ht="36" customHeight="1" outlineLevel="1" x14ac:dyDescent="0.25">
      <c r="B76" s="35" t="s">
        <v>179</v>
      </c>
      <c r="C76" s="36"/>
      <c r="D76" s="36"/>
      <c r="E76" s="41"/>
      <c r="F76" s="42">
        <v>25200</v>
      </c>
      <c r="G76" s="43"/>
      <c r="H76" s="43"/>
      <c r="I76" s="44"/>
    </row>
    <row r="77" spans="2:9" ht="36" customHeight="1" outlineLevel="1" x14ac:dyDescent="0.25">
      <c r="B77" s="35" t="s">
        <v>180</v>
      </c>
      <c r="C77" s="36"/>
      <c r="D77" s="36"/>
      <c r="E77" s="41"/>
      <c r="F77" s="42">
        <v>27000</v>
      </c>
      <c r="G77" s="43"/>
      <c r="H77" s="43"/>
      <c r="I77" s="44"/>
    </row>
    <row r="78" spans="2:9" ht="36" customHeight="1" outlineLevel="1" x14ac:dyDescent="0.25">
      <c r="B78" s="35" t="s">
        <v>181</v>
      </c>
      <c r="C78" s="36"/>
      <c r="D78" s="36"/>
      <c r="E78" s="41"/>
      <c r="F78" s="42">
        <v>28800</v>
      </c>
      <c r="G78" s="43"/>
      <c r="H78" s="43"/>
      <c r="I78" s="44"/>
    </row>
    <row r="79" spans="2:9" ht="36" customHeight="1" outlineLevel="1" x14ac:dyDescent="0.25">
      <c r="B79" s="35" t="s">
        <v>182</v>
      </c>
      <c r="C79" s="36"/>
      <c r="D79" s="36"/>
      <c r="E79" s="41"/>
      <c r="F79" s="42">
        <v>30600</v>
      </c>
      <c r="G79" s="43"/>
      <c r="H79" s="43"/>
      <c r="I79" s="44"/>
    </row>
    <row r="80" spans="2:9" ht="36" customHeight="1" outlineLevel="1" x14ac:dyDescent="0.25">
      <c r="B80" s="35" t="s">
        <v>183</v>
      </c>
      <c r="C80" s="36"/>
      <c r="D80" s="36"/>
      <c r="E80" s="41"/>
      <c r="F80" s="42">
        <v>32400</v>
      </c>
      <c r="G80" s="43"/>
      <c r="H80" s="43"/>
      <c r="I80" s="44"/>
    </row>
    <row r="81" spans="2:9" ht="36" customHeight="1" outlineLevel="1" x14ac:dyDescent="0.25">
      <c r="B81" s="35" t="s">
        <v>184</v>
      </c>
      <c r="C81" s="36"/>
      <c r="D81" s="36"/>
      <c r="E81" s="41"/>
      <c r="F81" s="42">
        <v>34200</v>
      </c>
      <c r="G81" s="43"/>
      <c r="H81" s="43"/>
      <c r="I81" s="44"/>
    </row>
    <row r="82" spans="2:9" ht="36" customHeight="1" outlineLevel="1" x14ac:dyDescent="0.25">
      <c r="B82" s="35" t="s">
        <v>185</v>
      </c>
      <c r="C82" s="36"/>
      <c r="D82" s="36"/>
      <c r="E82" s="41"/>
      <c r="F82" s="42">
        <v>36000</v>
      </c>
      <c r="G82" s="43"/>
      <c r="H82" s="43"/>
      <c r="I82" s="44"/>
    </row>
    <row r="83" spans="2:9" ht="36" customHeight="1" outlineLevel="1" x14ac:dyDescent="0.25">
      <c r="B83" s="35" t="s">
        <v>186</v>
      </c>
      <c r="C83" s="36"/>
      <c r="D83" s="36"/>
      <c r="E83" s="41"/>
      <c r="F83" s="42">
        <v>37800</v>
      </c>
      <c r="G83" s="43"/>
      <c r="H83" s="43"/>
      <c r="I83" s="44"/>
    </row>
    <row r="84" spans="2:9" ht="36" customHeight="1" outlineLevel="1" thickBot="1" x14ac:dyDescent="0.3">
      <c r="B84" s="35" t="s">
        <v>187</v>
      </c>
      <c r="C84" s="36"/>
      <c r="D84" s="36"/>
      <c r="E84" s="41"/>
      <c r="F84" s="42">
        <v>39600</v>
      </c>
      <c r="G84" s="43"/>
      <c r="H84" s="43"/>
      <c r="I84" s="44"/>
    </row>
    <row r="85" spans="2:9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720 до 18432</v>
      </c>
      <c r="G85" s="55"/>
      <c r="H85" s="55"/>
      <c r="I85" s="56"/>
    </row>
    <row r="86" spans="2:9" ht="36" customHeight="1" x14ac:dyDescent="0.25">
      <c r="B86" s="63" t="s">
        <v>189</v>
      </c>
      <c r="C86" s="64"/>
      <c r="D86" s="64"/>
      <c r="E86" s="41"/>
      <c r="F86" s="42">
        <v>6048</v>
      </c>
      <c r="G86" s="43"/>
      <c r="H86" s="43"/>
      <c r="I86" s="44"/>
    </row>
    <row r="87" spans="2:9" ht="36" customHeight="1" x14ac:dyDescent="0.25">
      <c r="B87" s="63" t="s">
        <v>190</v>
      </c>
      <c r="C87" s="64"/>
      <c r="D87" s="64"/>
      <c r="E87" s="41"/>
      <c r="F87" s="42">
        <v>18432</v>
      </c>
      <c r="G87" s="43"/>
      <c r="H87" s="43"/>
      <c r="I87" s="44"/>
    </row>
    <row r="88" spans="2:9" ht="36" customHeight="1" x14ac:dyDescent="0.25">
      <c r="B88" s="63" t="s">
        <v>258</v>
      </c>
      <c r="C88" s="64"/>
      <c r="D88" s="64"/>
      <c r="E88" s="41"/>
      <c r="F88" s="42">
        <v>720</v>
      </c>
      <c r="G88" s="43"/>
      <c r="H88" s="43"/>
      <c r="I88" s="44"/>
    </row>
    <row r="89" spans="2:9" ht="36" customHeight="1" x14ac:dyDescent="0.25">
      <c r="B89" s="63" t="s">
        <v>192</v>
      </c>
      <c r="C89" s="64"/>
      <c r="D89" s="64"/>
      <c r="E89" s="41"/>
      <c r="F89" s="42">
        <v>4248</v>
      </c>
      <c r="G89" s="43"/>
      <c r="H89" s="43"/>
      <c r="I89" s="44"/>
    </row>
    <row r="90" spans="2:9" ht="36" customHeight="1" x14ac:dyDescent="0.25">
      <c r="B90" s="63" t="s">
        <v>193</v>
      </c>
      <c r="C90" s="64"/>
      <c r="D90" s="64"/>
      <c r="E90" s="41"/>
      <c r="F90" s="42">
        <v>3564</v>
      </c>
      <c r="G90" s="43"/>
      <c r="H90" s="43"/>
      <c r="I90" s="44"/>
    </row>
    <row r="91" spans="2:9" ht="36" customHeight="1" x14ac:dyDescent="0.25">
      <c r="B91" s="63" t="s">
        <v>194</v>
      </c>
      <c r="C91" s="64"/>
      <c r="D91" s="64"/>
      <c r="E91" s="41"/>
      <c r="F91" s="42">
        <v>10296</v>
      </c>
      <c r="G91" s="43"/>
      <c r="H91" s="43"/>
      <c r="I91" s="44"/>
    </row>
    <row r="92" spans="2:9" ht="36" customHeight="1" x14ac:dyDescent="0.25">
      <c r="B92" s="63" t="s">
        <v>195</v>
      </c>
      <c r="C92" s="64"/>
      <c r="D92" s="64"/>
      <c r="E92" s="41"/>
      <c r="F92" s="42">
        <v>720</v>
      </c>
      <c r="G92" s="43"/>
      <c r="H92" s="43"/>
      <c r="I92" s="44"/>
    </row>
    <row r="93" spans="2:9" ht="36" customHeight="1" x14ac:dyDescent="0.25">
      <c r="B93" s="63" t="s">
        <v>196</v>
      </c>
      <c r="C93" s="64"/>
      <c r="D93" s="64"/>
      <c r="E93" s="41"/>
      <c r="F93" s="42">
        <v>720</v>
      </c>
      <c r="G93" s="43"/>
      <c r="H93" s="43"/>
      <c r="I93" s="44"/>
    </row>
    <row r="94" spans="2:9" ht="36" customHeight="1" x14ac:dyDescent="0.25">
      <c r="B94" s="63" t="s">
        <v>197</v>
      </c>
      <c r="C94" s="64"/>
      <c r="D94" s="64"/>
      <c r="E94" s="41"/>
      <c r="F94" s="42">
        <v>1440</v>
      </c>
      <c r="G94" s="43"/>
      <c r="H94" s="43"/>
      <c r="I94" s="44"/>
    </row>
    <row r="95" spans="2:9" ht="36" customHeight="1" x14ac:dyDescent="0.25">
      <c r="B95" s="63" t="s">
        <v>198</v>
      </c>
      <c r="C95" s="64"/>
      <c r="D95" s="64"/>
      <c r="E95" s="41"/>
      <c r="F95" s="42">
        <v>2160</v>
      </c>
      <c r="G95" s="43"/>
      <c r="H95" s="43"/>
      <c r="I95" s="44"/>
    </row>
    <row r="96" spans="2:9" ht="36" customHeight="1" thickBot="1" x14ac:dyDescent="0.3">
      <c r="B96" s="63" t="s">
        <v>199</v>
      </c>
      <c r="C96" s="64"/>
      <c r="D96" s="64"/>
      <c r="E96" s="41"/>
      <c r="F96" s="42">
        <v>12060</v>
      </c>
      <c r="G96" s="43"/>
      <c r="H96" s="43"/>
      <c r="I96" s="44"/>
    </row>
    <row r="97" spans="1:9" ht="54" customHeight="1" thickBot="1" x14ac:dyDescent="0.3">
      <c r="B97" s="168" t="s">
        <v>259</v>
      </c>
      <c r="C97" s="169"/>
      <c r="D97" s="169"/>
      <c r="E97" s="170"/>
      <c r="F97" s="98" t="str">
        <f>"Цена от "&amp;MIN(F99,F103:F119)&amp;" до "&amp;MAX(F99,F103:F119)</f>
        <v>Цена от 3024 до 42120</v>
      </c>
      <c r="G97" s="99"/>
      <c r="H97" s="99"/>
      <c r="I97" s="100"/>
    </row>
    <row r="98" spans="1:9" ht="24" customHeight="1" thickBot="1" x14ac:dyDescent="0.3">
      <c r="B98" s="28"/>
      <c r="C98" s="81"/>
      <c r="D98" s="81"/>
      <c r="E98" s="82"/>
      <c r="F98" s="83"/>
      <c r="G98" s="84"/>
      <c r="H98" s="84"/>
      <c r="I98" s="85"/>
    </row>
    <row r="99" spans="1:9" ht="36" customHeight="1" x14ac:dyDescent="0.25">
      <c r="B99" s="63" t="s">
        <v>201</v>
      </c>
      <c r="C99" s="64"/>
      <c r="D99" s="64"/>
      <c r="E99" s="41"/>
      <c r="F99" s="42">
        <v>18360</v>
      </c>
      <c r="G99" s="43"/>
      <c r="H99" s="43"/>
      <c r="I99" s="44"/>
    </row>
    <row r="100" spans="1:9" ht="36" customHeight="1" x14ac:dyDescent="0.25">
      <c r="B100" s="63" t="s">
        <v>202</v>
      </c>
      <c r="C100" s="64"/>
      <c r="D100" s="64"/>
      <c r="E100" s="41"/>
      <c r="F100" s="42">
        <v>1836</v>
      </c>
      <c r="G100" s="43"/>
      <c r="H100" s="43"/>
      <c r="I100" s="44"/>
    </row>
    <row r="101" spans="1:9" ht="36" customHeight="1" thickBot="1" x14ac:dyDescent="0.3">
      <c r="B101" s="63" t="s">
        <v>203</v>
      </c>
      <c r="C101" s="64"/>
      <c r="D101" s="64"/>
      <c r="E101" s="41"/>
      <c r="F101" s="42">
        <v>4590</v>
      </c>
      <c r="G101" s="43"/>
      <c r="H101" s="43"/>
      <c r="I101" s="44"/>
    </row>
    <row r="102" spans="1:9" ht="24" customHeight="1" thickBot="1" x14ac:dyDescent="0.3">
      <c r="B102" s="28"/>
      <c r="C102" s="81"/>
      <c r="D102" s="81"/>
      <c r="E102" s="82"/>
      <c r="F102" s="83"/>
      <c r="G102" s="84"/>
      <c r="H102" s="84"/>
      <c r="I102" s="85"/>
    </row>
    <row r="103" spans="1:9" ht="36" customHeight="1" x14ac:dyDescent="0.25">
      <c r="A103" s="126" t="s">
        <v>112</v>
      </c>
      <c r="B103" s="63" t="s">
        <v>204</v>
      </c>
      <c r="C103" s="64"/>
      <c r="D103" s="64"/>
      <c r="E103" s="41"/>
      <c r="F103" s="42">
        <v>18072</v>
      </c>
      <c r="G103" s="43"/>
      <c r="H103" s="43"/>
      <c r="I103" s="44"/>
    </row>
    <row r="104" spans="1:9" ht="36" customHeight="1" x14ac:dyDescent="0.25">
      <c r="A104" s="126" t="s">
        <v>112</v>
      </c>
      <c r="B104" s="35" t="s">
        <v>205</v>
      </c>
      <c r="C104" s="89"/>
      <c r="D104" s="89"/>
      <c r="E104" s="90"/>
      <c r="F104" s="42">
        <v>6048</v>
      </c>
      <c r="G104" s="43"/>
      <c r="H104" s="43"/>
      <c r="I104" s="44"/>
    </row>
    <row r="105" spans="1:9" ht="36" customHeight="1" x14ac:dyDescent="0.25">
      <c r="A105" s="126" t="s">
        <v>112</v>
      </c>
      <c r="B105" s="63" t="s">
        <v>260</v>
      </c>
      <c r="C105" s="64"/>
      <c r="D105" s="64"/>
      <c r="E105" s="41"/>
      <c r="F105" s="42">
        <v>17352</v>
      </c>
      <c r="G105" s="43"/>
      <c r="H105" s="43"/>
      <c r="I105" s="44"/>
    </row>
    <row r="106" spans="1:9" ht="36" customHeight="1" x14ac:dyDescent="0.25">
      <c r="A106" s="126" t="s">
        <v>112</v>
      </c>
      <c r="B106" s="63" t="s">
        <v>207</v>
      </c>
      <c r="C106" s="64"/>
      <c r="D106" s="64"/>
      <c r="E106" s="41"/>
      <c r="F106" s="42">
        <v>16380</v>
      </c>
      <c r="G106" s="43"/>
      <c r="H106" s="43"/>
      <c r="I106" s="44"/>
    </row>
    <row r="107" spans="1:9" ht="36" customHeight="1" x14ac:dyDescent="0.25">
      <c r="A107" s="126" t="s">
        <v>112</v>
      </c>
      <c r="B107" s="63" t="s">
        <v>208</v>
      </c>
      <c r="C107" s="64"/>
      <c r="D107" s="64"/>
      <c r="E107" s="41"/>
      <c r="F107" s="42">
        <v>8856</v>
      </c>
      <c r="G107" s="43"/>
      <c r="H107" s="43"/>
      <c r="I107" s="44"/>
    </row>
    <row r="108" spans="1:9" ht="36" customHeight="1" x14ac:dyDescent="0.25">
      <c r="A108" s="126" t="s">
        <v>112</v>
      </c>
      <c r="B108" s="63" t="s">
        <v>209</v>
      </c>
      <c r="C108" s="64"/>
      <c r="D108" s="64"/>
      <c r="E108" s="41"/>
      <c r="F108" s="42">
        <v>36108</v>
      </c>
      <c r="G108" s="43"/>
      <c r="H108" s="43"/>
      <c r="I108" s="44"/>
    </row>
    <row r="109" spans="1:9" ht="36" customHeight="1" x14ac:dyDescent="0.25">
      <c r="A109" s="126" t="s">
        <v>112</v>
      </c>
      <c r="B109" s="63" t="s">
        <v>210</v>
      </c>
      <c r="C109" s="64"/>
      <c r="D109" s="64"/>
      <c r="E109" s="41"/>
      <c r="F109" s="42">
        <v>30096</v>
      </c>
      <c r="G109" s="43"/>
      <c r="H109" s="43"/>
      <c r="I109" s="44"/>
    </row>
    <row r="110" spans="1:9" ht="36" customHeight="1" x14ac:dyDescent="0.25">
      <c r="A110" s="126" t="s">
        <v>112</v>
      </c>
      <c r="B110" s="63" t="s">
        <v>211</v>
      </c>
      <c r="C110" s="64"/>
      <c r="D110" s="64"/>
      <c r="E110" s="41"/>
      <c r="F110" s="42">
        <v>36115.199999999997</v>
      </c>
      <c r="G110" s="43"/>
      <c r="H110" s="43"/>
      <c r="I110" s="44"/>
    </row>
    <row r="111" spans="1:9" ht="36" customHeight="1" x14ac:dyDescent="0.25">
      <c r="A111" s="126" t="s">
        <v>112</v>
      </c>
      <c r="B111" s="63" t="s">
        <v>212</v>
      </c>
      <c r="C111" s="64"/>
      <c r="D111" s="64"/>
      <c r="E111" s="41"/>
      <c r="F111" s="42">
        <v>6048</v>
      </c>
      <c r="G111" s="43"/>
      <c r="H111" s="43"/>
      <c r="I111" s="44"/>
    </row>
    <row r="112" spans="1:9" ht="36" customHeight="1" x14ac:dyDescent="0.25">
      <c r="A112" s="126" t="s">
        <v>112</v>
      </c>
      <c r="B112" s="63" t="s">
        <v>213</v>
      </c>
      <c r="C112" s="64"/>
      <c r="D112" s="64"/>
      <c r="E112" s="41"/>
      <c r="F112" s="42">
        <v>6048</v>
      </c>
      <c r="G112" s="43"/>
      <c r="H112" s="43"/>
      <c r="I112" s="44"/>
    </row>
    <row r="113" spans="1:9" ht="36" customHeight="1" x14ac:dyDescent="0.25">
      <c r="A113" s="126" t="s">
        <v>112</v>
      </c>
      <c r="B113" s="63" t="s">
        <v>214</v>
      </c>
      <c r="C113" s="64"/>
      <c r="D113" s="64"/>
      <c r="E113" s="41"/>
      <c r="F113" s="42">
        <v>42120</v>
      </c>
      <c r="G113" s="43"/>
      <c r="H113" s="43"/>
      <c r="I113" s="44"/>
    </row>
    <row r="114" spans="1:9" ht="36" customHeight="1" x14ac:dyDescent="0.25">
      <c r="B114" s="63" t="s">
        <v>215</v>
      </c>
      <c r="C114" s="64" t="s">
        <v>215</v>
      </c>
      <c r="D114" s="64" t="s">
        <v>215</v>
      </c>
      <c r="E114" s="41" t="s">
        <v>215</v>
      </c>
      <c r="F114" s="42">
        <v>42012</v>
      </c>
      <c r="G114" s="43"/>
      <c r="H114" s="43"/>
      <c r="I114" s="44"/>
    </row>
    <row r="115" spans="1:9" ht="36" customHeight="1" x14ac:dyDescent="0.25">
      <c r="A115" s="126" t="s">
        <v>112</v>
      </c>
      <c r="B115" s="65" t="s">
        <v>216</v>
      </c>
      <c r="C115" s="66"/>
      <c r="D115" s="66"/>
      <c r="E115" s="67"/>
      <c r="F115" s="42">
        <v>3024</v>
      </c>
      <c r="G115" s="43"/>
      <c r="H115" s="43"/>
      <c r="I115" s="44"/>
    </row>
    <row r="116" spans="1:9" ht="36" customHeight="1" x14ac:dyDescent="0.25">
      <c r="B116" s="35" t="s">
        <v>217</v>
      </c>
      <c r="C116" s="89"/>
      <c r="D116" s="89"/>
      <c r="E116" s="90"/>
      <c r="F116" s="42">
        <v>10620</v>
      </c>
      <c r="G116" s="43"/>
      <c r="H116" s="43"/>
      <c r="I116" s="44"/>
    </row>
    <row r="117" spans="1:9" ht="36" customHeight="1" x14ac:dyDescent="0.25">
      <c r="B117" s="35" t="s">
        <v>218</v>
      </c>
      <c r="C117" s="89"/>
      <c r="D117" s="89"/>
      <c r="E117" s="90"/>
      <c r="F117" s="42">
        <v>7092</v>
      </c>
      <c r="G117" s="43"/>
      <c r="H117" s="43"/>
      <c r="I117" s="44"/>
    </row>
    <row r="118" spans="1:9" ht="36" customHeight="1" x14ac:dyDescent="0.25">
      <c r="A118" s="126" t="s">
        <v>112</v>
      </c>
      <c r="B118" s="35" t="s">
        <v>219</v>
      </c>
      <c r="C118" s="89"/>
      <c r="D118" s="89"/>
      <c r="E118" s="90"/>
      <c r="F118" s="42">
        <v>30096</v>
      </c>
      <c r="G118" s="43"/>
      <c r="H118" s="43"/>
      <c r="I118" s="44"/>
    </row>
    <row r="119" spans="1:9" ht="36" customHeight="1" x14ac:dyDescent="0.25">
      <c r="A119" s="126" t="s">
        <v>112</v>
      </c>
      <c r="B119" s="63" t="s">
        <v>220</v>
      </c>
      <c r="C119" s="64"/>
      <c r="D119" s="64"/>
      <c r="E119" s="41"/>
      <c r="F119" s="42">
        <v>9216</v>
      </c>
      <c r="G119" s="43"/>
      <c r="H119" s="43"/>
      <c r="I119" s="44"/>
    </row>
    <row r="120" spans="1:9" ht="36" customHeight="1" x14ac:dyDescent="0.25">
      <c r="A120" s="126" t="s">
        <v>114</v>
      </c>
      <c r="B120" s="63" t="s">
        <v>261</v>
      </c>
      <c r="C120" s="64"/>
      <c r="D120" s="64"/>
      <c r="E120" s="41"/>
      <c r="F120" s="42">
        <v>25920</v>
      </c>
      <c r="G120" s="43"/>
      <c r="H120" s="43"/>
      <c r="I120" s="44"/>
    </row>
    <row r="121" spans="1:9" ht="36" customHeight="1" x14ac:dyDescent="0.25">
      <c r="A121" s="126" t="s">
        <v>114</v>
      </c>
      <c r="B121" s="63" t="s">
        <v>262</v>
      </c>
      <c r="C121" s="64"/>
      <c r="D121" s="64"/>
      <c r="E121" s="41"/>
      <c r="F121" s="42">
        <v>8640</v>
      </c>
      <c r="G121" s="43"/>
      <c r="H121" s="43"/>
      <c r="I121" s="44"/>
    </row>
    <row r="122" spans="1:9" ht="36" customHeight="1" x14ac:dyDescent="0.25">
      <c r="A122" s="126" t="s">
        <v>114</v>
      </c>
      <c r="B122" s="63" t="s">
        <v>263</v>
      </c>
      <c r="C122" s="64"/>
      <c r="D122" s="64"/>
      <c r="E122" s="41"/>
      <c r="F122" s="42">
        <v>24480</v>
      </c>
      <c r="G122" s="43"/>
      <c r="H122" s="43"/>
      <c r="I122" s="44"/>
    </row>
    <row r="123" spans="1:9" ht="36" customHeight="1" x14ac:dyDescent="0.25">
      <c r="A123" s="126" t="s">
        <v>114</v>
      </c>
      <c r="B123" s="63" t="s">
        <v>264</v>
      </c>
      <c r="C123" s="64"/>
      <c r="D123" s="64"/>
      <c r="E123" s="41"/>
      <c r="F123" s="42">
        <v>23040</v>
      </c>
      <c r="G123" s="43"/>
      <c r="H123" s="43"/>
      <c r="I123" s="44"/>
    </row>
    <row r="124" spans="1:9" ht="36" customHeight="1" x14ac:dyDescent="0.25">
      <c r="A124" s="126" t="s">
        <v>114</v>
      </c>
      <c r="B124" s="63" t="s">
        <v>265</v>
      </c>
      <c r="C124" s="64"/>
      <c r="D124" s="64"/>
      <c r="E124" s="41"/>
      <c r="F124" s="42">
        <v>12960</v>
      </c>
      <c r="G124" s="43"/>
      <c r="H124" s="43"/>
      <c r="I124" s="44"/>
    </row>
    <row r="125" spans="1:9" ht="36" customHeight="1" x14ac:dyDescent="0.25">
      <c r="A125" s="126" t="s">
        <v>114</v>
      </c>
      <c r="B125" s="63" t="s">
        <v>266</v>
      </c>
      <c r="C125" s="64"/>
      <c r="D125" s="64"/>
      <c r="E125" s="41"/>
      <c r="F125" s="42">
        <v>51120</v>
      </c>
      <c r="G125" s="43"/>
      <c r="H125" s="43"/>
      <c r="I125" s="44"/>
    </row>
    <row r="126" spans="1:9" ht="36" customHeight="1" x14ac:dyDescent="0.25">
      <c r="A126" s="126" t="s">
        <v>114</v>
      </c>
      <c r="B126" s="63" t="s">
        <v>267</v>
      </c>
      <c r="C126" s="64"/>
      <c r="D126" s="64"/>
      <c r="E126" s="41"/>
      <c r="F126" s="42">
        <v>42480</v>
      </c>
      <c r="G126" s="43"/>
      <c r="H126" s="43"/>
      <c r="I126" s="44"/>
    </row>
    <row r="127" spans="1:9" ht="36" customHeight="1" x14ac:dyDescent="0.25">
      <c r="A127" s="126" t="s">
        <v>114</v>
      </c>
      <c r="B127" s="72" t="s">
        <v>268</v>
      </c>
      <c r="C127" s="73"/>
      <c r="D127" s="73"/>
      <c r="E127" s="74"/>
      <c r="F127" s="86">
        <v>50976</v>
      </c>
      <c r="G127" s="87"/>
      <c r="H127" s="87"/>
      <c r="I127" s="88"/>
    </row>
    <row r="128" spans="1:9" ht="36" customHeight="1" x14ac:dyDescent="0.25">
      <c r="A128" s="126" t="s">
        <v>114</v>
      </c>
      <c r="B128" s="63" t="s">
        <v>269</v>
      </c>
      <c r="C128" s="64"/>
      <c r="D128" s="64"/>
      <c r="E128" s="41"/>
      <c r="F128" s="42">
        <v>8640</v>
      </c>
      <c r="G128" s="43"/>
      <c r="H128" s="43"/>
      <c r="I128" s="44"/>
    </row>
    <row r="129" spans="1:9" ht="36" customHeight="1" x14ac:dyDescent="0.25">
      <c r="A129" s="126" t="s">
        <v>114</v>
      </c>
      <c r="B129" s="63" t="s">
        <v>270</v>
      </c>
      <c r="C129" s="64"/>
      <c r="D129" s="64"/>
      <c r="E129" s="41"/>
      <c r="F129" s="42">
        <v>8640</v>
      </c>
      <c r="G129" s="43"/>
      <c r="H129" s="43"/>
      <c r="I129" s="44"/>
    </row>
    <row r="130" spans="1:9" ht="36" customHeight="1" x14ac:dyDescent="0.25">
      <c r="A130" s="126" t="s">
        <v>114</v>
      </c>
      <c r="B130" s="63" t="s">
        <v>271</v>
      </c>
      <c r="C130" s="64"/>
      <c r="D130" s="64"/>
      <c r="E130" s="41"/>
      <c r="F130" s="42">
        <v>59040</v>
      </c>
      <c r="G130" s="43"/>
      <c r="H130" s="43"/>
      <c r="I130" s="44"/>
    </row>
    <row r="131" spans="1:9" ht="36" customHeight="1" x14ac:dyDescent="0.25">
      <c r="A131" s="126" t="s">
        <v>114</v>
      </c>
      <c r="B131" s="63" t="s">
        <v>272</v>
      </c>
      <c r="C131" s="64"/>
      <c r="D131" s="64"/>
      <c r="E131" s="41"/>
      <c r="F131" s="42">
        <v>4320</v>
      </c>
      <c r="G131" s="43"/>
      <c r="H131" s="43"/>
      <c r="I131" s="44"/>
    </row>
    <row r="132" spans="1:9" ht="36" customHeight="1" x14ac:dyDescent="0.25">
      <c r="A132" s="126" t="s">
        <v>114</v>
      </c>
      <c r="B132" s="63" t="s">
        <v>273</v>
      </c>
      <c r="C132" s="64"/>
      <c r="D132" s="64"/>
      <c r="E132" s="41"/>
      <c r="F132" s="42">
        <v>42480</v>
      </c>
      <c r="G132" s="43"/>
      <c r="H132" s="43"/>
      <c r="I132" s="44"/>
    </row>
    <row r="133" spans="1:9" ht="36" customHeight="1" x14ac:dyDescent="0.25">
      <c r="A133" s="126" t="s">
        <v>114</v>
      </c>
      <c r="B133" s="63" t="s">
        <v>274</v>
      </c>
      <c r="C133" s="64"/>
      <c r="D133" s="64"/>
      <c r="E133" s="41"/>
      <c r="F133" s="42">
        <v>12960</v>
      </c>
      <c r="G133" s="43"/>
      <c r="H133" s="43"/>
      <c r="I133" s="44"/>
    </row>
    <row r="134" spans="1:9" ht="27" customHeight="1" thickBot="1" x14ac:dyDescent="0.3">
      <c r="B134" s="171" t="s">
        <v>235</v>
      </c>
      <c r="C134" s="172"/>
      <c r="D134" s="172"/>
      <c r="E134" s="173"/>
      <c r="F134" s="171"/>
      <c r="G134" s="172"/>
      <c r="H134" s="172"/>
      <c r="I134" s="173"/>
    </row>
    <row r="135" spans="1:9" ht="19.5" customHeight="1" thickBot="1" x14ac:dyDescent="0.3">
      <c r="B135" s="174" t="s">
        <v>236</v>
      </c>
      <c r="C135" s="175"/>
      <c r="D135" s="175"/>
      <c r="E135" s="175"/>
      <c r="F135" s="174"/>
      <c r="G135" s="175"/>
      <c r="H135" s="175"/>
      <c r="I135" s="176"/>
    </row>
    <row r="136" spans="1:9" ht="36" customHeight="1" x14ac:dyDescent="0.25">
      <c r="B136" s="31" t="s">
        <v>237</v>
      </c>
      <c r="C136" s="177"/>
      <c r="D136" s="177"/>
      <c r="E136" s="178"/>
      <c r="F136" s="68">
        <v>60</v>
      </c>
      <c r="G136" s="69"/>
      <c r="H136" s="69"/>
      <c r="I136" s="70"/>
    </row>
    <row r="137" spans="1:9" ht="36" customHeight="1" x14ac:dyDescent="0.25">
      <c r="B137" s="63" t="s">
        <v>238</v>
      </c>
      <c r="C137" s="64"/>
      <c r="D137" s="64"/>
      <c r="E137" s="41"/>
      <c r="F137" s="42">
        <v>60</v>
      </c>
      <c r="G137" s="43"/>
      <c r="H137" s="43"/>
      <c r="I137" s="44"/>
    </row>
    <row r="138" spans="1:9" ht="36" customHeight="1" thickBot="1" x14ac:dyDescent="0.3">
      <c r="B138" s="63" t="s">
        <v>239</v>
      </c>
      <c r="C138" s="64"/>
      <c r="D138" s="64"/>
      <c r="E138" s="41"/>
      <c r="F138" s="42">
        <v>120</v>
      </c>
      <c r="G138" s="43"/>
      <c r="H138" s="43"/>
      <c r="I138" s="44"/>
    </row>
    <row r="139" spans="1:9" ht="54" customHeight="1" thickBot="1" x14ac:dyDescent="0.3">
      <c r="B139" s="19" t="s">
        <v>240</v>
      </c>
      <c r="C139" s="20"/>
      <c r="D139" s="20"/>
      <c r="E139" s="21"/>
      <c r="F139" s="106"/>
      <c r="G139" s="107"/>
      <c r="H139" s="107"/>
      <c r="I139" s="108"/>
    </row>
    <row r="140" spans="1:9" ht="36" customHeight="1" x14ac:dyDescent="0.25">
      <c r="B140" s="65" t="s">
        <v>241</v>
      </c>
      <c r="C140" s="66"/>
      <c r="D140" s="66"/>
      <c r="E140" s="67"/>
      <c r="F140" s="68">
        <v>29376</v>
      </c>
      <c r="G140" s="69"/>
      <c r="H140" s="69"/>
      <c r="I140" s="70"/>
    </row>
    <row r="141" spans="1:9" ht="36" customHeight="1" x14ac:dyDescent="0.25">
      <c r="B141" s="63" t="s">
        <v>242</v>
      </c>
      <c r="C141" s="64"/>
      <c r="D141" s="64"/>
      <c r="E141" s="41"/>
      <c r="F141" s="42">
        <v>58752</v>
      </c>
      <c r="G141" s="43"/>
      <c r="H141" s="43"/>
      <c r="I141" s="44"/>
    </row>
    <row r="142" spans="1:9" ht="36" customHeight="1" x14ac:dyDescent="0.25">
      <c r="B142" s="63" t="s">
        <v>243</v>
      </c>
      <c r="C142" s="64"/>
      <c r="D142" s="64"/>
      <c r="E142" s="41"/>
      <c r="F142" s="42">
        <v>73656</v>
      </c>
      <c r="G142" s="43"/>
      <c r="H142" s="43"/>
      <c r="I142" s="44"/>
    </row>
    <row r="143" spans="1:9" ht="36" customHeight="1" x14ac:dyDescent="0.25">
      <c r="B143" s="63" t="s">
        <v>244</v>
      </c>
      <c r="C143" s="64"/>
      <c r="D143" s="64"/>
      <c r="E143" s="41"/>
      <c r="F143" s="42">
        <v>1080</v>
      </c>
      <c r="G143" s="43"/>
      <c r="H143" s="43"/>
      <c r="I143" s="44"/>
    </row>
    <row r="144" spans="1:9" ht="36" customHeight="1" x14ac:dyDescent="0.25">
      <c r="B144" s="63" t="s">
        <v>245</v>
      </c>
      <c r="C144" s="64"/>
      <c r="D144" s="64"/>
      <c r="E144" s="41"/>
      <c r="F144" s="42">
        <v>44244</v>
      </c>
      <c r="G144" s="43"/>
      <c r="H144" s="43"/>
      <c r="I144" s="44"/>
    </row>
    <row r="145" spans="1:9" ht="36" customHeight="1" x14ac:dyDescent="0.25">
      <c r="B145" s="63" t="s">
        <v>246</v>
      </c>
      <c r="C145" s="64"/>
      <c r="D145" s="64"/>
      <c r="E145" s="41"/>
      <c r="F145" s="42">
        <v>88128</v>
      </c>
      <c r="G145" s="43"/>
      <c r="H145" s="43"/>
      <c r="I145" s="44"/>
    </row>
    <row r="146" spans="1:9" ht="36" customHeight="1" x14ac:dyDescent="0.25">
      <c r="B146" s="63" t="s">
        <v>247</v>
      </c>
      <c r="C146" s="64"/>
      <c r="D146" s="64"/>
      <c r="E146" s="41"/>
      <c r="F146" s="42">
        <v>110088</v>
      </c>
      <c r="G146" s="43"/>
      <c r="H146" s="43"/>
      <c r="I146" s="44"/>
    </row>
    <row r="147" spans="1:9" ht="36" customHeight="1" thickBot="1" x14ac:dyDescent="0.3">
      <c r="B147" s="109" t="s">
        <v>248</v>
      </c>
      <c r="C147" s="110"/>
      <c r="D147" s="110"/>
      <c r="E147" s="111"/>
      <c r="F147" s="179">
        <v>1440</v>
      </c>
      <c r="G147" s="180"/>
      <c r="H147" s="180"/>
      <c r="I147" s="181"/>
    </row>
    <row r="148" spans="1:9" ht="24" customHeight="1" thickBot="1" x14ac:dyDescent="0.3">
      <c r="B148" s="28"/>
      <c r="C148" s="81"/>
      <c r="D148" s="81"/>
      <c r="E148" s="82"/>
      <c r="F148" s="83"/>
      <c r="G148" s="84"/>
      <c r="H148" s="84"/>
      <c r="I148" s="85"/>
    </row>
    <row r="149" spans="1:9" ht="18" customHeight="1" x14ac:dyDescent="0.25">
      <c r="B149" s="118"/>
      <c r="C149" s="118"/>
      <c r="D149" s="118"/>
      <c r="E149" s="118"/>
      <c r="F149" s="118"/>
      <c r="G149" s="118"/>
      <c r="H149" s="118"/>
      <c r="I149" s="118"/>
    </row>
    <row r="150" spans="1:9" s="182" customFormat="1" ht="27" customHeight="1" x14ac:dyDescent="0.25">
      <c r="A150" s="126" t="s">
        <v>114</v>
      </c>
      <c r="B150" s="120" t="s">
        <v>275</v>
      </c>
      <c r="C150" s="120"/>
      <c r="D150" s="120"/>
      <c r="E150" s="120"/>
      <c r="F150" s="120"/>
      <c r="G150" s="120"/>
      <c r="H150" s="120"/>
      <c r="I150" s="120"/>
    </row>
    <row r="151" spans="1:9" s="123" customFormat="1" ht="40.5" customHeight="1" x14ac:dyDescent="0.25">
      <c r="A151" s="8"/>
      <c r="B151" s="122" t="s">
        <v>252</v>
      </c>
      <c r="C151" s="122"/>
      <c r="D151" s="122"/>
      <c r="E151" s="122"/>
      <c r="F151" s="122"/>
      <c r="G151" s="122"/>
      <c r="H151" s="122"/>
      <c r="I151" s="122"/>
    </row>
    <row r="152" spans="1:9" ht="18" customHeight="1" x14ac:dyDescent="0.25"/>
  </sheetData>
  <sheetProtection selectLockedCells="1" selectUnlockedCells="1"/>
  <mergeCells count="295">
    <mergeCell ref="B151:I151"/>
    <mergeCell ref="B147:E147"/>
    <mergeCell ref="F147:I147"/>
    <mergeCell ref="B148:E148"/>
    <mergeCell ref="F148:I148"/>
    <mergeCell ref="B149:I149"/>
    <mergeCell ref="B150:I150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54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B138" sqref="B138:E138"/>
    </sheetView>
  </sheetViews>
  <sheetFormatPr defaultColWidth="9.140625" defaultRowHeight="21" outlineLevelRow="1" x14ac:dyDescent="0.25"/>
  <cols>
    <col min="1" max="1" width="16.7109375" style="8" hidden="1" customWidth="1"/>
    <col min="2" max="2" width="30.7109375" style="124" customWidth="1"/>
    <col min="3" max="5" width="30.7109375" style="10" customWidth="1"/>
    <col min="6" max="6" width="24.7109375" style="125" customWidth="1"/>
    <col min="7" max="7" width="63.5703125" style="125" customWidth="1"/>
    <col min="8" max="16384" width="9.140625" style="10"/>
  </cols>
  <sheetData>
    <row r="1" spans="1:7" ht="36" customHeight="1" x14ac:dyDescent="0.25">
      <c r="B1" s="9" t="s">
        <v>102</v>
      </c>
      <c r="C1" s="9"/>
      <c r="D1" s="9"/>
      <c r="E1" s="9"/>
      <c r="F1" s="9"/>
      <c r="G1" s="9"/>
    </row>
    <row r="2" spans="1:7" s="14" customFormat="1" ht="54" customHeight="1" x14ac:dyDescent="0.25">
      <c r="A2" s="11"/>
      <c r="B2" s="183" t="s">
        <v>5</v>
      </c>
      <c r="C2" s="183"/>
      <c r="D2" s="183"/>
      <c r="E2" s="183"/>
      <c r="F2" s="183"/>
      <c r="G2" s="183"/>
    </row>
    <row r="3" spans="1:7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</row>
    <row r="4" spans="1:7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</row>
    <row r="5" spans="1:7" ht="54" customHeight="1" thickBot="1" x14ac:dyDescent="0.3">
      <c r="B5" s="19" t="s">
        <v>105</v>
      </c>
      <c r="C5" s="20"/>
      <c r="D5" s="20"/>
      <c r="E5" s="21"/>
      <c r="F5" s="184"/>
      <c r="G5" s="22"/>
    </row>
    <row r="6" spans="1:7" ht="54" customHeight="1" thickBot="1" x14ac:dyDescent="0.3">
      <c r="B6" s="24" t="s">
        <v>106</v>
      </c>
      <c r="C6" s="25"/>
      <c r="D6" s="25"/>
      <c r="E6" s="26"/>
      <c r="F6" s="185"/>
      <c r="G6" s="186"/>
    </row>
    <row r="7" spans="1:7" ht="24" customHeight="1" thickBot="1" x14ac:dyDescent="0.3">
      <c r="B7" s="131"/>
      <c r="C7" s="132"/>
      <c r="D7" s="132"/>
      <c r="E7" s="133"/>
      <c r="F7" s="187"/>
      <c r="G7" s="83"/>
    </row>
    <row r="8" spans="1:7" ht="36" customHeight="1" x14ac:dyDescent="0.25">
      <c r="A8" s="8" t="s">
        <v>112</v>
      </c>
      <c r="B8" s="188" t="s">
        <v>113</v>
      </c>
      <c r="C8" s="189"/>
      <c r="D8" s="189"/>
      <c r="E8" s="190"/>
      <c r="F8" s="191">
        <v>13500</v>
      </c>
      <c r="G8" s="192"/>
    </row>
    <row r="9" spans="1:7" ht="36" customHeight="1" x14ac:dyDescent="0.25">
      <c r="A9" s="8" t="s">
        <v>114</v>
      </c>
      <c r="B9" s="31" t="s">
        <v>115</v>
      </c>
      <c r="C9" s="32"/>
      <c r="D9" s="32"/>
      <c r="E9" s="67"/>
      <c r="F9" s="193">
        <v>19440</v>
      </c>
      <c r="G9" s="194"/>
    </row>
    <row r="10" spans="1:7" ht="36" customHeight="1" x14ac:dyDescent="0.25">
      <c r="A10" s="8" t="s">
        <v>112</v>
      </c>
      <c r="B10" s="31" t="s">
        <v>116</v>
      </c>
      <c r="C10" s="32"/>
      <c r="D10" s="32"/>
      <c r="E10" s="67"/>
      <c r="F10" s="193">
        <v>20880</v>
      </c>
      <c r="G10" s="194"/>
    </row>
    <row r="11" spans="1:7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198">
        <v>29520</v>
      </c>
      <c r="G11" s="199"/>
    </row>
    <row r="12" spans="1:7" ht="24" customHeight="1" thickBot="1" x14ac:dyDescent="0.3">
      <c r="B12" s="162"/>
      <c r="C12" s="163"/>
      <c r="D12" s="163"/>
      <c r="E12" s="164"/>
      <c r="F12" s="187"/>
      <c r="G12" s="83"/>
    </row>
    <row r="13" spans="1:7" ht="36" customHeight="1" x14ac:dyDescent="0.25">
      <c r="A13" s="8" t="s">
        <v>112</v>
      </c>
      <c r="B13" s="188" t="s">
        <v>118</v>
      </c>
      <c r="C13" s="189"/>
      <c r="D13" s="189"/>
      <c r="E13" s="190"/>
      <c r="F13" s="200">
        <v>3240</v>
      </c>
      <c r="G13" s="201"/>
    </row>
    <row r="14" spans="1:7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02">
        <v>5040</v>
      </c>
      <c r="G14" s="179"/>
    </row>
    <row r="15" spans="1:7" ht="24" customHeight="1" thickBot="1" x14ac:dyDescent="0.3">
      <c r="B15" s="28"/>
      <c r="C15" s="81"/>
      <c r="D15" s="81"/>
      <c r="E15" s="82"/>
      <c r="F15" s="187"/>
      <c r="G15" s="83"/>
    </row>
    <row r="16" spans="1:7" ht="36" customHeight="1" x14ac:dyDescent="0.25">
      <c r="A16" s="8" t="s">
        <v>112</v>
      </c>
      <c r="B16" s="35" t="s">
        <v>120</v>
      </c>
      <c r="C16" s="36"/>
      <c r="D16" s="36"/>
      <c r="E16" s="41"/>
      <c r="F16" s="200">
        <v>900</v>
      </c>
      <c r="G16" s="201"/>
    </row>
    <row r="17" spans="1:7" ht="36" customHeight="1" x14ac:dyDescent="0.25">
      <c r="A17" s="8" t="s">
        <v>114</v>
      </c>
      <c r="B17" s="35" t="s">
        <v>121</v>
      </c>
      <c r="C17" s="36"/>
      <c r="D17" s="36"/>
      <c r="E17" s="41"/>
      <c r="F17" s="203">
        <v>1296</v>
      </c>
      <c r="G17" s="42"/>
    </row>
    <row r="18" spans="1:7" ht="36" customHeight="1" x14ac:dyDescent="0.25">
      <c r="A18" s="8" t="s">
        <v>112</v>
      </c>
      <c r="B18" s="35" t="s">
        <v>122</v>
      </c>
      <c r="C18" s="36"/>
      <c r="D18" s="36"/>
      <c r="E18" s="41"/>
      <c r="F18" s="203">
        <v>1080</v>
      </c>
      <c r="G18" s="42"/>
    </row>
    <row r="19" spans="1:7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2">
        <v>1512</v>
      </c>
      <c r="G19" s="179"/>
    </row>
    <row r="20" spans="1:7" ht="24" customHeight="1" thickBot="1" x14ac:dyDescent="0.3">
      <c r="B20" s="28"/>
      <c r="C20" s="81"/>
      <c r="D20" s="81"/>
      <c r="E20" s="82"/>
      <c r="F20" s="187"/>
      <c r="G20" s="83"/>
    </row>
    <row r="21" spans="1:7" ht="36" customHeight="1" thickBot="1" x14ac:dyDescent="0.3">
      <c r="B21" s="45" t="s">
        <v>124</v>
      </c>
      <c r="C21" s="46"/>
      <c r="D21" s="46"/>
      <c r="E21" s="47"/>
      <c r="F21" s="204" t="str">
        <f>"Цена от "&amp;MIN($F$22:F61)&amp;" до "&amp;MAX($F$22:F61)</f>
        <v>Цена от 2520 до 100800</v>
      </c>
      <c r="G21" s="205"/>
    </row>
    <row r="22" spans="1:7" ht="36" customHeight="1" outlineLevel="1" x14ac:dyDescent="0.25">
      <c r="B22" s="35" t="s">
        <v>125</v>
      </c>
      <c r="C22" s="36"/>
      <c r="D22" s="36"/>
      <c r="E22" s="41"/>
      <c r="F22" s="206">
        <v>2520</v>
      </c>
      <c r="G22" s="60"/>
    </row>
    <row r="23" spans="1:7" ht="36" customHeight="1" outlineLevel="1" x14ac:dyDescent="0.25">
      <c r="B23" s="35" t="s">
        <v>126</v>
      </c>
      <c r="C23" s="36"/>
      <c r="D23" s="36"/>
      <c r="E23" s="41"/>
      <c r="F23" s="203">
        <v>5040</v>
      </c>
      <c r="G23" s="42"/>
    </row>
    <row r="24" spans="1:7" ht="36" customHeight="1" outlineLevel="1" x14ac:dyDescent="0.25">
      <c r="B24" s="35" t="s">
        <v>127</v>
      </c>
      <c r="C24" s="36"/>
      <c r="D24" s="36"/>
      <c r="E24" s="41"/>
      <c r="F24" s="203">
        <v>7560</v>
      </c>
      <c r="G24" s="42"/>
    </row>
    <row r="25" spans="1:7" ht="36" customHeight="1" outlineLevel="1" x14ac:dyDescent="0.25">
      <c r="B25" s="35" t="s">
        <v>128</v>
      </c>
      <c r="C25" s="36"/>
      <c r="D25" s="36"/>
      <c r="E25" s="41"/>
      <c r="F25" s="203">
        <v>10080</v>
      </c>
      <c r="G25" s="42"/>
    </row>
    <row r="26" spans="1:7" ht="36" customHeight="1" outlineLevel="1" x14ac:dyDescent="0.25">
      <c r="B26" s="35" t="s">
        <v>129</v>
      </c>
      <c r="C26" s="36"/>
      <c r="D26" s="36"/>
      <c r="E26" s="41"/>
      <c r="F26" s="203">
        <v>12600</v>
      </c>
      <c r="G26" s="42"/>
    </row>
    <row r="27" spans="1:7" ht="36" customHeight="1" outlineLevel="1" x14ac:dyDescent="0.25">
      <c r="B27" s="35" t="s">
        <v>130</v>
      </c>
      <c r="C27" s="36"/>
      <c r="D27" s="36"/>
      <c r="E27" s="41"/>
      <c r="F27" s="203">
        <v>15120</v>
      </c>
      <c r="G27" s="42"/>
    </row>
    <row r="28" spans="1:7" ht="36" customHeight="1" outlineLevel="1" x14ac:dyDescent="0.25">
      <c r="B28" s="35" t="s">
        <v>131</v>
      </c>
      <c r="C28" s="36"/>
      <c r="D28" s="36"/>
      <c r="E28" s="41"/>
      <c r="F28" s="203">
        <v>17640</v>
      </c>
      <c r="G28" s="42"/>
    </row>
    <row r="29" spans="1:7" ht="36" customHeight="1" outlineLevel="1" x14ac:dyDescent="0.25">
      <c r="B29" s="35" t="s">
        <v>132</v>
      </c>
      <c r="C29" s="36"/>
      <c r="D29" s="36"/>
      <c r="E29" s="41"/>
      <c r="F29" s="203">
        <v>20160</v>
      </c>
      <c r="G29" s="42"/>
    </row>
    <row r="30" spans="1:7" ht="36" customHeight="1" outlineLevel="1" x14ac:dyDescent="0.25">
      <c r="B30" s="35" t="s">
        <v>133</v>
      </c>
      <c r="C30" s="36"/>
      <c r="D30" s="36"/>
      <c r="E30" s="41"/>
      <c r="F30" s="203">
        <v>22680</v>
      </c>
      <c r="G30" s="42"/>
    </row>
    <row r="31" spans="1:7" ht="36" customHeight="1" outlineLevel="1" x14ac:dyDescent="0.25">
      <c r="B31" s="35" t="s">
        <v>134</v>
      </c>
      <c r="C31" s="36"/>
      <c r="D31" s="36"/>
      <c r="E31" s="41"/>
      <c r="F31" s="203">
        <v>25200</v>
      </c>
      <c r="G31" s="42"/>
    </row>
    <row r="32" spans="1:7" ht="36" customHeight="1" outlineLevel="1" x14ac:dyDescent="0.25">
      <c r="B32" s="35" t="s">
        <v>135</v>
      </c>
      <c r="C32" s="36"/>
      <c r="D32" s="36"/>
      <c r="E32" s="41"/>
      <c r="F32" s="203">
        <v>27720</v>
      </c>
      <c r="G32" s="42"/>
    </row>
    <row r="33" spans="2:7" ht="36" customHeight="1" outlineLevel="1" x14ac:dyDescent="0.25">
      <c r="B33" s="35" t="s">
        <v>136</v>
      </c>
      <c r="C33" s="36"/>
      <c r="D33" s="36"/>
      <c r="E33" s="41"/>
      <c r="F33" s="203">
        <v>30240</v>
      </c>
      <c r="G33" s="42"/>
    </row>
    <row r="34" spans="2:7" ht="36" customHeight="1" outlineLevel="1" x14ac:dyDescent="0.25">
      <c r="B34" s="35" t="s">
        <v>137</v>
      </c>
      <c r="C34" s="36"/>
      <c r="D34" s="36"/>
      <c r="E34" s="41"/>
      <c r="F34" s="203">
        <v>32760</v>
      </c>
      <c r="G34" s="42"/>
    </row>
    <row r="35" spans="2:7" ht="36" customHeight="1" outlineLevel="1" x14ac:dyDescent="0.25">
      <c r="B35" s="35" t="s">
        <v>138</v>
      </c>
      <c r="C35" s="36"/>
      <c r="D35" s="36"/>
      <c r="E35" s="41"/>
      <c r="F35" s="203">
        <v>35280</v>
      </c>
      <c r="G35" s="42"/>
    </row>
    <row r="36" spans="2:7" ht="36" customHeight="1" outlineLevel="1" x14ac:dyDescent="0.25">
      <c r="B36" s="35" t="s">
        <v>139</v>
      </c>
      <c r="C36" s="36"/>
      <c r="D36" s="36"/>
      <c r="E36" s="41"/>
      <c r="F36" s="203">
        <v>37800</v>
      </c>
      <c r="G36" s="42"/>
    </row>
    <row r="37" spans="2:7" ht="36" customHeight="1" outlineLevel="1" x14ac:dyDescent="0.25">
      <c r="B37" s="35" t="s">
        <v>140</v>
      </c>
      <c r="C37" s="36"/>
      <c r="D37" s="36"/>
      <c r="E37" s="41"/>
      <c r="F37" s="203">
        <v>40320</v>
      </c>
      <c r="G37" s="42"/>
    </row>
    <row r="38" spans="2:7" ht="36" customHeight="1" outlineLevel="1" x14ac:dyDescent="0.25">
      <c r="B38" s="35" t="s">
        <v>141</v>
      </c>
      <c r="C38" s="36"/>
      <c r="D38" s="36"/>
      <c r="E38" s="41"/>
      <c r="F38" s="203">
        <v>42840</v>
      </c>
      <c r="G38" s="42"/>
    </row>
    <row r="39" spans="2:7" ht="36" customHeight="1" outlineLevel="1" x14ac:dyDescent="0.25">
      <c r="B39" s="35" t="s">
        <v>142</v>
      </c>
      <c r="C39" s="36"/>
      <c r="D39" s="36"/>
      <c r="E39" s="41"/>
      <c r="F39" s="203">
        <v>45360</v>
      </c>
      <c r="G39" s="42"/>
    </row>
    <row r="40" spans="2:7" ht="36" customHeight="1" outlineLevel="1" x14ac:dyDescent="0.25">
      <c r="B40" s="35" t="s">
        <v>143</v>
      </c>
      <c r="C40" s="36"/>
      <c r="D40" s="36"/>
      <c r="E40" s="41"/>
      <c r="F40" s="203">
        <v>47880</v>
      </c>
      <c r="G40" s="42"/>
    </row>
    <row r="41" spans="2:7" ht="36" customHeight="1" outlineLevel="1" x14ac:dyDescent="0.25">
      <c r="B41" s="35" t="s">
        <v>144</v>
      </c>
      <c r="C41" s="36"/>
      <c r="D41" s="36"/>
      <c r="E41" s="41"/>
      <c r="F41" s="203">
        <v>50400</v>
      </c>
      <c r="G41" s="42"/>
    </row>
    <row r="42" spans="2:7" ht="36" customHeight="1" outlineLevel="1" x14ac:dyDescent="0.25">
      <c r="B42" s="35" t="s">
        <v>145</v>
      </c>
      <c r="C42" s="36"/>
      <c r="D42" s="36"/>
      <c r="E42" s="41"/>
      <c r="F42" s="203">
        <v>5040</v>
      </c>
      <c r="G42" s="42"/>
    </row>
    <row r="43" spans="2:7" ht="36" customHeight="1" outlineLevel="1" x14ac:dyDescent="0.25">
      <c r="B43" s="35" t="s">
        <v>146</v>
      </c>
      <c r="C43" s="36"/>
      <c r="D43" s="36"/>
      <c r="E43" s="41"/>
      <c r="F43" s="203">
        <v>10080</v>
      </c>
      <c r="G43" s="42"/>
    </row>
    <row r="44" spans="2:7" ht="36" customHeight="1" outlineLevel="1" x14ac:dyDescent="0.25">
      <c r="B44" s="35" t="s">
        <v>147</v>
      </c>
      <c r="C44" s="36"/>
      <c r="D44" s="36"/>
      <c r="E44" s="41"/>
      <c r="F44" s="203">
        <v>15120</v>
      </c>
      <c r="G44" s="42"/>
    </row>
    <row r="45" spans="2:7" ht="36" customHeight="1" outlineLevel="1" x14ac:dyDescent="0.25">
      <c r="B45" s="35" t="s">
        <v>148</v>
      </c>
      <c r="C45" s="36"/>
      <c r="D45" s="36"/>
      <c r="E45" s="41"/>
      <c r="F45" s="203">
        <v>20160</v>
      </c>
      <c r="G45" s="42"/>
    </row>
    <row r="46" spans="2:7" ht="36" customHeight="1" outlineLevel="1" x14ac:dyDescent="0.25">
      <c r="B46" s="35" t="s">
        <v>149</v>
      </c>
      <c r="C46" s="36"/>
      <c r="D46" s="36"/>
      <c r="E46" s="41"/>
      <c r="F46" s="203">
        <v>25200</v>
      </c>
      <c r="G46" s="42"/>
    </row>
    <row r="47" spans="2:7" ht="36" customHeight="1" outlineLevel="1" x14ac:dyDescent="0.25">
      <c r="B47" s="35" t="s">
        <v>150</v>
      </c>
      <c r="C47" s="36"/>
      <c r="D47" s="36"/>
      <c r="E47" s="41"/>
      <c r="F47" s="203">
        <v>30240</v>
      </c>
      <c r="G47" s="42"/>
    </row>
    <row r="48" spans="2:7" ht="36" customHeight="1" outlineLevel="1" x14ac:dyDescent="0.25">
      <c r="B48" s="35" t="s">
        <v>151</v>
      </c>
      <c r="C48" s="36"/>
      <c r="D48" s="36"/>
      <c r="E48" s="41"/>
      <c r="F48" s="203">
        <v>35280</v>
      </c>
      <c r="G48" s="42"/>
    </row>
    <row r="49" spans="2:7" ht="36" customHeight="1" outlineLevel="1" x14ac:dyDescent="0.25">
      <c r="B49" s="35" t="s">
        <v>152</v>
      </c>
      <c r="C49" s="36"/>
      <c r="D49" s="36"/>
      <c r="E49" s="41"/>
      <c r="F49" s="203">
        <v>40320</v>
      </c>
      <c r="G49" s="42"/>
    </row>
    <row r="50" spans="2:7" ht="36" customHeight="1" outlineLevel="1" x14ac:dyDescent="0.25">
      <c r="B50" s="35" t="s">
        <v>153</v>
      </c>
      <c r="C50" s="36"/>
      <c r="D50" s="36"/>
      <c r="E50" s="41"/>
      <c r="F50" s="203">
        <v>45360</v>
      </c>
      <c r="G50" s="42"/>
    </row>
    <row r="51" spans="2:7" ht="36" customHeight="1" outlineLevel="1" x14ac:dyDescent="0.25">
      <c r="B51" s="35" t="s">
        <v>154</v>
      </c>
      <c r="C51" s="36"/>
      <c r="D51" s="36"/>
      <c r="E51" s="41"/>
      <c r="F51" s="203">
        <v>50400</v>
      </c>
      <c r="G51" s="42"/>
    </row>
    <row r="52" spans="2:7" ht="36" customHeight="1" outlineLevel="1" x14ac:dyDescent="0.25">
      <c r="B52" s="35" t="s">
        <v>155</v>
      </c>
      <c r="C52" s="36"/>
      <c r="D52" s="36"/>
      <c r="E52" s="41"/>
      <c r="F52" s="203">
        <v>55440</v>
      </c>
      <c r="G52" s="42"/>
    </row>
    <row r="53" spans="2:7" ht="36" customHeight="1" outlineLevel="1" x14ac:dyDescent="0.25">
      <c r="B53" s="35" t="s">
        <v>156</v>
      </c>
      <c r="C53" s="36"/>
      <c r="D53" s="36"/>
      <c r="E53" s="41"/>
      <c r="F53" s="203">
        <v>60480</v>
      </c>
      <c r="G53" s="42"/>
    </row>
    <row r="54" spans="2:7" ht="36" customHeight="1" outlineLevel="1" x14ac:dyDescent="0.25">
      <c r="B54" s="35" t="s">
        <v>157</v>
      </c>
      <c r="C54" s="36"/>
      <c r="D54" s="36"/>
      <c r="E54" s="41"/>
      <c r="F54" s="203">
        <v>65520</v>
      </c>
      <c r="G54" s="42"/>
    </row>
    <row r="55" spans="2:7" ht="36" customHeight="1" outlineLevel="1" x14ac:dyDescent="0.25">
      <c r="B55" s="35" t="s">
        <v>158</v>
      </c>
      <c r="C55" s="36"/>
      <c r="D55" s="36"/>
      <c r="E55" s="41"/>
      <c r="F55" s="203">
        <v>70560</v>
      </c>
      <c r="G55" s="42"/>
    </row>
    <row r="56" spans="2:7" ht="36" customHeight="1" outlineLevel="1" x14ac:dyDescent="0.25">
      <c r="B56" s="35" t="s">
        <v>159</v>
      </c>
      <c r="C56" s="36"/>
      <c r="D56" s="36"/>
      <c r="E56" s="41"/>
      <c r="F56" s="203">
        <v>75600</v>
      </c>
      <c r="G56" s="42"/>
    </row>
    <row r="57" spans="2:7" ht="36" customHeight="1" outlineLevel="1" x14ac:dyDescent="0.25">
      <c r="B57" s="35" t="s">
        <v>160</v>
      </c>
      <c r="C57" s="36"/>
      <c r="D57" s="36"/>
      <c r="E57" s="41"/>
      <c r="F57" s="203">
        <v>80640</v>
      </c>
      <c r="G57" s="42"/>
    </row>
    <row r="58" spans="2:7" ht="36" customHeight="1" outlineLevel="1" x14ac:dyDescent="0.25">
      <c r="B58" s="35" t="s">
        <v>161</v>
      </c>
      <c r="C58" s="36"/>
      <c r="D58" s="36"/>
      <c r="E58" s="41"/>
      <c r="F58" s="203">
        <v>85680</v>
      </c>
      <c r="G58" s="42"/>
    </row>
    <row r="59" spans="2:7" ht="36" customHeight="1" outlineLevel="1" x14ac:dyDescent="0.25">
      <c r="B59" s="35" t="s">
        <v>162</v>
      </c>
      <c r="C59" s="36"/>
      <c r="D59" s="36"/>
      <c r="E59" s="41"/>
      <c r="F59" s="203">
        <v>90720</v>
      </c>
      <c r="G59" s="42"/>
    </row>
    <row r="60" spans="2:7" ht="36" customHeight="1" outlineLevel="1" x14ac:dyDescent="0.25">
      <c r="B60" s="35" t="s">
        <v>163</v>
      </c>
      <c r="C60" s="36"/>
      <c r="D60" s="36"/>
      <c r="E60" s="41"/>
      <c r="F60" s="203">
        <v>95760</v>
      </c>
      <c r="G60" s="42"/>
    </row>
    <row r="61" spans="2:7" ht="36" customHeight="1" outlineLevel="1" thickBot="1" x14ac:dyDescent="0.3">
      <c r="B61" s="35" t="s">
        <v>164</v>
      </c>
      <c r="C61" s="36"/>
      <c r="D61" s="36"/>
      <c r="E61" s="41"/>
      <c r="F61" s="207">
        <v>100800</v>
      </c>
      <c r="G61" s="208"/>
    </row>
    <row r="62" spans="2:7" ht="36" customHeight="1" thickBot="1" x14ac:dyDescent="0.3">
      <c r="B62" s="51" t="s">
        <v>165</v>
      </c>
      <c r="C62" s="52"/>
      <c r="D62" s="52"/>
      <c r="E62" s="53"/>
      <c r="F62" s="209" t="str">
        <f>"Цена от "&amp;MIN(F63:F84)&amp;" до "&amp;MAX(F63:F84)</f>
        <v>Цена от 1080 до 54180</v>
      </c>
      <c r="G62" s="54"/>
    </row>
    <row r="63" spans="2:7" ht="36" customHeight="1" outlineLevel="1" x14ac:dyDescent="0.25">
      <c r="B63" s="57" t="s">
        <v>166</v>
      </c>
      <c r="C63" s="58"/>
      <c r="D63" s="58"/>
      <c r="E63" s="59"/>
      <c r="F63" s="206">
        <v>1080</v>
      </c>
      <c r="G63" s="60"/>
    </row>
    <row r="64" spans="2:7" ht="36" customHeight="1" outlineLevel="1" x14ac:dyDescent="0.25">
      <c r="B64" s="35" t="s">
        <v>167</v>
      </c>
      <c r="C64" s="36"/>
      <c r="D64" s="36"/>
      <c r="E64" s="41"/>
      <c r="F64" s="203">
        <v>1440</v>
      </c>
      <c r="G64" s="42"/>
    </row>
    <row r="65" spans="2:7" ht="36" customHeight="1" outlineLevel="1" x14ac:dyDescent="0.25">
      <c r="B65" s="35" t="s">
        <v>168</v>
      </c>
      <c r="C65" s="36"/>
      <c r="D65" s="36"/>
      <c r="E65" s="41"/>
      <c r="F65" s="203">
        <v>6300</v>
      </c>
      <c r="G65" s="42"/>
    </row>
    <row r="66" spans="2:7" ht="36" customHeight="1" outlineLevel="1" x14ac:dyDescent="0.25">
      <c r="B66" s="35" t="s">
        <v>169</v>
      </c>
      <c r="C66" s="36"/>
      <c r="D66" s="36"/>
      <c r="E66" s="41"/>
      <c r="F66" s="203">
        <v>8820</v>
      </c>
      <c r="G66" s="42"/>
    </row>
    <row r="67" spans="2:7" ht="36" customHeight="1" outlineLevel="1" x14ac:dyDescent="0.25">
      <c r="B67" s="35" t="s">
        <v>170</v>
      </c>
      <c r="C67" s="36"/>
      <c r="D67" s="36"/>
      <c r="E67" s="41"/>
      <c r="F67" s="203">
        <v>11340</v>
      </c>
      <c r="G67" s="42"/>
    </row>
    <row r="68" spans="2:7" ht="36" customHeight="1" outlineLevel="1" x14ac:dyDescent="0.25">
      <c r="B68" s="35" t="s">
        <v>171</v>
      </c>
      <c r="C68" s="36"/>
      <c r="D68" s="36"/>
      <c r="E68" s="41"/>
      <c r="F68" s="203">
        <v>13860</v>
      </c>
      <c r="G68" s="42"/>
    </row>
    <row r="69" spans="2:7" ht="36" customHeight="1" outlineLevel="1" x14ac:dyDescent="0.25">
      <c r="B69" s="35" t="s">
        <v>172</v>
      </c>
      <c r="C69" s="36"/>
      <c r="D69" s="36"/>
      <c r="E69" s="41"/>
      <c r="F69" s="203">
        <v>16380</v>
      </c>
      <c r="G69" s="42"/>
    </row>
    <row r="70" spans="2:7" ht="36" customHeight="1" outlineLevel="1" x14ac:dyDescent="0.25">
      <c r="B70" s="35" t="s">
        <v>173</v>
      </c>
      <c r="C70" s="36"/>
      <c r="D70" s="36"/>
      <c r="E70" s="41"/>
      <c r="F70" s="203">
        <v>18900</v>
      </c>
      <c r="G70" s="42"/>
    </row>
    <row r="71" spans="2:7" ht="36" customHeight="1" outlineLevel="1" x14ac:dyDescent="0.25">
      <c r="B71" s="35" t="s">
        <v>174</v>
      </c>
      <c r="C71" s="36"/>
      <c r="D71" s="36"/>
      <c r="E71" s="41"/>
      <c r="F71" s="203">
        <v>21420</v>
      </c>
      <c r="G71" s="42"/>
    </row>
    <row r="72" spans="2:7" ht="36" customHeight="1" outlineLevel="1" x14ac:dyDescent="0.25">
      <c r="B72" s="35" t="s">
        <v>175</v>
      </c>
      <c r="C72" s="36"/>
      <c r="D72" s="36"/>
      <c r="E72" s="41"/>
      <c r="F72" s="203">
        <v>23940</v>
      </c>
      <c r="G72" s="42"/>
    </row>
    <row r="73" spans="2:7" ht="36" customHeight="1" outlineLevel="1" x14ac:dyDescent="0.25">
      <c r="B73" s="35" t="s">
        <v>176</v>
      </c>
      <c r="C73" s="36"/>
      <c r="D73" s="36"/>
      <c r="E73" s="41"/>
      <c r="F73" s="203">
        <v>26460</v>
      </c>
      <c r="G73" s="42"/>
    </row>
    <row r="74" spans="2:7" ht="36" customHeight="1" outlineLevel="1" x14ac:dyDescent="0.25">
      <c r="B74" s="35" t="s">
        <v>177</v>
      </c>
      <c r="C74" s="36"/>
      <c r="D74" s="36"/>
      <c r="E74" s="41"/>
      <c r="F74" s="203">
        <v>28980</v>
      </c>
      <c r="G74" s="42"/>
    </row>
    <row r="75" spans="2:7" ht="36" customHeight="1" outlineLevel="1" x14ac:dyDescent="0.25">
      <c r="B75" s="35" t="s">
        <v>178</v>
      </c>
      <c r="C75" s="36"/>
      <c r="D75" s="36"/>
      <c r="E75" s="41"/>
      <c r="F75" s="203">
        <v>31500</v>
      </c>
      <c r="G75" s="42"/>
    </row>
    <row r="76" spans="2:7" ht="36" customHeight="1" outlineLevel="1" x14ac:dyDescent="0.25">
      <c r="B76" s="35" t="s">
        <v>179</v>
      </c>
      <c r="C76" s="36"/>
      <c r="D76" s="36"/>
      <c r="E76" s="41"/>
      <c r="F76" s="203">
        <v>34020</v>
      </c>
      <c r="G76" s="42"/>
    </row>
    <row r="77" spans="2:7" ht="36" customHeight="1" outlineLevel="1" x14ac:dyDescent="0.25">
      <c r="B77" s="35" t="s">
        <v>180</v>
      </c>
      <c r="C77" s="36"/>
      <c r="D77" s="36"/>
      <c r="E77" s="41"/>
      <c r="F77" s="203">
        <v>36540</v>
      </c>
      <c r="G77" s="42"/>
    </row>
    <row r="78" spans="2:7" ht="36" customHeight="1" outlineLevel="1" x14ac:dyDescent="0.25">
      <c r="B78" s="35" t="s">
        <v>181</v>
      </c>
      <c r="C78" s="36"/>
      <c r="D78" s="36"/>
      <c r="E78" s="41"/>
      <c r="F78" s="203">
        <v>39060</v>
      </c>
      <c r="G78" s="42"/>
    </row>
    <row r="79" spans="2:7" ht="36" customHeight="1" outlineLevel="1" x14ac:dyDescent="0.25">
      <c r="B79" s="35" t="s">
        <v>182</v>
      </c>
      <c r="C79" s="36"/>
      <c r="D79" s="36"/>
      <c r="E79" s="41"/>
      <c r="F79" s="203">
        <v>41580</v>
      </c>
      <c r="G79" s="42"/>
    </row>
    <row r="80" spans="2:7" ht="36" customHeight="1" outlineLevel="1" x14ac:dyDescent="0.25">
      <c r="B80" s="35" t="s">
        <v>183</v>
      </c>
      <c r="C80" s="36"/>
      <c r="D80" s="36"/>
      <c r="E80" s="41"/>
      <c r="F80" s="203">
        <v>44100</v>
      </c>
      <c r="G80" s="42"/>
    </row>
    <row r="81" spans="2:7" ht="36" customHeight="1" outlineLevel="1" x14ac:dyDescent="0.25">
      <c r="B81" s="35" t="s">
        <v>184</v>
      </c>
      <c r="C81" s="36"/>
      <c r="D81" s="36"/>
      <c r="E81" s="41"/>
      <c r="F81" s="203">
        <v>46620</v>
      </c>
      <c r="G81" s="42"/>
    </row>
    <row r="82" spans="2:7" ht="36" customHeight="1" outlineLevel="1" x14ac:dyDescent="0.25">
      <c r="B82" s="35" t="s">
        <v>185</v>
      </c>
      <c r="C82" s="36"/>
      <c r="D82" s="36"/>
      <c r="E82" s="41"/>
      <c r="F82" s="203">
        <v>49140</v>
      </c>
      <c r="G82" s="42"/>
    </row>
    <row r="83" spans="2:7" ht="36" customHeight="1" outlineLevel="1" x14ac:dyDescent="0.25">
      <c r="B83" s="35" t="s">
        <v>186</v>
      </c>
      <c r="C83" s="36"/>
      <c r="D83" s="36"/>
      <c r="E83" s="41"/>
      <c r="F83" s="203">
        <v>51660</v>
      </c>
      <c r="G83" s="42"/>
    </row>
    <row r="84" spans="2:7" ht="36" customHeight="1" outlineLevel="1" thickBot="1" x14ac:dyDescent="0.3">
      <c r="B84" s="35" t="s">
        <v>187</v>
      </c>
      <c r="C84" s="36"/>
      <c r="D84" s="36"/>
      <c r="E84" s="41"/>
      <c r="F84" s="207">
        <v>54180</v>
      </c>
      <c r="G84" s="208"/>
    </row>
    <row r="85" spans="2:7" ht="36" customHeight="1" thickBot="1" x14ac:dyDescent="0.3">
      <c r="B85" s="51" t="s">
        <v>188</v>
      </c>
      <c r="C85" s="52"/>
      <c r="D85" s="52"/>
      <c r="E85" s="53"/>
      <c r="F85" s="209" t="str">
        <f>"Цена от "&amp;MIN(F86:F96)&amp;" до "&amp;MAX(F86:F96)</f>
        <v>Цена от 1080 до 12960</v>
      </c>
      <c r="G85" s="54"/>
    </row>
    <row r="86" spans="2:7" ht="36" customHeight="1" x14ac:dyDescent="0.25">
      <c r="B86" s="63" t="s">
        <v>189</v>
      </c>
      <c r="C86" s="64"/>
      <c r="D86" s="64"/>
      <c r="E86" s="41"/>
      <c r="F86" s="206">
        <v>1440</v>
      </c>
      <c r="G86" s="60"/>
    </row>
    <row r="87" spans="2:7" ht="36" customHeight="1" x14ac:dyDescent="0.25">
      <c r="B87" s="63" t="s">
        <v>190</v>
      </c>
      <c r="C87" s="64"/>
      <c r="D87" s="64"/>
      <c r="E87" s="41"/>
      <c r="F87" s="203">
        <v>6120</v>
      </c>
      <c r="G87" s="42"/>
    </row>
    <row r="88" spans="2:7" ht="36" customHeight="1" x14ac:dyDescent="0.25">
      <c r="B88" s="63" t="s">
        <v>258</v>
      </c>
      <c r="C88" s="64"/>
      <c r="D88" s="64"/>
      <c r="E88" s="41"/>
      <c r="F88" s="203">
        <v>1080</v>
      </c>
      <c r="G88" s="42"/>
    </row>
    <row r="89" spans="2:7" ht="36" customHeight="1" x14ac:dyDescent="0.25">
      <c r="B89" s="65" t="s">
        <v>192</v>
      </c>
      <c r="C89" s="66"/>
      <c r="D89" s="66"/>
      <c r="E89" s="67"/>
      <c r="F89" s="203">
        <v>3600</v>
      </c>
      <c r="G89" s="42"/>
    </row>
    <row r="90" spans="2:7" ht="36" customHeight="1" x14ac:dyDescent="0.25">
      <c r="B90" s="63" t="s">
        <v>193</v>
      </c>
      <c r="C90" s="64"/>
      <c r="D90" s="64"/>
      <c r="E90" s="41"/>
      <c r="F90" s="203">
        <v>1080</v>
      </c>
      <c r="G90" s="42"/>
    </row>
    <row r="91" spans="2:7" ht="36" customHeight="1" x14ac:dyDescent="0.25">
      <c r="B91" s="63" t="s">
        <v>194</v>
      </c>
      <c r="C91" s="64"/>
      <c r="D91" s="64"/>
      <c r="E91" s="41"/>
      <c r="F91" s="203">
        <v>1440</v>
      </c>
      <c r="G91" s="42"/>
    </row>
    <row r="92" spans="2:7" ht="36" customHeight="1" x14ac:dyDescent="0.25">
      <c r="B92" s="63" t="s">
        <v>195</v>
      </c>
      <c r="C92" s="64"/>
      <c r="D92" s="64"/>
      <c r="E92" s="41"/>
      <c r="F92" s="203">
        <v>1080</v>
      </c>
      <c r="G92" s="42"/>
    </row>
    <row r="93" spans="2:7" ht="36" customHeight="1" x14ac:dyDescent="0.25">
      <c r="B93" s="63" t="s">
        <v>196</v>
      </c>
      <c r="C93" s="64"/>
      <c r="D93" s="64"/>
      <c r="E93" s="41"/>
      <c r="F93" s="203">
        <v>1080</v>
      </c>
      <c r="G93" s="42"/>
    </row>
    <row r="94" spans="2:7" ht="36" customHeight="1" x14ac:dyDescent="0.25">
      <c r="B94" s="63" t="s">
        <v>197</v>
      </c>
      <c r="C94" s="64"/>
      <c r="D94" s="64"/>
      <c r="E94" s="41"/>
      <c r="F94" s="203">
        <v>2160</v>
      </c>
      <c r="G94" s="42"/>
    </row>
    <row r="95" spans="2:7" ht="36" customHeight="1" x14ac:dyDescent="0.25">
      <c r="B95" s="63" t="s">
        <v>198</v>
      </c>
      <c r="C95" s="64"/>
      <c r="D95" s="64"/>
      <c r="E95" s="41"/>
      <c r="F95" s="203">
        <v>3240</v>
      </c>
      <c r="G95" s="42"/>
    </row>
    <row r="96" spans="2:7" ht="36" customHeight="1" thickBot="1" x14ac:dyDescent="0.3">
      <c r="B96" s="63" t="s">
        <v>199</v>
      </c>
      <c r="C96" s="64"/>
      <c r="D96" s="64"/>
      <c r="E96" s="41"/>
      <c r="F96" s="207">
        <v>12960</v>
      </c>
      <c r="G96" s="208"/>
    </row>
    <row r="97" spans="1:7" ht="54" customHeight="1" thickBot="1" x14ac:dyDescent="0.3">
      <c r="B97" s="210" t="s">
        <v>259</v>
      </c>
      <c r="C97" s="211"/>
      <c r="D97" s="211"/>
      <c r="E97" s="212"/>
      <c r="F97" s="213" t="str">
        <f>"Цена от "&amp;MIN(F99,F103:G104,F105,F106:G119)&amp;" до "&amp;MAX(F99,F103:G104,F105,F106:G119)</f>
        <v>Цена от 1080 до 27648</v>
      </c>
      <c r="G97" s="214"/>
    </row>
    <row r="98" spans="1:7" ht="24" customHeight="1" thickBot="1" x14ac:dyDescent="0.3">
      <c r="B98" s="28"/>
      <c r="C98" s="81"/>
      <c r="D98" s="81"/>
      <c r="E98" s="82"/>
      <c r="F98" s="187"/>
      <c r="G98" s="83"/>
    </row>
    <row r="99" spans="1:7" ht="36" customHeight="1" x14ac:dyDescent="0.25">
      <c r="B99" s="63" t="s">
        <v>201</v>
      </c>
      <c r="C99" s="64"/>
      <c r="D99" s="64"/>
      <c r="E99" s="41"/>
      <c r="F99" s="200">
        <v>7560</v>
      </c>
      <c r="G99" s="201"/>
    </row>
    <row r="100" spans="1:7" ht="36" customHeight="1" thickBot="1" x14ac:dyDescent="0.3">
      <c r="B100" s="72" t="s">
        <v>202</v>
      </c>
      <c r="C100" s="73"/>
      <c r="D100" s="73"/>
      <c r="E100" s="74"/>
      <c r="F100" s="202">
        <v>756</v>
      </c>
      <c r="G100" s="179"/>
    </row>
    <row r="101" spans="1:7" ht="36" customHeight="1" thickBot="1" x14ac:dyDescent="0.3">
      <c r="B101" s="72" t="s">
        <v>203</v>
      </c>
      <c r="C101" s="73"/>
      <c r="D101" s="73"/>
      <c r="E101" s="74"/>
      <c r="F101" s="202">
        <v>1890</v>
      </c>
      <c r="G101" s="179"/>
    </row>
    <row r="102" spans="1:7" ht="24" customHeight="1" thickBot="1" x14ac:dyDescent="0.3">
      <c r="B102" s="28"/>
      <c r="C102" s="81"/>
      <c r="D102" s="81"/>
      <c r="E102" s="82"/>
      <c r="F102" s="187"/>
      <c r="G102" s="83"/>
    </row>
    <row r="103" spans="1:7" ht="36" customHeight="1" x14ac:dyDescent="0.25">
      <c r="A103" s="8" t="s">
        <v>112</v>
      </c>
      <c r="B103" s="65" t="s">
        <v>204</v>
      </c>
      <c r="C103" s="66"/>
      <c r="D103" s="66"/>
      <c r="E103" s="67"/>
      <c r="F103" s="200">
        <v>5040</v>
      </c>
      <c r="G103" s="201"/>
    </row>
    <row r="104" spans="1:7" ht="36" customHeight="1" x14ac:dyDescent="0.25">
      <c r="A104" s="8" t="s">
        <v>112</v>
      </c>
      <c r="B104" s="35" t="s">
        <v>205</v>
      </c>
      <c r="C104" s="89"/>
      <c r="D104" s="89"/>
      <c r="E104" s="90"/>
      <c r="F104" s="203">
        <v>2520</v>
      </c>
      <c r="G104" s="42"/>
    </row>
    <row r="105" spans="1:7" ht="36" customHeight="1" x14ac:dyDescent="0.25">
      <c r="A105" s="8" t="s">
        <v>112</v>
      </c>
      <c r="B105" s="63" t="s">
        <v>206</v>
      </c>
      <c r="C105" s="64"/>
      <c r="D105" s="64"/>
      <c r="E105" s="41"/>
      <c r="F105" s="203">
        <v>6480</v>
      </c>
      <c r="G105" s="215"/>
    </row>
    <row r="106" spans="1:7" ht="36" customHeight="1" x14ac:dyDescent="0.25">
      <c r="A106" s="8" t="s">
        <v>112</v>
      </c>
      <c r="B106" s="63" t="s">
        <v>207</v>
      </c>
      <c r="C106" s="64"/>
      <c r="D106" s="64"/>
      <c r="E106" s="41"/>
      <c r="F106" s="203">
        <v>3960</v>
      </c>
      <c r="G106" s="42"/>
    </row>
    <row r="107" spans="1:7" ht="36" customHeight="1" x14ac:dyDescent="0.25">
      <c r="A107" s="8" t="s">
        <v>112</v>
      </c>
      <c r="B107" s="63" t="s">
        <v>208</v>
      </c>
      <c r="C107" s="64"/>
      <c r="D107" s="64"/>
      <c r="E107" s="41"/>
      <c r="F107" s="203">
        <v>1080</v>
      </c>
      <c r="G107" s="42"/>
    </row>
    <row r="108" spans="1:7" ht="36" customHeight="1" x14ac:dyDescent="0.25">
      <c r="A108" s="8" t="s">
        <v>112</v>
      </c>
      <c r="B108" s="63" t="s">
        <v>209</v>
      </c>
      <c r="C108" s="64"/>
      <c r="D108" s="64"/>
      <c r="E108" s="41"/>
      <c r="F108" s="203">
        <v>3240</v>
      </c>
      <c r="G108" s="42"/>
    </row>
    <row r="109" spans="1:7" ht="36" customHeight="1" x14ac:dyDescent="0.25">
      <c r="A109" s="8" t="s">
        <v>112</v>
      </c>
      <c r="B109" s="63" t="s">
        <v>210</v>
      </c>
      <c r="C109" s="64"/>
      <c r="D109" s="64"/>
      <c r="E109" s="41"/>
      <c r="F109" s="203">
        <v>23040</v>
      </c>
      <c r="G109" s="42"/>
    </row>
    <row r="110" spans="1:7" ht="36" customHeight="1" x14ac:dyDescent="0.25">
      <c r="A110" s="8" t="s">
        <v>112</v>
      </c>
      <c r="B110" s="63" t="s">
        <v>211</v>
      </c>
      <c r="C110" s="64"/>
      <c r="D110" s="64"/>
      <c r="E110" s="41"/>
      <c r="F110" s="203">
        <v>27648</v>
      </c>
      <c r="G110" s="42"/>
    </row>
    <row r="111" spans="1:7" ht="36" customHeight="1" x14ac:dyDescent="0.25">
      <c r="A111" s="8" t="s">
        <v>112</v>
      </c>
      <c r="B111" s="63" t="s">
        <v>212</v>
      </c>
      <c r="C111" s="64"/>
      <c r="D111" s="64"/>
      <c r="E111" s="41"/>
      <c r="F111" s="203">
        <v>1440</v>
      </c>
      <c r="G111" s="42"/>
    </row>
    <row r="112" spans="1:7" ht="36" customHeight="1" x14ac:dyDescent="0.25">
      <c r="A112" s="8" t="s">
        <v>112</v>
      </c>
      <c r="B112" s="63" t="s">
        <v>213</v>
      </c>
      <c r="C112" s="64"/>
      <c r="D112" s="64"/>
      <c r="E112" s="41"/>
      <c r="F112" s="203">
        <v>3240</v>
      </c>
      <c r="G112" s="42"/>
    </row>
    <row r="113" spans="1:7" ht="36" customHeight="1" x14ac:dyDescent="0.25">
      <c r="A113" s="8" t="s">
        <v>112</v>
      </c>
      <c r="B113" s="63" t="s">
        <v>214</v>
      </c>
      <c r="C113" s="64"/>
      <c r="D113" s="64"/>
      <c r="E113" s="41"/>
      <c r="F113" s="203">
        <v>5040</v>
      </c>
      <c r="G113" s="42"/>
    </row>
    <row r="114" spans="1:7" ht="36" customHeight="1" x14ac:dyDescent="0.25">
      <c r="B114" s="63" t="s">
        <v>215</v>
      </c>
      <c r="C114" s="64" t="s">
        <v>215</v>
      </c>
      <c r="D114" s="64" t="s">
        <v>215</v>
      </c>
      <c r="E114" s="41" t="s">
        <v>215</v>
      </c>
      <c r="F114" s="203">
        <v>7200</v>
      </c>
      <c r="G114" s="42"/>
    </row>
    <row r="115" spans="1:7" ht="36" customHeight="1" x14ac:dyDescent="0.25">
      <c r="A115" s="8" t="s">
        <v>112</v>
      </c>
      <c r="B115" s="65" t="s">
        <v>216</v>
      </c>
      <c r="C115" s="66"/>
      <c r="D115" s="66"/>
      <c r="E115" s="67"/>
      <c r="F115" s="203">
        <v>3240</v>
      </c>
      <c r="G115" s="42"/>
    </row>
    <row r="116" spans="1:7" ht="36" customHeight="1" x14ac:dyDescent="0.25">
      <c r="B116" s="35" t="s">
        <v>217</v>
      </c>
      <c r="C116" s="89"/>
      <c r="D116" s="89"/>
      <c r="E116" s="90"/>
      <c r="F116" s="203">
        <v>11160</v>
      </c>
      <c r="G116" s="42"/>
    </row>
    <row r="117" spans="1:7" ht="36" customHeight="1" x14ac:dyDescent="0.25">
      <c r="B117" s="35" t="s">
        <v>218</v>
      </c>
      <c r="C117" s="89"/>
      <c r="D117" s="89"/>
      <c r="E117" s="90"/>
      <c r="F117" s="203">
        <v>7560</v>
      </c>
      <c r="G117" s="42"/>
    </row>
    <row r="118" spans="1:7" ht="36" customHeight="1" x14ac:dyDescent="0.25">
      <c r="A118" s="8" t="s">
        <v>112</v>
      </c>
      <c r="B118" s="35" t="s">
        <v>219</v>
      </c>
      <c r="C118" s="89"/>
      <c r="D118" s="89"/>
      <c r="E118" s="90"/>
      <c r="F118" s="203">
        <v>23040</v>
      </c>
      <c r="G118" s="42"/>
    </row>
    <row r="119" spans="1:7" ht="36" customHeight="1" x14ac:dyDescent="0.25">
      <c r="A119" s="8" t="s">
        <v>112</v>
      </c>
      <c r="B119" s="63" t="s">
        <v>220</v>
      </c>
      <c r="C119" s="64"/>
      <c r="D119" s="64"/>
      <c r="E119" s="41"/>
      <c r="F119" s="203">
        <v>6480</v>
      </c>
      <c r="G119" s="42"/>
    </row>
    <row r="120" spans="1:7" ht="36" customHeight="1" x14ac:dyDescent="0.25">
      <c r="A120" s="8" t="s">
        <v>114</v>
      </c>
      <c r="B120" s="63" t="s">
        <v>221</v>
      </c>
      <c r="C120" s="64"/>
      <c r="D120" s="64"/>
      <c r="E120" s="41"/>
      <c r="F120" s="203">
        <v>7200</v>
      </c>
      <c r="G120" s="42"/>
    </row>
    <row r="121" spans="1:7" ht="36" customHeight="1" x14ac:dyDescent="0.25">
      <c r="A121" s="8" t="s">
        <v>114</v>
      </c>
      <c r="B121" s="63" t="s">
        <v>222</v>
      </c>
      <c r="C121" s="64"/>
      <c r="D121" s="64"/>
      <c r="E121" s="41"/>
      <c r="F121" s="203">
        <v>3600</v>
      </c>
      <c r="G121" s="42"/>
    </row>
    <row r="122" spans="1:7" ht="36" customHeight="1" x14ac:dyDescent="0.25">
      <c r="A122" s="8" t="s">
        <v>114</v>
      </c>
      <c r="B122" s="63" t="s">
        <v>223</v>
      </c>
      <c r="C122" s="64"/>
      <c r="D122" s="64"/>
      <c r="E122" s="41"/>
      <c r="F122" s="203">
        <v>9360</v>
      </c>
      <c r="G122" s="215"/>
    </row>
    <row r="123" spans="1:7" ht="36" customHeight="1" x14ac:dyDescent="0.25">
      <c r="A123" s="8" t="s">
        <v>114</v>
      </c>
      <c r="B123" s="63" t="s">
        <v>224</v>
      </c>
      <c r="C123" s="64"/>
      <c r="D123" s="64"/>
      <c r="E123" s="41"/>
      <c r="F123" s="203">
        <v>5760</v>
      </c>
      <c r="G123" s="42"/>
    </row>
    <row r="124" spans="1:7" ht="36" customHeight="1" x14ac:dyDescent="0.25">
      <c r="A124" s="8" t="s">
        <v>114</v>
      </c>
      <c r="B124" s="63" t="s">
        <v>225</v>
      </c>
      <c r="C124" s="64"/>
      <c r="D124" s="64"/>
      <c r="E124" s="41"/>
      <c r="F124" s="203">
        <v>2160</v>
      </c>
      <c r="G124" s="42"/>
    </row>
    <row r="125" spans="1:7" ht="36" customHeight="1" x14ac:dyDescent="0.25">
      <c r="A125" s="8" t="s">
        <v>114</v>
      </c>
      <c r="B125" s="63" t="s">
        <v>226</v>
      </c>
      <c r="C125" s="64"/>
      <c r="D125" s="64"/>
      <c r="E125" s="41"/>
      <c r="F125" s="203">
        <v>5040</v>
      </c>
      <c r="G125" s="42"/>
    </row>
    <row r="126" spans="1:7" ht="36" customHeight="1" x14ac:dyDescent="0.25">
      <c r="A126" s="8" t="s">
        <v>114</v>
      </c>
      <c r="B126" s="63" t="s">
        <v>227</v>
      </c>
      <c r="C126" s="64"/>
      <c r="D126" s="64"/>
      <c r="E126" s="41"/>
      <c r="F126" s="203">
        <v>32400</v>
      </c>
      <c r="G126" s="42"/>
    </row>
    <row r="127" spans="1:7" ht="36" customHeight="1" x14ac:dyDescent="0.25">
      <c r="A127" s="8" t="s">
        <v>114</v>
      </c>
      <c r="B127" s="72" t="s">
        <v>228</v>
      </c>
      <c r="C127" s="73"/>
      <c r="D127" s="73"/>
      <c r="E127" s="74"/>
      <c r="F127" s="203">
        <v>38880</v>
      </c>
      <c r="G127" s="42"/>
    </row>
    <row r="128" spans="1:7" ht="36" customHeight="1" x14ac:dyDescent="0.25">
      <c r="A128" s="8" t="s">
        <v>114</v>
      </c>
      <c r="B128" s="63" t="s">
        <v>229</v>
      </c>
      <c r="C128" s="64"/>
      <c r="D128" s="64"/>
      <c r="E128" s="41"/>
      <c r="F128" s="203">
        <v>2160</v>
      </c>
      <c r="G128" s="42"/>
    </row>
    <row r="129" spans="1:7" ht="36" customHeight="1" x14ac:dyDescent="0.25">
      <c r="A129" s="8" t="s">
        <v>114</v>
      </c>
      <c r="B129" s="63" t="s">
        <v>230</v>
      </c>
      <c r="C129" s="64"/>
      <c r="D129" s="64"/>
      <c r="E129" s="41"/>
      <c r="F129" s="203">
        <v>5040</v>
      </c>
      <c r="G129" s="42"/>
    </row>
    <row r="130" spans="1:7" ht="36" customHeight="1" x14ac:dyDescent="0.25">
      <c r="A130" s="8" t="s">
        <v>114</v>
      </c>
      <c r="B130" s="63" t="s">
        <v>231</v>
      </c>
      <c r="C130" s="64"/>
      <c r="D130" s="64"/>
      <c r="E130" s="41"/>
      <c r="F130" s="203">
        <v>7200</v>
      </c>
      <c r="G130" s="42"/>
    </row>
    <row r="131" spans="1:7" ht="36" customHeight="1" x14ac:dyDescent="0.25">
      <c r="A131" s="8" t="s">
        <v>114</v>
      </c>
      <c r="B131" s="63" t="s">
        <v>232</v>
      </c>
      <c r="C131" s="64"/>
      <c r="D131" s="64"/>
      <c r="E131" s="41"/>
      <c r="F131" s="203">
        <v>5040</v>
      </c>
      <c r="G131" s="42"/>
    </row>
    <row r="132" spans="1:7" ht="36" customHeight="1" x14ac:dyDescent="0.25">
      <c r="A132" s="8" t="s">
        <v>114</v>
      </c>
      <c r="B132" s="63" t="s">
        <v>233</v>
      </c>
      <c r="C132" s="64"/>
      <c r="D132" s="64"/>
      <c r="E132" s="41"/>
      <c r="F132" s="203">
        <v>32400</v>
      </c>
      <c r="G132" s="42"/>
    </row>
    <row r="133" spans="1:7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202">
        <v>9360</v>
      </c>
      <c r="G133" s="179"/>
    </row>
    <row r="134" spans="1:7" ht="36" customHeight="1" thickBot="1" x14ac:dyDescent="0.3">
      <c r="B134" s="171" t="s">
        <v>235</v>
      </c>
      <c r="C134" s="172"/>
      <c r="D134" s="172"/>
      <c r="E134" s="173"/>
      <c r="F134" s="171"/>
      <c r="G134" s="172"/>
    </row>
    <row r="135" spans="1:7" ht="22.5" customHeight="1" thickBot="1" x14ac:dyDescent="0.3">
      <c r="B135" s="174" t="s">
        <v>236</v>
      </c>
      <c r="C135" s="175"/>
      <c r="D135" s="175"/>
      <c r="E135" s="175"/>
      <c r="F135" s="174"/>
      <c r="G135" s="176"/>
    </row>
    <row r="136" spans="1:7" ht="36" customHeight="1" thickBot="1" x14ac:dyDescent="0.3">
      <c r="B136" s="31" t="s">
        <v>237</v>
      </c>
      <c r="C136" s="177"/>
      <c r="D136" s="177"/>
      <c r="E136" s="178"/>
      <c r="F136" s="216">
        <v>60</v>
      </c>
      <c r="G136" s="217"/>
    </row>
    <row r="137" spans="1:7" ht="36" customHeight="1" thickBot="1" x14ac:dyDescent="0.3">
      <c r="B137" s="63" t="s">
        <v>238</v>
      </c>
      <c r="C137" s="64"/>
      <c r="D137" s="64"/>
      <c r="E137" s="41"/>
      <c r="F137" s="202">
        <v>60</v>
      </c>
      <c r="G137" s="179"/>
    </row>
    <row r="138" spans="1:7" ht="36" customHeight="1" thickBot="1" x14ac:dyDescent="0.3">
      <c r="B138" s="63" t="s">
        <v>239</v>
      </c>
      <c r="C138" s="64"/>
      <c r="D138" s="64"/>
      <c r="E138" s="41"/>
      <c r="F138" s="202">
        <v>120</v>
      </c>
      <c r="G138" s="179"/>
    </row>
    <row r="139" spans="1:7" ht="54" customHeight="1" thickBot="1" x14ac:dyDescent="0.3">
      <c r="B139" s="19" t="s">
        <v>240</v>
      </c>
      <c r="C139" s="20"/>
      <c r="D139" s="20"/>
      <c r="E139" s="21"/>
      <c r="F139" s="218"/>
      <c r="G139" s="106"/>
    </row>
    <row r="140" spans="1:7" ht="36" customHeight="1" x14ac:dyDescent="0.25">
      <c r="B140" s="65" t="s">
        <v>241</v>
      </c>
      <c r="C140" s="66"/>
      <c r="D140" s="66"/>
      <c r="E140" s="67"/>
      <c r="F140" s="200">
        <v>15120</v>
      </c>
      <c r="G140" s="201"/>
    </row>
    <row r="141" spans="1:7" ht="36" customHeight="1" x14ac:dyDescent="0.25">
      <c r="B141" s="63" t="s">
        <v>242</v>
      </c>
      <c r="C141" s="64"/>
      <c r="D141" s="64"/>
      <c r="E141" s="41"/>
      <c r="F141" s="203">
        <v>30240</v>
      </c>
      <c r="G141" s="42"/>
    </row>
    <row r="142" spans="1:7" ht="36" customHeight="1" x14ac:dyDescent="0.25">
      <c r="B142" s="63" t="s">
        <v>243</v>
      </c>
      <c r="C142" s="64"/>
      <c r="D142" s="64"/>
      <c r="E142" s="41"/>
      <c r="F142" s="203">
        <v>37440</v>
      </c>
      <c r="G142" s="42"/>
    </row>
    <row r="143" spans="1:7" ht="36" customHeight="1" x14ac:dyDescent="0.25">
      <c r="B143" s="63" t="s">
        <v>244</v>
      </c>
      <c r="C143" s="64"/>
      <c r="D143" s="64"/>
      <c r="E143" s="41"/>
      <c r="F143" s="203">
        <v>720</v>
      </c>
      <c r="G143" s="42"/>
    </row>
    <row r="144" spans="1:7" ht="36" customHeight="1" x14ac:dyDescent="0.25">
      <c r="B144" s="63" t="s">
        <v>245</v>
      </c>
      <c r="C144" s="64"/>
      <c r="D144" s="64"/>
      <c r="E144" s="41"/>
      <c r="F144" s="203">
        <v>22320</v>
      </c>
      <c r="G144" s="42"/>
    </row>
    <row r="145" spans="1:7" ht="36" customHeight="1" x14ac:dyDescent="0.25">
      <c r="B145" s="63" t="s">
        <v>246</v>
      </c>
      <c r="C145" s="64"/>
      <c r="D145" s="64"/>
      <c r="E145" s="41"/>
      <c r="F145" s="203">
        <v>44640</v>
      </c>
      <c r="G145" s="42"/>
    </row>
    <row r="146" spans="1:7" ht="36" customHeight="1" x14ac:dyDescent="0.25">
      <c r="B146" s="63" t="s">
        <v>247</v>
      </c>
      <c r="C146" s="64"/>
      <c r="D146" s="64"/>
      <c r="E146" s="41"/>
      <c r="F146" s="203">
        <v>56160</v>
      </c>
      <c r="G146" s="42"/>
    </row>
    <row r="147" spans="1:7" ht="36" customHeight="1" thickBot="1" x14ac:dyDescent="0.3">
      <c r="B147" s="109" t="s">
        <v>248</v>
      </c>
      <c r="C147" s="110"/>
      <c r="D147" s="110"/>
      <c r="E147" s="111"/>
      <c r="F147" s="202">
        <v>1080</v>
      </c>
      <c r="G147" s="219"/>
    </row>
    <row r="148" spans="1:7" ht="24" customHeight="1" thickBot="1" x14ac:dyDescent="0.3">
      <c r="B148" s="28"/>
      <c r="C148" s="81"/>
      <c r="D148" s="81"/>
      <c r="E148" s="82"/>
      <c r="F148" s="187"/>
      <c r="G148" s="83"/>
    </row>
    <row r="149" spans="1:7" ht="18" customHeight="1" x14ac:dyDescent="0.25">
      <c r="B149" s="115"/>
      <c r="C149" s="116"/>
      <c r="D149" s="116"/>
      <c r="E149" s="116"/>
      <c r="F149" s="117"/>
      <c r="G149" s="117"/>
    </row>
    <row r="150" spans="1:7" s="119" customFormat="1" ht="67.5" customHeight="1" x14ac:dyDescent="0.25">
      <c r="A150" s="8"/>
      <c r="B150" s="118" t="s">
        <v>249</v>
      </c>
      <c r="C150" s="118"/>
      <c r="D150" s="118"/>
      <c r="E150" s="118"/>
      <c r="F150" s="118"/>
      <c r="G150" s="118"/>
    </row>
    <row r="151" spans="1:7" s="119" customFormat="1" ht="40.5" customHeight="1" x14ac:dyDescent="0.25">
      <c r="A151" s="8"/>
      <c r="B151" s="118" t="s">
        <v>250</v>
      </c>
      <c r="C151" s="118"/>
      <c r="D151" s="118"/>
      <c r="E151" s="118"/>
      <c r="F151" s="118"/>
      <c r="G151" s="118"/>
    </row>
    <row r="152" spans="1:7" s="121" customFormat="1" ht="27" customHeight="1" x14ac:dyDescent="0.25">
      <c r="A152" s="8" t="s">
        <v>114</v>
      </c>
      <c r="B152" s="120" t="s">
        <v>251</v>
      </c>
      <c r="C152" s="120"/>
      <c r="D152" s="120"/>
      <c r="E152" s="120"/>
      <c r="F152" s="120"/>
      <c r="G152" s="120"/>
    </row>
    <row r="153" spans="1:7" s="123" customFormat="1" ht="40.5" customHeight="1" x14ac:dyDescent="0.25">
      <c r="A153" s="8"/>
      <c r="B153" s="122" t="s">
        <v>252</v>
      </c>
      <c r="C153" s="122"/>
      <c r="D153" s="122"/>
      <c r="E153" s="122"/>
      <c r="F153" s="122"/>
      <c r="G153" s="122"/>
    </row>
    <row r="154" spans="1:7" ht="18" customHeight="1" x14ac:dyDescent="0.25"/>
  </sheetData>
  <sheetProtection selectLockedCells="1" selectUnlockedCells="1"/>
  <mergeCells count="296">
    <mergeCell ref="B152:G152"/>
    <mergeCell ref="B153:G153"/>
    <mergeCell ref="B147:E147"/>
    <mergeCell ref="F147:G147"/>
    <mergeCell ref="B148:E148"/>
    <mergeCell ref="F148:G148"/>
    <mergeCell ref="B150:G150"/>
    <mergeCell ref="B151:G151"/>
    <mergeCell ref="B144:E144"/>
    <mergeCell ref="F144:G144"/>
    <mergeCell ref="B145:E145"/>
    <mergeCell ref="F145:G145"/>
    <mergeCell ref="B146:E146"/>
    <mergeCell ref="F146:G146"/>
    <mergeCell ref="B141:E141"/>
    <mergeCell ref="F141:G141"/>
    <mergeCell ref="B142:E142"/>
    <mergeCell ref="F142:G142"/>
    <mergeCell ref="B143:E143"/>
    <mergeCell ref="F143:G143"/>
    <mergeCell ref="B138:E138"/>
    <mergeCell ref="F138:G138"/>
    <mergeCell ref="B139:E139"/>
    <mergeCell ref="F139:G139"/>
    <mergeCell ref="B140:E140"/>
    <mergeCell ref="F140:G140"/>
    <mergeCell ref="B135:E135"/>
    <mergeCell ref="F135:G135"/>
    <mergeCell ref="B136:E136"/>
    <mergeCell ref="F136:G136"/>
    <mergeCell ref="B137:E137"/>
    <mergeCell ref="F137:G137"/>
    <mergeCell ref="B132:E132"/>
    <mergeCell ref="F132:G132"/>
    <mergeCell ref="B133:E133"/>
    <mergeCell ref="F133:G133"/>
    <mergeCell ref="B134:E134"/>
    <mergeCell ref="F134:G134"/>
    <mergeCell ref="B129:E129"/>
    <mergeCell ref="F129:G129"/>
    <mergeCell ref="B130:E130"/>
    <mergeCell ref="F130:G130"/>
    <mergeCell ref="B131:E131"/>
    <mergeCell ref="F131:G131"/>
    <mergeCell ref="B126:E126"/>
    <mergeCell ref="F126:G126"/>
    <mergeCell ref="B127:E127"/>
    <mergeCell ref="F127:G127"/>
    <mergeCell ref="B128:E128"/>
    <mergeCell ref="F128:G128"/>
    <mergeCell ref="B123:E123"/>
    <mergeCell ref="F123:G123"/>
    <mergeCell ref="B124:E124"/>
    <mergeCell ref="F124:G124"/>
    <mergeCell ref="B125:E125"/>
    <mergeCell ref="F125:G125"/>
    <mergeCell ref="B120:E120"/>
    <mergeCell ref="F120:G120"/>
    <mergeCell ref="B121:E121"/>
    <mergeCell ref="F121:G121"/>
    <mergeCell ref="B122:E122"/>
    <mergeCell ref="F122:G122"/>
    <mergeCell ref="B117:E117"/>
    <mergeCell ref="F117:G117"/>
    <mergeCell ref="B118:E118"/>
    <mergeCell ref="F118:G118"/>
    <mergeCell ref="B119:E119"/>
    <mergeCell ref="F119:G119"/>
    <mergeCell ref="B114:E114"/>
    <mergeCell ref="F114:G114"/>
    <mergeCell ref="B115:E115"/>
    <mergeCell ref="F115:G115"/>
    <mergeCell ref="B116:E116"/>
    <mergeCell ref="F116:G116"/>
    <mergeCell ref="B111:E111"/>
    <mergeCell ref="F111:G111"/>
    <mergeCell ref="B112:E112"/>
    <mergeCell ref="F112:G112"/>
    <mergeCell ref="B113:E113"/>
    <mergeCell ref="F113:G113"/>
    <mergeCell ref="B108:E108"/>
    <mergeCell ref="F108:G108"/>
    <mergeCell ref="B109:E109"/>
    <mergeCell ref="F109:G109"/>
    <mergeCell ref="B110:E110"/>
    <mergeCell ref="F110:G110"/>
    <mergeCell ref="B105:E105"/>
    <mergeCell ref="F105:G105"/>
    <mergeCell ref="B106:E106"/>
    <mergeCell ref="F106:G106"/>
    <mergeCell ref="B107:E107"/>
    <mergeCell ref="F107:G107"/>
    <mergeCell ref="B102:E102"/>
    <mergeCell ref="F102:G102"/>
    <mergeCell ref="B103:E103"/>
    <mergeCell ref="F103:G103"/>
    <mergeCell ref="B104:E104"/>
    <mergeCell ref="F104:G104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B135" sqref="B135:J135"/>
    </sheetView>
  </sheetViews>
  <sheetFormatPr defaultColWidth="9.140625" defaultRowHeight="21" outlineLevelRow="1" x14ac:dyDescent="0.25"/>
  <cols>
    <col min="1" max="1" width="16.7109375" style="8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6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37411.199999999997</v>
      </c>
      <c r="G8" s="33">
        <f>H8*1.1</f>
        <v>34293.600000000006</v>
      </c>
      <c r="H8" s="33">
        <v>31176</v>
      </c>
      <c r="I8" s="33">
        <f>H8*0.75</f>
        <v>23382</v>
      </c>
      <c r="J8" s="33">
        <f>H8*0.5</f>
        <v>15588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52704</v>
      </c>
      <c r="G9" s="37">
        <f>H9*1.1</f>
        <v>48312.000000000007</v>
      </c>
      <c r="H9" s="37">
        <v>43920</v>
      </c>
      <c r="I9" s="37">
        <f>H9*0.75</f>
        <v>32940</v>
      </c>
      <c r="J9" s="37">
        <f>H9*0.5</f>
        <v>21960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50025.599999999999</v>
      </c>
      <c r="G10" s="37">
        <f>H10*1.1</f>
        <v>45856.800000000003</v>
      </c>
      <c r="H10" s="37">
        <v>41688</v>
      </c>
      <c r="I10" s="37">
        <f>H10*0.75</f>
        <v>31266</v>
      </c>
      <c r="J10" s="37">
        <f>H10*0.5</f>
        <v>20844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70848</v>
      </c>
      <c r="G11" s="39">
        <f>H11*1.1</f>
        <v>64944.000000000007</v>
      </c>
      <c r="H11" s="39">
        <v>59040</v>
      </c>
      <c r="I11" s="39">
        <f>H11*0.75</f>
        <v>44280</v>
      </c>
      <c r="J11" s="39">
        <f>H11*0.5</f>
        <v>29520</v>
      </c>
    </row>
    <row r="12" spans="1:10" ht="24" customHeight="1" thickBot="1" x14ac:dyDescent="0.3"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11700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16560</v>
      </c>
      <c r="G14" s="180"/>
      <c r="H14" s="180"/>
      <c r="I14" s="180"/>
      <c r="J14" s="181"/>
    </row>
    <row r="15" spans="1:10" ht="24" customHeight="1" thickBot="1" x14ac:dyDescent="0.3">
      <c r="B15" s="28"/>
      <c r="C15" s="81"/>
      <c r="D15" s="81"/>
      <c r="E15" s="82"/>
      <c r="F15" s="83"/>
      <c r="G15" s="84"/>
      <c r="H15" s="84"/>
      <c r="I15" s="84"/>
      <c r="J15" s="85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2556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3600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3420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4824</v>
      </c>
      <c r="G19" s="180"/>
      <c r="H19" s="180"/>
      <c r="I19" s="180"/>
      <c r="J19" s="181"/>
    </row>
    <row r="20" spans="1:10" ht="24" customHeight="1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5976 до 239040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5976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11952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17928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23904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29880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35856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41832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47808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53784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59760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65736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71712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77688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83664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89640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95616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101592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107568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113544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119520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11952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23904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35856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47808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59760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71712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83664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95616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107568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119520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131472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143424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155376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167328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179280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191232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203184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215136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227088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239040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8856 до 128484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8856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13104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14940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20916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26892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32868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38844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44820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50796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56772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62748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68724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74700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80676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86652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92628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98604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104580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110556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116532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122508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128484</v>
      </c>
      <c r="G84" s="43"/>
      <c r="H84" s="43"/>
      <c r="I84" s="43"/>
      <c r="J84" s="44"/>
    </row>
    <row r="85" spans="2:10" ht="32.25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1800 до 31500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6588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16308</v>
      </c>
      <c r="G87" s="43"/>
      <c r="H87" s="43"/>
      <c r="I87" s="43"/>
      <c r="J87" s="44"/>
    </row>
    <row r="88" spans="2:10" ht="36" customHeight="1" x14ac:dyDescent="0.25">
      <c r="B88" s="63" t="s">
        <v>258</v>
      </c>
      <c r="C88" s="64"/>
      <c r="D88" s="64"/>
      <c r="E88" s="41"/>
      <c r="F88" s="42">
        <v>2052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31500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6048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25488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1800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1800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3600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5400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25488</v>
      </c>
      <c r="G96" s="43"/>
      <c r="H96" s="43"/>
      <c r="I96" s="43"/>
      <c r="J96" s="44"/>
    </row>
    <row r="97" spans="1:10" ht="54" customHeight="1" thickBot="1" x14ac:dyDescent="0.3"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3024 до 74700</v>
      </c>
      <c r="G97" s="225"/>
      <c r="H97" s="225"/>
      <c r="I97" s="225"/>
      <c r="J97" s="226"/>
    </row>
    <row r="98" spans="1:10" ht="24" outlineLevel="1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outlineLevel="1" x14ac:dyDescent="0.25">
      <c r="B99" s="63" t="s">
        <v>201</v>
      </c>
      <c r="C99" s="64"/>
      <c r="D99" s="64"/>
      <c r="E99" s="41"/>
      <c r="F99" s="42">
        <v>21600</v>
      </c>
      <c r="G99" s="43"/>
      <c r="H99" s="43"/>
      <c r="I99" s="43"/>
      <c r="J99" s="44"/>
    </row>
    <row r="100" spans="1:10" ht="36" customHeight="1" outlineLevel="1" x14ac:dyDescent="0.25">
      <c r="B100" s="72" t="s">
        <v>202</v>
      </c>
      <c r="C100" s="73"/>
      <c r="D100" s="73"/>
      <c r="E100" s="74"/>
      <c r="F100" s="86">
        <v>2160</v>
      </c>
      <c r="G100" s="87"/>
      <c r="H100" s="87"/>
      <c r="I100" s="87"/>
      <c r="J100" s="88"/>
    </row>
    <row r="101" spans="1:10" ht="36" customHeight="1" outlineLevel="1" thickBot="1" x14ac:dyDescent="0.3">
      <c r="B101" s="72" t="s">
        <v>203</v>
      </c>
      <c r="C101" s="73"/>
      <c r="D101" s="73"/>
      <c r="E101" s="74"/>
      <c r="F101" s="86">
        <v>5400</v>
      </c>
      <c r="G101" s="87"/>
      <c r="H101" s="87"/>
      <c r="I101" s="87"/>
      <c r="J101" s="88"/>
    </row>
    <row r="102" spans="1:10" ht="24" outlineLevel="1" thickBot="1" x14ac:dyDescent="0.3"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outlineLevel="1" x14ac:dyDescent="0.25">
      <c r="A103" s="8" t="s">
        <v>112</v>
      </c>
      <c r="B103" s="65" t="s">
        <v>204</v>
      </c>
      <c r="C103" s="66"/>
      <c r="D103" s="66"/>
      <c r="E103" s="67"/>
      <c r="F103" s="68">
        <v>28332</v>
      </c>
      <c r="G103" s="69"/>
      <c r="H103" s="69"/>
      <c r="I103" s="69"/>
      <c r="J103" s="70"/>
    </row>
    <row r="104" spans="1:10" ht="36" customHeight="1" outlineLevel="1" x14ac:dyDescent="0.25">
      <c r="A104" s="8" t="s">
        <v>112</v>
      </c>
      <c r="B104" s="35" t="s">
        <v>205</v>
      </c>
      <c r="C104" s="89"/>
      <c r="D104" s="89"/>
      <c r="E104" s="90"/>
      <c r="F104" s="42">
        <v>24120</v>
      </c>
      <c r="G104" s="43"/>
      <c r="H104" s="43"/>
      <c r="I104" s="43"/>
      <c r="J104" s="44"/>
    </row>
    <row r="105" spans="1:10" ht="36" customHeight="1" outlineLevel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21081.599999999999</v>
      </c>
      <c r="G105" s="228">
        <f>H105*1.1</f>
        <v>19324.800000000003</v>
      </c>
      <c r="H105" s="228">
        <v>17568</v>
      </c>
      <c r="I105" s="228">
        <f>H105*0.75</f>
        <v>13176</v>
      </c>
      <c r="J105" s="229">
        <f>H105*0.5</f>
        <v>8784</v>
      </c>
    </row>
    <row r="106" spans="1:10" ht="36" customHeight="1" outlineLevel="1" x14ac:dyDescent="0.25">
      <c r="A106" s="8" t="s">
        <v>112</v>
      </c>
      <c r="B106" s="63" t="s">
        <v>207</v>
      </c>
      <c r="C106" s="64"/>
      <c r="D106" s="64"/>
      <c r="E106" s="41"/>
      <c r="F106" s="42">
        <v>19908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12492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24120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42390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50868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14868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18072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26928</v>
      </c>
      <c r="G113" s="43"/>
      <c r="H113" s="43"/>
      <c r="I113" s="43"/>
      <c r="J113" s="44"/>
    </row>
    <row r="114" spans="1:10" ht="36" customHeight="1" x14ac:dyDescent="0.25">
      <c r="B114" s="63" t="s">
        <v>215</v>
      </c>
      <c r="C114" s="64" t="s">
        <v>215</v>
      </c>
      <c r="D114" s="64" t="s">
        <v>215</v>
      </c>
      <c r="E114" s="41" t="s">
        <v>215</v>
      </c>
      <c r="F114" s="42">
        <v>74700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3024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13860</v>
      </c>
      <c r="G116" s="43"/>
      <c r="H116" s="43"/>
      <c r="I116" s="43"/>
      <c r="J116" s="44"/>
    </row>
    <row r="117" spans="1:10" ht="36" customHeight="1" x14ac:dyDescent="0.25">
      <c r="B117" s="35" t="s">
        <v>218</v>
      </c>
      <c r="C117" s="89"/>
      <c r="D117" s="89"/>
      <c r="E117" s="90"/>
      <c r="F117" s="42">
        <v>10908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59472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5688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40320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33840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30240</v>
      </c>
      <c r="G122" s="228">
        <f>H122*1.1</f>
        <v>27720.000000000004</v>
      </c>
      <c r="H122" s="228">
        <v>25200</v>
      </c>
      <c r="I122" s="228">
        <f>H122*0.75</f>
        <v>18900</v>
      </c>
      <c r="J122" s="229">
        <f>H122*0.5</f>
        <v>12600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28080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18000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33840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59760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71712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20880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25920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38160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4320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83520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8640</v>
      </c>
      <c r="G133" s="43"/>
      <c r="H133" s="43"/>
      <c r="I133" s="43"/>
      <c r="J133" s="44"/>
    </row>
    <row r="134" spans="1:10" ht="36" customHeight="1" thickBot="1" x14ac:dyDescent="0.3"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B140" s="65" t="s">
        <v>241</v>
      </c>
      <c r="C140" s="66"/>
      <c r="D140" s="66"/>
      <c r="E140" s="67"/>
      <c r="F140" s="68">
        <v>37188</v>
      </c>
      <c r="G140" s="69"/>
      <c r="H140" s="69"/>
      <c r="I140" s="69"/>
      <c r="J140" s="70"/>
    </row>
    <row r="141" spans="1:10" ht="36" customHeight="1" x14ac:dyDescent="0.25">
      <c r="B141" s="63" t="s">
        <v>242</v>
      </c>
      <c r="C141" s="64"/>
      <c r="D141" s="64"/>
      <c r="E141" s="41"/>
      <c r="F141" s="42">
        <v>74340</v>
      </c>
      <c r="G141" s="43"/>
      <c r="H141" s="43"/>
      <c r="I141" s="43"/>
      <c r="J141" s="44"/>
    </row>
    <row r="142" spans="1:10" ht="36" customHeight="1" x14ac:dyDescent="0.25">
      <c r="B142" s="63" t="s">
        <v>243</v>
      </c>
      <c r="C142" s="64"/>
      <c r="D142" s="64"/>
      <c r="E142" s="41"/>
      <c r="F142" s="42">
        <v>93096</v>
      </c>
      <c r="G142" s="43"/>
      <c r="H142" s="43"/>
      <c r="I142" s="43"/>
      <c r="J142" s="44"/>
    </row>
    <row r="143" spans="1:10" ht="36" customHeight="1" x14ac:dyDescent="0.25">
      <c r="B143" s="63" t="s">
        <v>244</v>
      </c>
      <c r="C143" s="64"/>
      <c r="D143" s="64"/>
      <c r="E143" s="41"/>
      <c r="F143" s="42">
        <v>1440</v>
      </c>
      <c r="G143" s="43"/>
      <c r="H143" s="43"/>
      <c r="I143" s="43"/>
      <c r="J143" s="44"/>
    </row>
    <row r="144" spans="1:10" ht="36" customHeight="1" x14ac:dyDescent="0.25">
      <c r="B144" s="63" t="s">
        <v>245</v>
      </c>
      <c r="C144" s="64"/>
      <c r="D144" s="64"/>
      <c r="E144" s="41"/>
      <c r="F144" s="42">
        <v>55944</v>
      </c>
      <c r="G144" s="43"/>
      <c r="H144" s="43"/>
      <c r="I144" s="43"/>
      <c r="J144" s="44"/>
    </row>
    <row r="145" spans="1:10" ht="36" customHeight="1" x14ac:dyDescent="0.25">
      <c r="B145" s="63" t="s">
        <v>246</v>
      </c>
      <c r="C145" s="64"/>
      <c r="D145" s="64"/>
      <c r="E145" s="41"/>
      <c r="F145" s="42">
        <v>111528</v>
      </c>
      <c r="G145" s="43"/>
      <c r="H145" s="43"/>
      <c r="I145" s="43"/>
      <c r="J145" s="44"/>
    </row>
    <row r="146" spans="1:10" ht="36" customHeight="1" x14ac:dyDescent="0.25">
      <c r="B146" s="63" t="s">
        <v>247</v>
      </c>
      <c r="C146" s="64"/>
      <c r="D146" s="64"/>
      <c r="E146" s="41"/>
      <c r="F146" s="42">
        <v>139464</v>
      </c>
      <c r="G146" s="43"/>
      <c r="H146" s="43"/>
      <c r="I146" s="43"/>
      <c r="J146" s="44"/>
    </row>
    <row r="147" spans="1:10" ht="36" customHeight="1" thickBot="1" x14ac:dyDescent="0.3">
      <c r="B147" s="109" t="s">
        <v>248</v>
      </c>
      <c r="C147" s="110"/>
      <c r="D147" s="110"/>
      <c r="E147" s="111"/>
      <c r="F147" s="112">
        <v>1800</v>
      </c>
      <c r="G147" s="113"/>
      <c r="H147" s="113"/>
      <c r="I147" s="113"/>
      <c r="J147" s="114"/>
    </row>
    <row r="148" spans="1:10" ht="24" thickBot="1" x14ac:dyDescent="0.3"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18" customHeight="1" x14ac:dyDescent="0.25"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s="119" customFormat="1" ht="67.5" customHeight="1" x14ac:dyDescent="0.25">
      <c r="A150" s="8"/>
      <c r="B150" s="118" t="s">
        <v>249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s="119" customFormat="1" ht="40.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s="121" customFormat="1" ht="27" customHeight="1" x14ac:dyDescent="0.25">
      <c r="A152" s="8" t="s">
        <v>114</v>
      </c>
      <c r="B152" s="120" t="s">
        <v>251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s="123" customFormat="1" ht="40.5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54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B135" sqref="B135:J135"/>
    </sheetView>
  </sheetViews>
  <sheetFormatPr defaultColWidth="9.140625" defaultRowHeight="21" outlineLevelRow="1" x14ac:dyDescent="0.25"/>
  <cols>
    <col min="1" max="1" width="17" style="8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7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33436.799999999996</v>
      </c>
      <c r="G8" s="33">
        <f>H8*1.1</f>
        <v>30650.400000000001</v>
      </c>
      <c r="H8" s="33">
        <v>27864</v>
      </c>
      <c r="I8" s="33">
        <f>H8*0.75</f>
        <v>20898</v>
      </c>
      <c r="J8" s="33">
        <f>H8*0.5</f>
        <v>13932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47520</v>
      </c>
      <c r="G9" s="37">
        <f>H9*1.1</f>
        <v>43560</v>
      </c>
      <c r="H9" s="37">
        <v>39600</v>
      </c>
      <c r="I9" s="37">
        <f>H9*0.75</f>
        <v>29700</v>
      </c>
      <c r="J9" s="37">
        <f>H9*0.5</f>
        <v>19800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50112</v>
      </c>
      <c r="G10" s="37">
        <f>H10*1.1</f>
        <v>45936.000000000007</v>
      </c>
      <c r="H10" s="37">
        <v>41760</v>
      </c>
      <c r="I10" s="37">
        <f>H10*0.75</f>
        <v>31320</v>
      </c>
      <c r="J10" s="37">
        <f>H10*0.5</f>
        <v>20880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70848</v>
      </c>
      <c r="G11" s="39">
        <f>H11*1.1</f>
        <v>64944.000000000007</v>
      </c>
      <c r="H11" s="39">
        <v>59040</v>
      </c>
      <c r="I11" s="39">
        <f>H11*0.75</f>
        <v>44280</v>
      </c>
      <c r="J11" s="39">
        <f>H11*0.5</f>
        <v>29520</v>
      </c>
    </row>
    <row r="12" spans="1:10" ht="24" customHeight="1" thickBot="1" x14ac:dyDescent="0.3"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8640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12240</v>
      </c>
      <c r="G14" s="180"/>
      <c r="H14" s="180"/>
      <c r="I14" s="180"/>
      <c r="J14" s="181"/>
    </row>
    <row r="15" spans="1:10" ht="24" customHeight="1" thickBot="1" x14ac:dyDescent="0.3">
      <c r="B15" s="28"/>
      <c r="C15" s="81"/>
      <c r="D15" s="81"/>
      <c r="E15" s="82"/>
      <c r="F15" s="83"/>
      <c r="G15" s="84"/>
      <c r="H15" s="84"/>
      <c r="I15" s="84"/>
      <c r="J15" s="85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900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1296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1080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1512</v>
      </c>
      <c r="G19" s="180"/>
      <c r="H19" s="180"/>
      <c r="I19" s="180"/>
      <c r="J19" s="181"/>
    </row>
    <row r="20" spans="1:10" ht="24" customHeight="1" thickBot="1" x14ac:dyDescent="0.3">
      <c r="B20" s="131"/>
      <c r="C20" s="132"/>
      <c r="D20" s="132"/>
      <c r="E20" s="133"/>
      <c r="F20" s="134"/>
      <c r="G20" s="135"/>
      <c r="H20" s="135"/>
      <c r="I20" s="135"/>
      <c r="J20" s="136"/>
    </row>
    <row r="21" spans="1:10" ht="36" customHeight="1" thickBot="1" x14ac:dyDescent="0.3">
      <c r="B21" s="233" t="s">
        <v>124</v>
      </c>
      <c r="C21" s="234"/>
      <c r="D21" s="234"/>
      <c r="E21" s="235"/>
      <c r="F21" s="236" t="str">
        <f>"Цена от "&amp;MIN($F$22:F61)&amp;" до "&amp;MAX($F$22:F61)</f>
        <v>Цена от 5760 до 230400</v>
      </c>
      <c r="G21" s="237"/>
      <c r="H21" s="237"/>
      <c r="I21" s="237"/>
      <c r="J21" s="238"/>
    </row>
    <row r="22" spans="1:10" ht="36" customHeight="1" outlineLevel="1" x14ac:dyDescent="0.25">
      <c r="B22" s="31" t="s">
        <v>125</v>
      </c>
      <c r="C22" s="32"/>
      <c r="D22" s="32"/>
      <c r="E22" s="67"/>
      <c r="F22" s="68">
        <v>5760</v>
      </c>
      <c r="G22" s="69"/>
      <c r="H22" s="69"/>
      <c r="I22" s="69"/>
      <c r="J22" s="70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11520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17280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23040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28800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34560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40320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46080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51840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57600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63360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69120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74880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80640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86400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92160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97920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103680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109440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115200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11520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23040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34560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46080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57600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69120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80640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92160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103680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115200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126720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138240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149760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161280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172800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184320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195840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207360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218880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230400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12240 до 123840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12240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18000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14400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20160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25920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31680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37440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43200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48960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54720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60480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66240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72000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77760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83520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89280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95040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100800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106560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112320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118080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123840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2520 до 43920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4680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9000</v>
      </c>
      <c r="G87" s="43"/>
      <c r="H87" s="43"/>
      <c r="I87" s="43"/>
      <c r="J87" s="44"/>
    </row>
    <row r="88" spans="2:10" ht="36" customHeight="1" x14ac:dyDescent="0.25">
      <c r="B88" s="63" t="s">
        <v>191</v>
      </c>
      <c r="C88" s="64"/>
      <c r="D88" s="64"/>
      <c r="E88" s="41"/>
      <c r="F88" s="42">
        <v>2520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43920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71">
        <v>8640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71">
        <v>26640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2880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2880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5760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8640</v>
      </c>
      <c r="G95" s="43"/>
      <c r="H95" s="43"/>
      <c r="I95" s="43"/>
      <c r="J95" s="44"/>
    </row>
    <row r="96" spans="2:10" ht="36" customHeight="1" thickBot="1" x14ac:dyDescent="0.3">
      <c r="B96" s="72" t="s">
        <v>199</v>
      </c>
      <c r="C96" s="73"/>
      <c r="D96" s="73"/>
      <c r="E96" s="74"/>
      <c r="F96" s="42">
        <v>28800</v>
      </c>
      <c r="G96" s="43"/>
      <c r="H96" s="43"/>
      <c r="I96" s="43"/>
      <c r="J96" s="44"/>
    </row>
    <row r="97" spans="1:10" ht="54" customHeight="1" thickBot="1" x14ac:dyDescent="0.3">
      <c r="B97" s="75" t="s">
        <v>200</v>
      </c>
      <c r="C97" s="76"/>
      <c r="D97" s="76"/>
      <c r="E97" s="77"/>
      <c r="F97" s="78" t="str">
        <f>"Цена от "&amp;MIN(F99,F103:J104,H105,F106:J119)&amp;" до "&amp;MAX(F99,F103:J104,H105,F106:J119)</f>
        <v>Цена от 3240 до 159840</v>
      </c>
      <c r="G97" s="79"/>
      <c r="H97" s="79"/>
      <c r="I97" s="79"/>
      <c r="J97" s="80"/>
    </row>
    <row r="98" spans="1:10" ht="24" outlineLevel="1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outlineLevel="1" x14ac:dyDescent="0.25">
      <c r="B99" s="63" t="s">
        <v>201</v>
      </c>
      <c r="C99" s="64"/>
      <c r="D99" s="64"/>
      <c r="E99" s="41"/>
      <c r="F99" s="42">
        <v>25200</v>
      </c>
      <c r="G99" s="43"/>
      <c r="H99" s="43"/>
      <c r="I99" s="43"/>
      <c r="J99" s="44"/>
    </row>
    <row r="100" spans="1:10" ht="36" customHeight="1" outlineLevel="1" x14ac:dyDescent="0.25">
      <c r="B100" s="63" t="s">
        <v>202</v>
      </c>
      <c r="C100" s="64"/>
      <c r="D100" s="64"/>
      <c r="E100" s="41"/>
      <c r="F100" s="86">
        <v>2520</v>
      </c>
      <c r="G100" s="87"/>
      <c r="H100" s="87"/>
      <c r="I100" s="87"/>
      <c r="J100" s="88"/>
    </row>
    <row r="101" spans="1:10" ht="36" customHeight="1" outlineLevel="1" thickBot="1" x14ac:dyDescent="0.3">
      <c r="B101" s="63" t="s">
        <v>203</v>
      </c>
      <c r="C101" s="64"/>
      <c r="D101" s="64"/>
      <c r="E101" s="41"/>
      <c r="F101" s="86">
        <v>6300</v>
      </c>
      <c r="G101" s="87"/>
      <c r="H101" s="87"/>
      <c r="I101" s="87"/>
      <c r="J101" s="88"/>
    </row>
    <row r="102" spans="1:10" ht="24" outlineLevel="1" thickBot="1" x14ac:dyDescent="0.3"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outlineLevel="1" x14ac:dyDescent="0.25">
      <c r="A103" s="8" t="s">
        <v>112</v>
      </c>
      <c r="B103" s="239" t="s">
        <v>204</v>
      </c>
      <c r="C103" s="240"/>
      <c r="D103" s="240"/>
      <c r="E103" s="190"/>
      <c r="F103" s="201">
        <v>29520</v>
      </c>
      <c r="G103" s="221"/>
      <c r="H103" s="221"/>
      <c r="I103" s="221"/>
      <c r="J103" s="222"/>
    </row>
    <row r="104" spans="1:10" ht="36" customHeight="1" outlineLevel="1" x14ac:dyDescent="0.25">
      <c r="A104" s="8" t="s">
        <v>112</v>
      </c>
      <c r="B104" s="35" t="s">
        <v>205</v>
      </c>
      <c r="C104" s="89"/>
      <c r="D104" s="89"/>
      <c r="E104" s="90"/>
      <c r="F104" s="42">
        <v>32760</v>
      </c>
      <c r="G104" s="43"/>
      <c r="H104" s="43"/>
      <c r="I104" s="43"/>
      <c r="J104" s="44"/>
    </row>
    <row r="105" spans="1:10" ht="36" customHeight="1" outlineLevel="1" x14ac:dyDescent="0.25">
      <c r="A105" s="8" t="s">
        <v>112</v>
      </c>
      <c r="B105" s="63" t="s">
        <v>206</v>
      </c>
      <c r="C105" s="64"/>
      <c r="D105" s="64"/>
      <c r="E105" s="41"/>
      <c r="F105" s="91">
        <f>H105*1.2</f>
        <v>16416</v>
      </c>
      <c r="G105" s="92">
        <f>H105*1.1</f>
        <v>15048.000000000002</v>
      </c>
      <c r="H105" s="92">
        <v>13680</v>
      </c>
      <c r="I105" s="92">
        <f>H105*0.75</f>
        <v>10260</v>
      </c>
      <c r="J105" s="93">
        <f>H105*0.5</f>
        <v>6840</v>
      </c>
    </row>
    <row r="106" spans="1:10" ht="36" customHeight="1" outlineLevel="1" x14ac:dyDescent="0.25">
      <c r="A106" s="8" t="s">
        <v>112</v>
      </c>
      <c r="B106" s="63" t="s">
        <v>207</v>
      </c>
      <c r="C106" s="64"/>
      <c r="D106" s="64"/>
      <c r="E106" s="41"/>
      <c r="F106" s="71">
        <v>13680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94">
        <v>11880</v>
      </c>
      <c r="G107" s="69"/>
      <c r="H107" s="69"/>
      <c r="I107" s="69"/>
      <c r="J107" s="70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57456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59760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71712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28728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31500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65268</v>
      </c>
      <c r="G113" s="43"/>
      <c r="H113" s="43"/>
      <c r="I113" s="43"/>
      <c r="J113" s="44"/>
    </row>
    <row r="114" spans="1:10" ht="36" customHeight="1" x14ac:dyDescent="0.25">
      <c r="B114" s="63" t="s">
        <v>215</v>
      </c>
      <c r="C114" s="64" t="s">
        <v>215</v>
      </c>
      <c r="D114" s="64" t="s">
        <v>215</v>
      </c>
      <c r="E114" s="41" t="s">
        <v>215</v>
      </c>
      <c r="F114" s="42">
        <v>42012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3240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32400</v>
      </c>
      <c r="G116" s="43"/>
      <c r="H116" s="43"/>
      <c r="I116" s="43"/>
      <c r="J116" s="44"/>
    </row>
    <row r="117" spans="1:10" ht="36" customHeight="1" x14ac:dyDescent="0.25">
      <c r="B117" s="35" t="s">
        <v>218</v>
      </c>
      <c r="C117" s="89"/>
      <c r="D117" s="89"/>
      <c r="E117" s="90"/>
      <c r="F117" s="42">
        <v>27360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159840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43920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41760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46080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91">
        <f>H122*1.2</f>
        <v>23328</v>
      </c>
      <c r="G122" s="92">
        <f>H122*1.1</f>
        <v>21384</v>
      </c>
      <c r="H122" s="92">
        <v>19440</v>
      </c>
      <c r="I122" s="92">
        <f>H122*0.75</f>
        <v>14580</v>
      </c>
      <c r="J122" s="93">
        <f>H122*0.5</f>
        <v>9720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71">
        <v>19440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71">
        <v>17280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80640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84240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101088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40320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44640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91440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276</v>
      </c>
      <c r="C131" s="64"/>
      <c r="D131" s="64"/>
      <c r="E131" s="41"/>
      <c r="F131" s="42">
        <v>5040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223920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109" t="s">
        <v>234</v>
      </c>
      <c r="C133" s="110"/>
      <c r="D133" s="110"/>
      <c r="E133" s="111"/>
      <c r="F133" s="179">
        <v>61920</v>
      </c>
      <c r="G133" s="180"/>
      <c r="H133" s="180"/>
      <c r="I133" s="180"/>
      <c r="J133" s="181"/>
    </row>
    <row r="134" spans="1:10" ht="36" customHeight="1" thickBot="1" x14ac:dyDescent="0.3"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45" customHeight="1" thickBot="1" x14ac:dyDescent="0.3"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B140" s="241" t="s">
        <v>241</v>
      </c>
      <c r="C140" s="242"/>
      <c r="D140" s="242"/>
      <c r="E140" s="243"/>
      <c r="F140" s="146">
        <v>10080</v>
      </c>
      <c r="G140" s="147"/>
      <c r="H140" s="147"/>
      <c r="I140" s="147"/>
      <c r="J140" s="148"/>
    </row>
    <row r="141" spans="1:10" ht="36" customHeight="1" x14ac:dyDescent="0.25">
      <c r="B141" s="241" t="s">
        <v>242</v>
      </c>
      <c r="C141" s="242"/>
      <c r="D141" s="242"/>
      <c r="E141" s="243"/>
      <c r="F141" s="146">
        <v>19440</v>
      </c>
      <c r="G141" s="147"/>
      <c r="H141" s="147"/>
      <c r="I141" s="147"/>
      <c r="J141" s="148"/>
    </row>
    <row r="142" spans="1:10" ht="36" customHeight="1" x14ac:dyDescent="0.25">
      <c r="B142" s="241" t="s">
        <v>243</v>
      </c>
      <c r="C142" s="242"/>
      <c r="D142" s="242"/>
      <c r="E142" s="243"/>
      <c r="F142" s="146">
        <v>24480</v>
      </c>
      <c r="G142" s="147"/>
      <c r="H142" s="147"/>
      <c r="I142" s="147"/>
      <c r="J142" s="148"/>
    </row>
    <row r="143" spans="1:10" ht="36" customHeight="1" x14ac:dyDescent="0.25">
      <c r="B143" s="241" t="s">
        <v>244</v>
      </c>
      <c r="C143" s="242"/>
      <c r="D143" s="242"/>
      <c r="E143" s="243"/>
      <c r="F143" s="146">
        <v>720</v>
      </c>
      <c r="G143" s="147"/>
      <c r="H143" s="147"/>
      <c r="I143" s="147"/>
      <c r="J143" s="148"/>
    </row>
    <row r="144" spans="1:10" ht="36" customHeight="1" x14ac:dyDescent="0.25">
      <c r="B144" s="241" t="s">
        <v>245</v>
      </c>
      <c r="C144" s="242"/>
      <c r="D144" s="242"/>
      <c r="E144" s="243"/>
      <c r="F144" s="146">
        <v>15120</v>
      </c>
      <c r="G144" s="147"/>
      <c r="H144" s="147"/>
      <c r="I144" s="147"/>
      <c r="J144" s="148"/>
    </row>
    <row r="145" spans="1:10" ht="36" customHeight="1" x14ac:dyDescent="0.25">
      <c r="B145" s="241" t="s">
        <v>246</v>
      </c>
      <c r="C145" s="242"/>
      <c r="D145" s="242"/>
      <c r="E145" s="243"/>
      <c r="F145" s="146">
        <v>29520</v>
      </c>
      <c r="G145" s="147"/>
      <c r="H145" s="147"/>
      <c r="I145" s="147"/>
      <c r="J145" s="148"/>
    </row>
    <row r="146" spans="1:10" ht="36" customHeight="1" x14ac:dyDescent="0.25">
      <c r="B146" s="241" t="s">
        <v>247</v>
      </c>
      <c r="C146" s="242"/>
      <c r="D146" s="242"/>
      <c r="E146" s="243"/>
      <c r="F146" s="146">
        <v>36720</v>
      </c>
      <c r="G146" s="147"/>
      <c r="H146" s="147"/>
      <c r="I146" s="147"/>
      <c r="J146" s="148"/>
    </row>
    <row r="147" spans="1:10" ht="36" customHeight="1" thickBot="1" x14ac:dyDescent="0.3">
      <c r="B147" s="241" t="s">
        <v>248</v>
      </c>
      <c r="C147" s="242"/>
      <c r="D147" s="242"/>
      <c r="E147" s="243"/>
      <c r="F147" s="146">
        <v>720</v>
      </c>
      <c r="G147" s="147"/>
      <c r="H147" s="147"/>
      <c r="I147" s="147"/>
      <c r="J147" s="148"/>
    </row>
    <row r="148" spans="1:10" ht="24" thickBot="1" x14ac:dyDescent="0.3"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18" customHeight="1" x14ac:dyDescent="0.25"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s="119" customFormat="1" ht="67.5" customHeight="1" x14ac:dyDescent="0.25">
      <c r="A150" s="8"/>
      <c r="B150" s="118" t="s">
        <v>249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s="119" customFormat="1" ht="40.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s="121" customFormat="1" ht="27" customHeight="1" x14ac:dyDescent="0.25">
      <c r="A152" s="8" t="s">
        <v>114</v>
      </c>
      <c r="B152" s="120" t="s">
        <v>251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s="123" customFormat="1" ht="40.5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2" manualBreakCount="2">
    <brk id="42" min="1" max="10" man="1"/>
    <brk id="97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96" activePane="bottomLeft" state="frozen"/>
      <selection activeCell="A198" sqref="A198:XFD198"/>
      <selection pane="bottomLeft" activeCell="B135" sqref="B135:J135"/>
    </sheetView>
  </sheetViews>
  <sheetFormatPr defaultColWidth="9.140625" defaultRowHeight="21" outlineLevelRow="1" x14ac:dyDescent="0.25"/>
  <cols>
    <col min="1" max="1" width="16.7109375" style="8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8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277</v>
      </c>
      <c r="C3" s="15"/>
      <c r="D3" s="15"/>
      <c r="E3" s="15"/>
      <c r="F3" s="16">
        <v>4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32544</v>
      </c>
      <c r="G8" s="33">
        <f>H8*1.1</f>
        <v>29832.000000000004</v>
      </c>
      <c r="H8" s="33">
        <v>27120</v>
      </c>
      <c r="I8" s="33">
        <f>H8*0.75</f>
        <v>20340</v>
      </c>
      <c r="J8" s="33">
        <f>H8*0.5</f>
        <v>13560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46080</v>
      </c>
      <c r="G9" s="37">
        <f>H9*1.1</f>
        <v>42240</v>
      </c>
      <c r="H9" s="37">
        <v>38400</v>
      </c>
      <c r="I9" s="37">
        <f>H9*0.75</f>
        <v>28800</v>
      </c>
      <c r="J9" s="37">
        <f>H9*0.5</f>
        <v>19200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39168</v>
      </c>
      <c r="G10" s="37">
        <f>H10*1.1</f>
        <v>35904</v>
      </c>
      <c r="H10" s="37">
        <v>32640</v>
      </c>
      <c r="I10" s="37">
        <f>H10*0.75</f>
        <v>24480</v>
      </c>
      <c r="J10" s="37">
        <f>H10*0.5</f>
        <v>16320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55296</v>
      </c>
      <c r="G11" s="39">
        <f>H11*1.1</f>
        <v>50688.000000000007</v>
      </c>
      <c r="H11" s="39">
        <v>46080</v>
      </c>
      <c r="I11" s="39">
        <f>H11*0.75</f>
        <v>34560</v>
      </c>
      <c r="J11" s="39">
        <f>H11*0.5</f>
        <v>23040</v>
      </c>
    </row>
    <row r="12" spans="1:10" ht="24" thickBot="1" x14ac:dyDescent="0.3"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9360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13440</v>
      </c>
      <c r="G14" s="180"/>
      <c r="H14" s="180"/>
      <c r="I14" s="180"/>
      <c r="J14" s="181"/>
    </row>
    <row r="15" spans="1:10" ht="24" thickBot="1" x14ac:dyDescent="0.3"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1296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1824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2400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3360</v>
      </c>
      <c r="G19" s="180"/>
      <c r="H19" s="180"/>
      <c r="I19" s="180"/>
      <c r="J19" s="181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9360 до 711360</v>
      </c>
      <c r="G21" s="49"/>
      <c r="H21" s="49"/>
      <c r="I21" s="49"/>
      <c r="J21" s="50"/>
    </row>
    <row r="22" spans="1:10" ht="34.5" customHeight="1" outlineLevel="1" x14ac:dyDescent="0.25">
      <c r="B22" s="35" t="s">
        <v>125</v>
      </c>
      <c r="C22" s="36"/>
      <c r="D22" s="36"/>
      <c r="E22" s="41"/>
      <c r="F22" s="42">
        <v>9360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18720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37440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56160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74880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93600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112320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131040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149760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168480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187200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205920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224640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243360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262080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280800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299520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318240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336960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355680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18720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37440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74880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112320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149760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187200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224640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262080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299520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336960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374400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411840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449280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486720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524160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561600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599040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636480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673920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711360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7200 до 383760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7200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11280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28080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46800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65520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84240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102960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121680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140400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159120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177840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196560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215280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234000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252720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271440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290160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308880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327600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346320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365040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383760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1680 до 31920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5520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21360</v>
      </c>
      <c r="G87" s="43"/>
      <c r="H87" s="43"/>
      <c r="I87" s="43"/>
      <c r="J87" s="44"/>
    </row>
    <row r="88" spans="2:10" ht="36" customHeight="1" x14ac:dyDescent="0.25">
      <c r="B88" s="63" t="s">
        <v>258</v>
      </c>
      <c r="C88" s="64"/>
      <c r="D88" s="64"/>
      <c r="E88" s="41"/>
      <c r="F88" s="42">
        <v>2880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24960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10080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29808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1680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1680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3360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5040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31920</v>
      </c>
      <c r="G96" s="43"/>
      <c r="H96" s="43"/>
      <c r="I96" s="43"/>
      <c r="J96" s="44"/>
    </row>
    <row r="97" spans="1:10" ht="54" customHeight="1" thickBot="1" x14ac:dyDescent="0.3"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2160 до 127440</v>
      </c>
      <c r="G97" s="225"/>
      <c r="H97" s="225"/>
      <c r="I97" s="225"/>
      <c r="J97" s="226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23040</v>
      </c>
      <c r="G99" s="43"/>
      <c r="H99" s="43"/>
      <c r="I99" s="43"/>
      <c r="J99" s="44"/>
    </row>
    <row r="100" spans="1:10" ht="36" customHeight="1" x14ac:dyDescent="0.25">
      <c r="B100" s="72" t="s">
        <v>202</v>
      </c>
      <c r="C100" s="73"/>
      <c r="D100" s="73"/>
      <c r="E100" s="74"/>
      <c r="F100" s="86">
        <v>2304</v>
      </c>
      <c r="G100" s="87"/>
      <c r="H100" s="87"/>
      <c r="I100" s="87"/>
      <c r="J100" s="88"/>
    </row>
    <row r="101" spans="1:10" ht="36" customHeight="1" thickBot="1" x14ac:dyDescent="0.3">
      <c r="B101" s="72" t="s">
        <v>203</v>
      </c>
      <c r="C101" s="73"/>
      <c r="D101" s="73"/>
      <c r="E101" s="74"/>
      <c r="F101" s="86">
        <v>5760</v>
      </c>
      <c r="G101" s="87"/>
      <c r="H101" s="87"/>
      <c r="I101" s="87"/>
      <c r="J101" s="88"/>
    </row>
    <row r="102" spans="1:10" ht="24" thickBot="1" x14ac:dyDescent="0.3"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68640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41520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30816</v>
      </c>
      <c r="G105" s="228">
        <f>H105*1.1</f>
        <v>28248.000000000004</v>
      </c>
      <c r="H105" s="228">
        <v>25680</v>
      </c>
      <c r="I105" s="228">
        <f>H105*0.75</f>
        <v>19260</v>
      </c>
      <c r="J105" s="229">
        <f>H105*0.5</f>
        <v>12840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14160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6912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22320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48480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58176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14832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12024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29808</v>
      </c>
      <c r="G113" s="43"/>
      <c r="H113" s="43"/>
      <c r="I113" s="43"/>
      <c r="J113" s="44"/>
    </row>
    <row r="114" spans="1:10" ht="36" customHeight="1" x14ac:dyDescent="0.25">
      <c r="B114" s="63" t="s">
        <v>215</v>
      </c>
      <c r="C114" s="64"/>
      <c r="D114" s="64"/>
      <c r="E114" s="41"/>
      <c r="F114" s="42">
        <v>89760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2160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25680</v>
      </c>
      <c r="G116" s="43"/>
      <c r="H116" s="43"/>
      <c r="I116" s="43"/>
      <c r="J116" s="44"/>
    </row>
    <row r="117" spans="1:10" ht="36" customHeight="1" x14ac:dyDescent="0.25">
      <c r="B117" s="35" t="s">
        <v>218</v>
      </c>
      <c r="C117" s="89"/>
      <c r="D117" s="89"/>
      <c r="E117" s="90"/>
      <c r="F117" s="42">
        <v>21360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127440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40800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96480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58560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43200</v>
      </c>
      <c r="G122" s="228">
        <f>H122*1.1</f>
        <v>39600</v>
      </c>
      <c r="H122" s="228">
        <v>36000</v>
      </c>
      <c r="I122" s="228">
        <f>H122*0.75</f>
        <v>27000</v>
      </c>
      <c r="J122" s="229">
        <f>H122*0.5</f>
        <v>18000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20160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10080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31680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68160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81792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21120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17280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41760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3360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178560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57120</v>
      </c>
      <c r="G133" s="43"/>
      <c r="H133" s="43"/>
      <c r="I133" s="43"/>
      <c r="J133" s="44"/>
    </row>
    <row r="134" spans="1:10" ht="36" customHeight="1" thickBot="1" x14ac:dyDescent="0.3"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B140" s="65" t="s">
        <v>241</v>
      </c>
      <c r="C140" s="66"/>
      <c r="D140" s="66"/>
      <c r="E140" s="67"/>
      <c r="F140" s="68">
        <v>30744</v>
      </c>
      <c r="G140" s="69"/>
      <c r="H140" s="69"/>
      <c r="I140" s="69"/>
      <c r="J140" s="70"/>
    </row>
    <row r="141" spans="1:10" ht="36" customHeight="1" x14ac:dyDescent="0.25">
      <c r="B141" s="63" t="s">
        <v>242</v>
      </c>
      <c r="C141" s="64"/>
      <c r="D141" s="64"/>
      <c r="E141" s="41"/>
      <c r="F141" s="42">
        <v>61320</v>
      </c>
      <c r="G141" s="43"/>
      <c r="H141" s="43"/>
      <c r="I141" s="43"/>
      <c r="J141" s="44"/>
    </row>
    <row r="142" spans="1:10" ht="36" customHeight="1" x14ac:dyDescent="0.25">
      <c r="B142" s="63" t="s">
        <v>243</v>
      </c>
      <c r="C142" s="64"/>
      <c r="D142" s="64"/>
      <c r="E142" s="41"/>
      <c r="F142" s="42">
        <v>76776</v>
      </c>
      <c r="G142" s="43"/>
      <c r="H142" s="43"/>
      <c r="I142" s="43"/>
      <c r="J142" s="44"/>
    </row>
    <row r="143" spans="1:10" ht="36" customHeight="1" x14ac:dyDescent="0.25">
      <c r="B143" s="63" t="s">
        <v>244</v>
      </c>
      <c r="C143" s="64"/>
      <c r="D143" s="64"/>
      <c r="E143" s="41"/>
      <c r="F143" s="42">
        <v>1176</v>
      </c>
      <c r="G143" s="43"/>
      <c r="H143" s="43"/>
      <c r="I143" s="43"/>
      <c r="J143" s="44"/>
    </row>
    <row r="144" spans="1:10" ht="36" customHeight="1" x14ac:dyDescent="0.25">
      <c r="B144" s="63" t="s">
        <v>245</v>
      </c>
      <c r="C144" s="64"/>
      <c r="D144" s="64"/>
      <c r="E144" s="41"/>
      <c r="F144" s="42">
        <v>46032</v>
      </c>
      <c r="G144" s="43"/>
      <c r="H144" s="43"/>
      <c r="I144" s="43"/>
      <c r="J144" s="44"/>
    </row>
    <row r="145" spans="1:10" ht="36" customHeight="1" x14ac:dyDescent="0.25">
      <c r="B145" s="63" t="s">
        <v>246</v>
      </c>
      <c r="C145" s="64"/>
      <c r="D145" s="64"/>
      <c r="E145" s="41"/>
      <c r="F145" s="42">
        <v>92064</v>
      </c>
      <c r="G145" s="43"/>
      <c r="H145" s="43"/>
      <c r="I145" s="43"/>
      <c r="J145" s="44"/>
    </row>
    <row r="146" spans="1:10" ht="36" customHeight="1" x14ac:dyDescent="0.25">
      <c r="B146" s="63" t="s">
        <v>247</v>
      </c>
      <c r="C146" s="64"/>
      <c r="D146" s="64"/>
      <c r="E146" s="41"/>
      <c r="F146" s="42">
        <v>115080</v>
      </c>
      <c r="G146" s="43"/>
      <c r="H146" s="43"/>
      <c r="I146" s="43"/>
      <c r="J146" s="44"/>
    </row>
    <row r="147" spans="1:10" ht="36" customHeight="1" thickBot="1" x14ac:dyDescent="0.3">
      <c r="B147" s="109" t="s">
        <v>248</v>
      </c>
      <c r="C147" s="110"/>
      <c r="D147" s="110"/>
      <c r="E147" s="111"/>
      <c r="F147" s="112">
        <v>1680</v>
      </c>
      <c r="G147" s="113"/>
      <c r="H147" s="113"/>
      <c r="I147" s="113"/>
      <c r="J147" s="114"/>
    </row>
    <row r="148" spans="1:10" ht="24" thickBot="1" x14ac:dyDescent="0.3"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18" customHeight="1" x14ac:dyDescent="0.25"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67.5" customHeight="1" x14ac:dyDescent="0.25">
      <c r="B150" s="118" t="s">
        <v>249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0.5" customHeight="1" x14ac:dyDescent="0.25"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18" customHeight="1" x14ac:dyDescent="0.25">
      <c r="A152" s="8" t="s">
        <v>114</v>
      </c>
      <c r="B152" s="120" t="s">
        <v>251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s="119" customFormat="1" ht="40.5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s="119" customFormat="1" ht="18" customHeight="1" x14ac:dyDescent="0.25">
      <c r="A154" s="8"/>
      <c r="B154" s="124"/>
      <c r="C154" s="10"/>
      <c r="D154" s="10"/>
      <c r="E154" s="10"/>
      <c r="F154" s="125"/>
      <c r="G154" s="125"/>
      <c r="H154" s="125"/>
      <c r="I154" s="125"/>
      <c r="J154" s="125"/>
    </row>
    <row r="155" spans="1:10" s="121" customFormat="1" ht="27" customHeight="1" x14ac:dyDescent="0.25">
      <c r="A155" s="8"/>
      <c r="B155" s="124"/>
      <c r="C155" s="10"/>
      <c r="D155" s="10"/>
      <c r="E155" s="10"/>
      <c r="F155" s="125"/>
      <c r="G155" s="125"/>
      <c r="H155" s="125"/>
      <c r="I155" s="125"/>
      <c r="J155" s="125"/>
    </row>
    <row r="156" spans="1:10" s="121" customFormat="1" ht="27" customHeight="1" x14ac:dyDescent="0.25">
      <c r="A156" s="8"/>
      <c r="B156" s="124"/>
      <c r="C156" s="10"/>
      <c r="D156" s="10"/>
      <c r="E156" s="10"/>
      <c r="F156" s="125"/>
      <c r="G156" s="125"/>
      <c r="H156" s="125"/>
      <c r="I156" s="125"/>
      <c r="J156" s="125"/>
    </row>
    <row r="157" spans="1:10" s="123" customFormat="1" ht="45" customHeight="1" x14ac:dyDescent="0.25">
      <c r="A157" s="8"/>
      <c r="B157" s="124"/>
      <c r="C157" s="10"/>
      <c r="D157" s="10"/>
      <c r="E157" s="10"/>
      <c r="F157" s="125"/>
      <c r="G157" s="125"/>
      <c r="H157" s="125"/>
      <c r="I157" s="125"/>
      <c r="J157" s="125"/>
    </row>
    <row r="158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4"/>
  <sheetViews>
    <sheetView view="pageBreakPreview" topLeftCell="B1" zoomScale="65" zoomScaleNormal="60" zoomScaleSheetLayoutView="65" workbookViewId="0">
      <pane ySplit="4" topLeftCell="A113" activePane="bottomLeft" state="frozen"/>
      <selection activeCell="A198" sqref="A198:XFD198"/>
      <selection pane="bottomLeft" activeCell="B161" sqref="B161:E161"/>
    </sheetView>
  </sheetViews>
  <sheetFormatPr defaultColWidth="19" defaultRowHeight="21" outlineLevelRow="1" x14ac:dyDescent="0.25"/>
  <cols>
    <col min="1" max="1" width="16.7109375" style="126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19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9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32659.199999999997</v>
      </c>
      <c r="G8" s="33">
        <f>H8*1.1</f>
        <v>29937.600000000002</v>
      </c>
      <c r="H8" s="33">
        <v>27216</v>
      </c>
      <c r="I8" s="33">
        <f>H8*0.75</f>
        <v>20412</v>
      </c>
      <c r="J8" s="33">
        <f>H8*0.5</f>
        <v>13608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54432</v>
      </c>
      <c r="G9" s="37">
        <f>H9*1.1</f>
        <v>49896.000000000007</v>
      </c>
      <c r="H9" s="37">
        <v>45360</v>
      </c>
      <c r="I9" s="37">
        <f>H9*0.75</f>
        <v>34020</v>
      </c>
      <c r="J9" s="37">
        <f>H9*0.5</f>
        <v>22680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37800</v>
      </c>
      <c r="G10" s="37">
        <f>H10*1.1</f>
        <v>34650</v>
      </c>
      <c r="H10" s="37">
        <v>31500</v>
      </c>
      <c r="I10" s="37">
        <f>H10*0.75</f>
        <v>23625</v>
      </c>
      <c r="J10" s="37">
        <f>H10*0.5</f>
        <v>15750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63072</v>
      </c>
      <c r="G11" s="39">
        <f>H11*1.1</f>
        <v>57816.000000000007</v>
      </c>
      <c r="H11" s="39">
        <v>52560</v>
      </c>
      <c r="I11" s="39">
        <f>H11*0.75</f>
        <v>39420</v>
      </c>
      <c r="J11" s="39">
        <f>H11*0.5</f>
        <v>26280</v>
      </c>
    </row>
    <row r="12" spans="1:10" ht="24" customHeight="1" thickBot="1" x14ac:dyDescent="0.3">
      <c r="A12" s="8"/>
      <c r="B12" s="28"/>
      <c r="C12" s="81"/>
      <c r="D12" s="81"/>
      <c r="E12" s="82"/>
      <c r="F12" s="83"/>
      <c r="G12" s="84"/>
      <c r="H12" s="84"/>
      <c r="I12" s="84"/>
      <c r="J12" s="85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9000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15120</v>
      </c>
      <c r="G14" s="180"/>
      <c r="H14" s="180"/>
      <c r="I14" s="180"/>
      <c r="J14" s="181"/>
    </row>
    <row r="15" spans="1:10" ht="24" customHeight="1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432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720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648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1080</v>
      </c>
      <c r="G19" s="180"/>
      <c r="H19" s="180"/>
      <c r="I19" s="180"/>
      <c r="J19" s="181"/>
    </row>
    <row r="20" spans="1:10" ht="24" customHeight="1" thickBot="1" x14ac:dyDescent="0.3">
      <c r="A20" s="8"/>
      <c r="B20" s="28"/>
      <c r="C20" s="29"/>
      <c r="D20" s="29"/>
      <c r="E20" s="30"/>
      <c r="F20" s="187"/>
      <c r="G20" s="246"/>
      <c r="H20" s="246"/>
      <c r="I20" s="246"/>
      <c r="J20" s="247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"&amp;MIN($F$22:F81)&amp;" до "&amp;MAX($F$22:F81)</f>
        <v>Цена от 7740 до 464400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7740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15480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23220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30960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38700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46440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54180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61920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69660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77400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85140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92880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100620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108360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116100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123840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131580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139320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147060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154800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278</v>
      </c>
      <c r="C42" s="36"/>
      <c r="D42" s="36"/>
      <c r="E42" s="41"/>
      <c r="F42" s="42">
        <v>162540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279</v>
      </c>
      <c r="C43" s="36"/>
      <c r="D43" s="36"/>
      <c r="E43" s="41"/>
      <c r="F43" s="42">
        <v>170280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280</v>
      </c>
      <c r="C44" s="36"/>
      <c r="D44" s="36"/>
      <c r="E44" s="41"/>
      <c r="F44" s="42">
        <v>178020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281</v>
      </c>
      <c r="C45" s="36"/>
      <c r="D45" s="36"/>
      <c r="E45" s="41"/>
      <c r="F45" s="42">
        <v>185760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282</v>
      </c>
      <c r="C46" s="36"/>
      <c r="D46" s="36"/>
      <c r="E46" s="41"/>
      <c r="F46" s="42">
        <v>193500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283</v>
      </c>
      <c r="C47" s="36"/>
      <c r="D47" s="36"/>
      <c r="E47" s="41"/>
      <c r="F47" s="42">
        <v>201240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284</v>
      </c>
      <c r="C48" s="36"/>
      <c r="D48" s="36"/>
      <c r="E48" s="41"/>
      <c r="F48" s="42">
        <v>208980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285</v>
      </c>
      <c r="C49" s="36"/>
      <c r="D49" s="36"/>
      <c r="E49" s="41"/>
      <c r="F49" s="42">
        <v>216720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286</v>
      </c>
      <c r="C50" s="36"/>
      <c r="D50" s="36"/>
      <c r="E50" s="41"/>
      <c r="F50" s="42">
        <v>224460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287</v>
      </c>
      <c r="C51" s="36"/>
      <c r="D51" s="36"/>
      <c r="E51" s="41"/>
      <c r="F51" s="42">
        <v>232200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145</v>
      </c>
      <c r="C52" s="36"/>
      <c r="D52" s="36"/>
      <c r="E52" s="41"/>
      <c r="F52" s="42">
        <v>15480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146</v>
      </c>
      <c r="C53" s="36"/>
      <c r="D53" s="36"/>
      <c r="E53" s="41"/>
      <c r="F53" s="42">
        <v>30960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147</v>
      </c>
      <c r="C54" s="36"/>
      <c r="D54" s="36"/>
      <c r="E54" s="41"/>
      <c r="F54" s="42">
        <v>46440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148</v>
      </c>
      <c r="C55" s="36"/>
      <c r="D55" s="36"/>
      <c r="E55" s="41"/>
      <c r="F55" s="42">
        <v>61920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149</v>
      </c>
      <c r="C56" s="36"/>
      <c r="D56" s="36"/>
      <c r="E56" s="41"/>
      <c r="F56" s="42">
        <v>77400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150</v>
      </c>
      <c r="C57" s="36"/>
      <c r="D57" s="36"/>
      <c r="E57" s="41"/>
      <c r="F57" s="42">
        <v>92880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151</v>
      </c>
      <c r="C58" s="36"/>
      <c r="D58" s="36"/>
      <c r="E58" s="41"/>
      <c r="F58" s="42">
        <v>108360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152</v>
      </c>
      <c r="C59" s="36"/>
      <c r="D59" s="36"/>
      <c r="E59" s="41"/>
      <c r="F59" s="42">
        <v>123840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153</v>
      </c>
      <c r="C60" s="36"/>
      <c r="D60" s="36"/>
      <c r="E60" s="41"/>
      <c r="F60" s="42">
        <v>139320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154</v>
      </c>
      <c r="C61" s="36"/>
      <c r="D61" s="36"/>
      <c r="E61" s="41"/>
      <c r="F61" s="42">
        <v>154800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155</v>
      </c>
      <c r="C62" s="36"/>
      <c r="D62" s="36"/>
      <c r="E62" s="41"/>
      <c r="F62" s="42">
        <v>170280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156</v>
      </c>
      <c r="C63" s="36"/>
      <c r="D63" s="36"/>
      <c r="E63" s="41"/>
      <c r="F63" s="42">
        <v>185760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157</v>
      </c>
      <c r="C64" s="36"/>
      <c r="D64" s="36"/>
      <c r="E64" s="41"/>
      <c r="F64" s="42">
        <v>201240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158</v>
      </c>
      <c r="C65" s="36"/>
      <c r="D65" s="36"/>
      <c r="E65" s="41"/>
      <c r="F65" s="42">
        <v>216720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159</v>
      </c>
      <c r="C66" s="36"/>
      <c r="D66" s="36"/>
      <c r="E66" s="41"/>
      <c r="F66" s="42">
        <v>232200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160</v>
      </c>
      <c r="C67" s="36"/>
      <c r="D67" s="36"/>
      <c r="E67" s="41"/>
      <c r="F67" s="42">
        <v>247680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161</v>
      </c>
      <c r="C68" s="36"/>
      <c r="D68" s="36"/>
      <c r="E68" s="41"/>
      <c r="F68" s="42">
        <v>263160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162</v>
      </c>
      <c r="C69" s="36"/>
      <c r="D69" s="36"/>
      <c r="E69" s="41"/>
      <c r="F69" s="42">
        <v>278640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163</v>
      </c>
      <c r="C70" s="36"/>
      <c r="D70" s="36"/>
      <c r="E70" s="41"/>
      <c r="F70" s="42">
        <v>294120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164</v>
      </c>
      <c r="C71" s="36"/>
      <c r="D71" s="36"/>
      <c r="E71" s="41"/>
      <c r="F71" s="42">
        <v>309600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288</v>
      </c>
      <c r="C72" s="36"/>
      <c r="D72" s="36"/>
      <c r="E72" s="41"/>
      <c r="F72" s="42">
        <v>325080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289</v>
      </c>
      <c r="C73" s="36"/>
      <c r="D73" s="36"/>
      <c r="E73" s="41"/>
      <c r="F73" s="42">
        <v>340560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290</v>
      </c>
      <c r="C74" s="36"/>
      <c r="D74" s="36"/>
      <c r="E74" s="41"/>
      <c r="F74" s="42">
        <v>356040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291</v>
      </c>
      <c r="C75" s="36"/>
      <c r="D75" s="36"/>
      <c r="E75" s="41"/>
      <c r="F75" s="42">
        <v>371520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292</v>
      </c>
      <c r="C76" s="36"/>
      <c r="D76" s="36"/>
      <c r="E76" s="41"/>
      <c r="F76" s="42">
        <v>387000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293</v>
      </c>
      <c r="C77" s="36"/>
      <c r="D77" s="36"/>
      <c r="E77" s="41"/>
      <c r="F77" s="42">
        <v>402480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294</v>
      </c>
      <c r="C78" s="36"/>
      <c r="D78" s="36"/>
      <c r="E78" s="41"/>
      <c r="F78" s="42">
        <v>417960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295</v>
      </c>
      <c r="C79" s="36"/>
      <c r="D79" s="36"/>
      <c r="E79" s="41"/>
      <c r="F79" s="42">
        <v>433440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296</v>
      </c>
      <c r="C80" s="36"/>
      <c r="D80" s="36"/>
      <c r="E80" s="41"/>
      <c r="F80" s="42">
        <v>448920</v>
      </c>
      <c r="G80" s="43"/>
      <c r="H80" s="43"/>
      <c r="I80" s="43"/>
      <c r="J80" s="44"/>
    </row>
    <row r="81" spans="1:10" ht="36" customHeight="1" outlineLevel="1" thickBot="1" x14ac:dyDescent="0.3">
      <c r="A81" s="8"/>
      <c r="B81" s="248" t="s">
        <v>297</v>
      </c>
      <c r="C81" s="249"/>
      <c r="D81" s="249"/>
      <c r="E81" s="74"/>
      <c r="F81" s="86">
        <v>464400</v>
      </c>
      <c r="G81" s="87"/>
      <c r="H81" s="87"/>
      <c r="I81" s="87"/>
      <c r="J81" s="88"/>
    </row>
    <row r="82" spans="1:10" ht="36" customHeight="1" thickBot="1" x14ac:dyDescent="0.3">
      <c r="A82" s="8"/>
      <c r="B82" s="233" t="s">
        <v>165</v>
      </c>
      <c r="C82" s="234"/>
      <c r="D82" s="234"/>
      <c r="E82" s="235"/>
      <c r="F82" s="236" t="str">
        <f>"Цена от "&amp;MIN(F83:F104)&amp;" до "&amp;MAX(F83:F104)</f>
        <v>Цена от 6480 до 166410</v>
      </c>
      <c r="G82" s="237"/>
      <c r="H82" s="237"/>
      <c r="I82" s="237"/>
      <c r="J82" s="238"/>
    </row>
    <row r="83" spans="1:10" s="18" customFormat="1" ht="36" customHeight="1" outlineLevel="1" x14ac:dyDescent="0.25">
      <c r="A83" s="8"/>
      <c r="B83" s="35" t="s">
        <v>166</v>
      </c>
      <c r="C83" s="36"/>
      <c r="D83" s="36"/>
      <c r="E83" s="41"/>
      <c r="F83" s="250">
        <v>6480</v>
      </c>
      <c r="G83" s="251"/>
      <c r="H83" s="251"/>
      <c r="I83" s="251"/>
      <c r="J83" s="252"/>
    </row>
    <row r="84" spans="1:10" s="18" customFormat="1" ht="36" customHeight="1" outlineLevel="1" x14ac:dyDescent="0.25">
      <c r="A84" s="8"/>
      <c r="B84" s="35" t="s">
        <v>167</v>
      </c>
      <c r="C84" s="36"/>
      <c r="D84" s="36"/>
      <c r="E84" s="41"/>
      <c r="F84" s="250">
        <v>9900</v>
      </c>
      <c r="G84" s="251"/>
      <c r="H84" s="251"/>
      <c r="I84" s="251"/>
      <c r="J84" s="252"/>
    </row>
    <row r="85" spans="1:10" s="18" customFormat="1" ht="36" customHeight="1" outlineLevel="1" x14ac:dyDescent="0.25">
      <c r="A85" s="8"/>
      <c r="B85" s="35" t="s">
        <v>168</v>
      </c>
      <c r="C85" s="36"/>
      <c r="D85" s="36"/>
      <c r="E85" s="41"/>
      <c r="F85" s="250">
        <v>19350</v>
      </c>
      <c r="G85" s="251"/>
      <c r="H85" s="251"/>
      <c r="I85" s="251"/>
      <c r="J85" s="252"/>
    </row>
    <row r="86" spans="1:10" s="18" customFormat="1" ht="36" customHeight="1" outlineLevel="1" x14ac:dyDescent="0.25">
      <c r="A86" s="8"/>
      <c r="B86" s="35" t="s">
        <v>169</v>
      </c>
      <c r="C86" s="36"/>
      <c r="D86" s="36"/>
      <c r="E86" s="41"/>
      <c r="F86" s="250">
        <v>27090</v>
      </c>
      <c r="G86" s="251"/>
      <c r="H86" s="251"/>
      <c r="I86" s="251"/>
      <c r="J86" s="252"/>
    </row>
    <row r="87" spans="1:10" s="18" customFormat="1" ht="36" customHeight="1" outlineLevel="1" x14ac:dyDescent="0.25">
      <c r="A87" s="8"/>
      <c r="B87" s="35" t="s">
        <v>170</v>
      </c>
      <c r="C87" s="36"/>
      <c r="D87" s="36"/>
      <c r="E87" s="41"/>
      <c r="F87" s="250">
        <v>34830</v>
      </c>
      <c r="G87" s="251"/>
      <c r="H87" s="251"/>
      <c r="I87" s="251"/>
      <c r="J87" s="252"/>
    </row>
    <row r="88" spans="1:10" s="18" customFormat="1" ht="36" customHeight="1" outlineLevel="1" x14ac:dyDescent="0.25">
      <c r="A88" s="8"/>
      <c r="B88" s="35" t="s">
        <v>171</v>
      </c>
      <c r="C88" s="36"/>
      <c r="D88" s="36"/>
      <c r="E88" s="41"/>
      <c r="F88" s="250">
        <v>42570</v>
      </c>
      <c r="G88" s="251"/>
      <c r="H88" s="251"/>
      <c r="I88" s="251"/>
      <c r="J88" s="252"/>
    </row>
    <row r="89" spans="1:10" s="18" customFormat="1" ht="36" customHeight="1" outlineLevel="1" x14ac:dyDescent="0.25">
      <c r="A89" s="8"/>
      <c r="B89" s="35" t="s">
        <v>172</v>
      </c>
      <c r="C89" s="36"/>
      <c r="D89" s="36"/>
      <c r="E89" s="41"/>
      <c r="F89" s="250">
        <v>50310</v>
      </c>
      <c r="G89" s="251"/>
      <c r="H89" s="251"/>
      <c r="I89" s="251"/>
      <c r="J89" s="252"/>
    </row>
    <row r="90" spans="1:10" s="18" customFormat="1" ht="36" customHeight="1" outlineLevel="1" x14ac:dyDescent="0.25">
      <c r="A90" s="8"/>
      <c r="B90" s="35" t="s">
        <v>173</v>
      </c>
      <c r="C90" s="36"/>
      <c r="D90" s="36"/>
      <c r="E90" s="41"/>
      <c r="F90" s="250">
        <v>58050</v>
      </c>
      <c r="G90" s="251"/>
      <c r="H90" s="251"/>
      <c r="I90" s="251"/>
      <c r="J90" s="252"/>
    </row>
    <row r="91" spans="1:10" s="18" customFormat="1" ht="36" customHeight="1" outlineLevel="1" x14ac:dyDescent="0.25">
      <c r="A91" s="8"/>
      <c r="B91" s="35" t="s">
        <v>174</v>
      </c>
      <c r="C91" s="36"/>
      <c r="D91" s="36"/>
      <c r="E91" s="41"/>
      <c r="F91" s="250">
        <v>65790</v>
      </c>
      <c r="G91" s="251"/>
      <c r="H91" s="251"/>
      <c r="I91" s="251"/>
      <c r="J91" s="252"/>
    </row>
    <row r="92" spans="1:10" s="18" customFormat="1" ht="36" customHeight="1" outlineLevel="1" x14ac:dyDescent="0.25">
      <c r="A92" s="8"/>
      <c r="B92" s="35" t="s">
        <v>175</v>
      </c>
      <c r="C92" s="36"/>
      <c r="D92" s="36"/>
      <c r="E92" s="41"/>
      <c r="F92" s="250">
        <v>73530</v>
      </c>
      <c r="G92" s="251"/>
      <c r="H92" s="251"/>
      <c r="I92" s="251"/>
      <c r="J92" s="252"/>
    </row>
    <row r="93" spans="1:10" s="18" customFormat="1" ht="36" customHeight="1" outlineLevel="1" x14ac:dyDescent="0.25">
      <c r="A93" s="8"/>
      <c r="B93" s="35" t="s">
        <v>176</v>
      </c>
      <c r="C93" s="36"/>
      <c r="D93" s="36"/>
      <c r="E93" s="41"/>
      <c r="F93" s="250">
        <v>81270</v>
      </c>
      <c r="G93" s="251"/>
      <c r="H93" s="251"/>
      <c r="I93" s="251"/>
      <c r="J93" s="252"/>
    </row>
    <row r="94" spans="1:10" s="18" customFormat="1" ht="36" customHeight="1" outlineLevel="1" x14ac:dyDescent="0.25">
      <c r="A94" s="126"/>
      <c r="B94" s="35" t="s">
        <v>177</v>
      </c>
      <c r="C94" s="36"/>
      <c r="D94" s="36"/>
      <c r="E94" s="41"/>
      <c r="F94" s="250">
        <v>89010</v>
      </c>
      <c r="G94" s="251"/>
      <c r="H94" s="251"/>
      <c r="I94" s="251"/>
      <c r="J94" s="252"/>
    </row>
    <row r="95" spans="1:10" s="18" customFormat="1" ht="36" customHeight="1" outlineLevel="1" x14ac:dyDescent="0.25">
      <c r="A95" s="126"/>
      <c r="B95" s="35" t="s">
        <v>178</v>
      </c>
      <c r="C95" s="36"/>
      <c r="D95" s="36"/>
      <c r="E95" s="41"/>
      <c r="F95" s="250">
        <v>96750</v>
      </c>
      <c r="G95" s="251"/>
      <c r="H95" s="251"/>
      <c r="I95" s="251"/>
      <c r="J95" s="252"/>
    </row>
    <row r="96" spans="1:10" s="18" customFormat="1" ht="36" customHeight="1" outlineLevel="1" x14ac:dyDescent="0.25">
      <c r="A96" s="126"/>
      <c r="B96" s="35" t="s">
        <v>179</v>
      </c>
      <c r="C96" s="36"/>
      <c r="D96" s="36"/>
      <c r="E96" s="41"/>
      <c r="F96" s="250">
        <v>104490</v>
      </c>
      <c r="G96" s="251"/>
      <c r="H96" s="251"/>
      <c r="I96" s="251"/>
      <c r="J96" s="252"/>
    </row>
    <row r="97" spans="1:10" s="18" customFormat="1" ht="36" customHeight="1" outlineLevel="1" x14ac:dyDescent="0.25">
      <c r="A97" s="126"/>
      <c r="B97" s="35" t="s">
        <v>180</v>
      </c>
      <c r="C97" s="36"/>
      <c r="D97" s="36"/>
      <c r="E97" s="41"/>
      <c r="F97" s="250">
        <v>112230</v>
      </c>
      <c r="G97" s="251"/>
      <c r="H97" s="251"/>
      <c r="I97" s="251"/>
      <c r="J97" s="252"/>
    </row>
    <row r="98" spans="1:10" s="18" customFormat="1" ht="36" customHeight="1" outlineLevel="1" x14ac:dyDescent="0.25">
      <c r="A98" s="126"/>
      <c r="B98" s="35" t="s">
        <v>181</v>
      </c>
      <c r="C98" s="36"/>
      <c r="D98" s="36"/>
      <c r="E98" s="41"/>
      <c r="F98" s="250">
        <v>119970</v>
      </c>
      <c r="G98" s="251"/>
      <c r="H98" s="251"/>
      <c r="I98" s="251"/>
      <c r="J98" s="252"/>
    </row>
    <row r="99" spans="1:10" s="18" customFormat="1" ht="36" customHeight="1" outlineLevel="1" x14ac:dyDescent="0.25">
      <c r="A99" s="126"/>
      <c r="B99" s="35" t="s">
        <v>182</v>
      </c>
      <c r="C99" s="36"/>
      <c r="D99" s="36"/>
      <c r="E99" s="41"/>
      <c r="F99" s="250">
        <v>127710</v>
      </c>
      <c r="G99" s="251"/>
      <c r="H99" s="251"/>
      <c r="I99" s="251"/>
      <c r="J99" s="252"/>
    </row>
    <row r="100" spans="1:10" s="18" customFormat="1" ht="36" customHeight="1" outlineLevel="1" x14ac:dyDescent="0.25">
      <c r="A100" s="126"/>
      <c r="B100" s="35" t="s">
        <v>183</v>
      </c>
      <c r="C100" s="36"/>
      <c r="D100" s="36"/>
      <c r="E100" s="41"/>
      <c r="F100" s="250">
        <v>135450</v>
      </c>
      <c r="G100" s="251"/>
      <c r="H100" s="251"/>
      <c r="I100" s="251"/>
      <c r="J100" s="252"/>
    </row>
    <row r="101" spans="1:10" s="18" customFormat="1" ht="36" customHeight="1" outlineLevel="1" x14ac:dyDescent="0.25">
      <c r="A101" s="126"/>
      <c r="B101" s="35" t="s">
        <v>184</v>
      </c>
      <c r="C101" s="36"/>
      <c r="D101" s="36"/>
      <c r="E101" s="41"/>
      <c r="F101" s="250">
        <v>143190</v>
      </c>
      <c r="G101" s="251"/>
      <c r="H101" s="251"/>
      <c r="I101" s="251"/>
      <c r="J101" s="252"/>
    </row>
    <row r="102" spans="1:10" s="18" customFormat="1" ht="36" customHeight="1" outlineLevel="1" x14ac:dyDescent="0.25">
      <c r="A102" s="126"/>
      <c r="B102" s="35" t="s">
        <v>185</v>
      </c>
      <c r="C102" s="36"/>
      <c r="D102" s="36"/>
      <c r="E102" s="41"/>
      <c r="F102" s="250">
        <v>150930</v>
      </c>
      <c r="G102" s="251"/>
      <c r="H102" s="251"/>
      <c r="I102" s="251"/>
      <c r="J102" s="252"/>
    </row>
    <row r="103" spans="1:10" s="18" customFormat="1" ht="36" customHeight="1" outlineLevel="1" x14ac:dyDescent="0.25">
      <c r="A103" s="126"/>
      <c r="B103" s="35" t="s">
        <v>186</v>
      </c>
      <c r="C103" s="36"/>
      <c r="D103" s="36"/>
      <c r="E103" s="41"/>
      <c r="F103" s="250">
        <v>158670</v>
      </c>
      <c r="G103" s="251"/>
      <c r="H103" s="251"/>
      <c r="I103" s="251"/>
      <c r="J103" s="252"/>
    </row>
    <row r="104" spans="1:10" s="18" customFormat="1" ht="36" customHeight="1" outlineLevel="1" thickBot="1" x14ac:dyDescent="0.3">
      <c r="A104" s="126"/>
      <c r="B104" s="35" t="s">
        <v>187</v>
      </c>
      <c r="C104" s="36"/>
      <c r="D104" s="36"/>
      <c r="E104" s="41"/>
      <c r="F104" s="250">
        <v>166410</v>
      </c>
      <c r="G104" s="251"/>
      <c r="H104" s="251"/>
      <c r="I104" s="251"/>
      <c r="J104" s="252"/>
    </row>
    <row r="105" spans="1:10" ht="36" customHeight="1" thickBot="1" x14ac:dyDescent="0.3">
      <c r="B105" s="51" t="s">
        <v>188</v>
      </c>
      <c r="C105" s="52"/>
      <c r="D105" s="52"/>
      <c r="E105" s="53"/>
      <c r="F105" s="54" t="str">
        <f>"Цена от "&amp;MIN(F106:F116)&amp;" до "&amp;MAX(F106:F116)</f>
        <v>Цена от 864 до 29160</v>
      </c>
      <c r="G105" s="55"/>
      <c r="H105" s="55"/>
      <c r="I105" s="55"/>
      <c r="J105" s="56"/>
    </row>
    <row r="106" spans="1:10" ht="36" customHeight="1" x14ac:dyDescent="0.25">
      <c r="B106" s="63" t="s">
        <v>189</v>
      </c>
      <c r="C106" s="64"/>
      <c r="D106" s="64"/>
      <c r="E106" s="41"/>
      <c r="F106" s="42">
        <v>4320</v>
      </c>
      <c r="G106" s="43"/>
      <c r="H106" s="43"/>
      <c r="I106" s="43"/>
      <c r="J106" s="44"/>
    </row>
    <row r="107" spans="1:10" ht="36" customHeight="1" x14ac:dyDescent="0.25">
      <c r="B107" s="63" t="s">
        <v>190</v>
      </c>
      <c r="C107" s="64"/>
      <c r="D107" s="64"/>
      <c r="E107" s="41"/>
      <c r="F107" s="42">
        <v>23400</v>
      </c>
      <c r="G107" s="43"/>
      <c r="H107" s="43"/>
      <c r="I107" s="43"/>
      <c r="J107" s="44"/>
    </row>
    <row r="108" spans="1:10" ht="36" customHeight="1" x14ac:dyDescent="0.25">
      <c r="B108" s="63" t="s">
        <v>258</v>
      </c>
      <c r="C108" s="64"/>
      <c r="D108" s="64"/>
      <c r="E108" s="41"/>
      <c r="F108" s="42">
        <v>864</v>
      </c>
      <c r="G108" s="43"/>
      <c r="H108" s="43"/>
      <c r="I108" s="43"/>
      <c r="J108" s="44"/>
    </row>
    <row r="109" spans="1:10" ht="36" customHeight="1" x14ac:dyDescent="0.25">
      <c r="B109" s="63" t="s">
        <v>192</v>
      </c>
      <c r="C109" s="64"/>
      <c r="D109" s="64"/>
      <c r="E109" s="41"/>
      <c r="F109" s="42">
        <v>9000</v>
      </c>
      <c r="G109" s="43"/>
      <c r="H109" s="43"/>
      <c r="I109" s="43"/>
      <c r="J109" s="44"/>
    </row>
    <row r="110" spans="1:10" ht="36" customHeight="1" x14ac:dyDescent="0.25">
      <c r="B110" s="63" t="s">
        <v>193</v>
      </c>
      <c r="C110" s="64"/>
      <c r="D110" s="64"/>
      <c r="E110" s="41"/>
      <c r="F110" s="42">
        <v>4320</v>
      </c>
      <c r="G110" s="43"/>
      <c r="H110" s="43"/>
      <c r="I110" s="43"/>
      <c r="J110" s="44"/>
    </row>
    <row r="111" spans="1:10" ht="36" customHeight="1" x14ac:dyDescent="0.25">
      <c r="B111" s="63" t="s">
        <v>194</v>
      </c>
      <c r="C111" s="64"/>
      <c r="D111" s="64"/>
      <c r="E111" s="41"/>
      <c r="F111" s="42">
        <v>5940</v>
      </c>
      <c r="G111" s="43"/>
      <c r="H111" s="43"/>
      <c r="I111" s="43"/>
      <c r="J111" s="44"/>
    </row>
    <row r="112" spans="1:10" ht="36" customHeight="1" x14ac:dyDescent="0.25">
      <c r="B112" s="63" t="s">
        <v>195</v>
      </c>
      <c r="C112" s="64"/>
      <c r="D112" s="64"/>
      <c r="E112" s="41"/>
      <c r="F112" s="42">
        <v>1728</v>
      </c>
      <c r="G112" s="43"/>
      <c r="H112" s="43"/>
      <c r="I112" s="43"/>
      <c r="J112" s="44"/>
    </row>
    <row r="113" spans="1:10" ht="36" customHeight="1" x14ac:dyDescent="0.25">
      <c r="B113" s="63" t="s">
        <v>196</v>
      </c>
      <c r="C113" s="64"/>
      <c r="D113" s="64"/>
      <c r="E113" s="41"/>
      <c r="F113" s="42">
        <v>1728</v>
      </c>
      <c r="G113" s="43"/>
      <c r="H113" s="43"/>
      <c r="I113" s="43"/>
      <c r="J113" s="44"/>
    </row>
    <row r="114" spans="1:10" ht="36" customHeight="1" x14ac:dyDescent="0.25">
      <c r="B114" s="63" t="s">
        <v>197</v>
      </c>
      <c r="C114" s="64"/>
      <c r="D114" s="64"/>
      <c r="E114" s="41"/>
      <c r="F114" s="42">
        <v>3456</v>
      </c>
      <c r="G114" s="43"/>
      <c r="H114" s="43"/>
      <c r="I114" s="43"/>
      <c r="J114" s="44"/>
    </row>
    <row r="115" spans="1:10" ht="36" customHeight="1" x14ac:dyDescent="0.25">
      <c r="B115" s="63" t="s">
        <v>198</v>
      </c>
      <c r="C115" s="64"/>
      <c r="D115" s="64"/>
      <c r="E115" s="41"/>
      <c r="F115" s="42">
        <v>5184</v>
      </c>
      <c r="G115" s="43"/>
      <c r="H115" s="43"/>
      <c r="I115" s="43"/>
      <c r="J115" s="44"/>
    </row>
    <row r="116" spans="1:10" ht="36" customHeight="1" thickBot="1" x14ac:dyDescent="0.3">
      <c r="B116" s="63" t="s">
        <v>199</v>
      </c>
      <c r="C116" s="64"/>
      <c r="D116" s="64"/>
      <c r="E116" s="41"/>
      <c r="F116" s="42">
        <v>29160</v>
      </c>
      <c r="G116" s="43"/>
      <c r="H116" s="43"/>
      <c r="I116" s="43"/>
      <c r="J116" s="44"/>
    </row>
    <row r="117" spans="1:10" ht="58.5" customHeight="1" thickBot="1" x14ac:dyDescent="0.3">
      <c r="B117" s="168" t="s">
        <v>259</v>
      </c>
      <c r="C117" s="169"/>
      <c r="D117" s="169"/>
      <c r="E117" s="170"/>
      <c r="F117" s="98" t="str">
        <f>"Цена от "&amp;MIN(F119:F119,F123:J124,H125,F126:J139)&amp;" до "&amp;MAX(F119:F119,F123:J124,H125,F126:J139)</f>
        <v>Цена от 3780 до 39096</v>
      </c>
      <c r="G117" s="99"/>
      <c r="H117" s="99"/>
      <c r="I117" s="99"/>
      <c r="J117" s="100"/>
    </row>
    <row r="118" spans="1:10" ht="24" thickBot="1" x14ac:dyDescent="0.3">
      <c r="A118" s="8"/>
      <c r="B118" s="28"/>
      <c r="C118" s="81"/>
      <c r="D118" s="81"/>
      <c r="E118" s="82"/>
      <c r="F118" s="83"/>
      <c r="G118" s="84"/>
      <c r="H118" s="84"/>
      <c r="I118" s="84"/>
      <c r="J118" s="85"/>
    </row>
    <row r="119" spans="1:10" ht="36" customHeight="1" x14ac:dyDescent="0.25">
      <c r="B119" s="63" t="s">
        <v>201</v>
      </c>
      <c r="C119" s="64"/>
      <c r="D119" s="64"/>
      <c r="E119" s="41"/>
      <c r="F119" s="42">
        <v>15552</v>
      </c>
      <c r="G119" s="43"/>
      <c r="H119" s="43"/>
      <c r="I119" s="43"/>
      <c r="J119" s="44"/>
    </row>
    <row r="120" spans="1:10" ht="36" customHeight="1" x14ac:dyDescent="0.25">
      <c r="B120" s="63" t="s">
        <v>202</v>
      </c>
      <c r="C120" s="64"/>
      <c r="D120" s="64"/>
      <c r="E120" s="41"/>
      <c r="F120" s="42">
        <v>1555.1999999999998</v>
      </c>
      <c r="G120" s="43"/>
      <c r="H120" s="43"/>
      <c r="I120" s="43"/>
      <c r="J120" s="44"/>
    </row>
    <row r="121" spans="1:10" ht="36" customHeight="1" thickBot="1" x14ac:dyDescent="0.3">
      <c r="B121" s="63" t="s">
        <v>203</v>
      </c>
      <c r="C121" s="64"/>
      <c r="D121" s="64"/>
      <c r="E121" s="41"/>
      <c r="F121" s="42">
        <v>3888</v>
      </c>
      <c r="G121" s="43"/>
      <c r="H121" s="43"/>
      <c r="I121" s="43"/>
      <c r="J121" s="44"/>
    </row>
    <row r="122" spans="1:10" ht="24" thickBot="1" x14ac:dyDescent="0.3">
      <c r="A122" s="8"/>
      <c r="B122" s="28"/>
      <c r="C122" s="81"/>
      <c r="D122" s="81"/>
      <c r="E122" s="82"/>
      <c r="F122" s="83"/>
      <c r="G122" s="84"/>
      <c r="H122" s="84"/>
      <c r="I122" s="84"/>
      <c r="J122" s="85"/>
    </row>
    <row r="123" spans="1:10" ht="36" customHeight="1" x14ac:dyDescent="0.25">
      <c r="A123" s="126" t="s">
        <v>112</v>
      </c>
      <c r="B123" s="63" t="s">
        <v>204</v>
      </c>
      <c r="C123" s="64"/>
      <c r="D123" s="64"/>
      <c r="E123" s="41"/>
      <c r="F123" s="42">
        <v>18900</v>
      </c>
      <c r="G123" s="43"/>
      <c r="H123" s="43"/>
      <c r="I123" s="43"/>
      <c r="J123" s="44"/>
    </row>
    <row r="124" spans="1:10" ht="36" customHeight="1" x14ac:dyDescent="0.25">
      <c r="A124" s="126" t="s">
        <v>112</v>
      </c>
      <c r="B124" s="35" t="s">
        <v>205</v>
      </c>
      <c r="C124" s="89"/>
      <c r="D124" s="89"/>
      <c r="E124" s="90"/>
      <c r="F124" s="42">
        <v>10980</v>
      </c>
      <c r="G124" s="43"/>
      <c r="H124" s="43"/>
      <c r="I124" s="43"/>
      <c r="J124" s="44"/>
    </row>
    <row r="125" spans="1:10" ht="36" customHeight="1" x14ac:dyDescent="0.25">
      <c r="A125" s="126" t="s">
        <v>112</v>
      </c>
      <c r="B125" s="63" t="s">
        <v>206</v>
      </c>
      <c r="C125" s="64"/>
      <c r="D125" s="64"/>
      <c r="E125" s="41"/>
      <c r="F125" s="227">
        <f>H125*1.2</f>
        <v>27000</v>
      </c>
      <c r="G125" s="228">
        <f>H125*1.1</f>
        <v>24750.000000000004</v>
      </c>
      <c r="H125" s="228">
        <v>22500</v>
      </c>
      <c r="I125" s="228">
        <f>H125*0.75</f>
        <v>16875</v>
      </c>
      <c r="J125" s="229">
        <f>H125*0.5</f>
        <v>11250</v>
      </c>
    </row>
    <row r="126" spans="1:10" ht="36" customHeight="1" x14ac:dyDescent="0.25">
      <c r="A126" s="126" t="s">
        <v>112</v>
      </c>
      <c r="B126" s="63" t="s">
        <v>207</v>
      </c>
      <c r="C126" s="64"/>
      <c r="D126" s="64"/>
      <c r="E126" s="41"/>
      <c r="F126" s="42">
        <v>18900</v>
      </c>
      <c r="G126" s="43"/>
      <c r="H126" s="43"/>
      <c r="I126" s="43"/>
      <c r="J126" s="44"/>
    </row>
    <row r="127" spans="1:10" ht="36" customHeight="1" x14ac:dyDescent="0.25">
      <c r="A127" s="126" t="s">
        <v>112</v>
      </c>
      <c r="B127" s="63" t="s">
        <v>208</v>
      </c>
      <c r="C127" s="64"/>
      <c r="D127" s="64"/>
      <c r="E127" s="41"/>
      <c r="F127" s="42">
        <v>5400</v>
      </c>
      <c r="G127" s="43"/>
      <c r="H127" s="43"/>
      <c r="I127" s="43"/>
      <c r="J127" s="44"/>
    </row>
    <row r="128" spans="1:10" ht="36" customHeight="1" x14ac:dyDescent="0.25">
      <c r="A128" s="126" t="s">
        <v>112</v>
      </c>
      <c r="B128" s="63" t="s">
        <v>209</v>
      </c>
      <c r="C128" s="64"/>
      <c r="D128" s="64"/>
      <c r="E128" s="41"/>
      <c r="F128" s="42">
        <v>12420</v>
      </c>
      <c r="G128" s="43"/>
      <c r="H128" s="43"/>
      <c r="I128" s="43"/>
      <c r="J128" s="44"/>
    </row>
    <row r="129" spans="1:10" ht="36" customHeight="1" x14ac:dyDescent="0.25">
      <c r="A129" s="126" t="s">
        <v>112</v>
      </c>
      <c r="B129" s="63" t="s">
        <v>210</v>
      </c>
      <c r="C129" s="64"/>
      <c r="D129" s="64"/>
      <c r="E129" s="41"/>
      <c r="F129" s="42">
        <v>27216</v>
      </c>
      <c r="G129" s="43"/>
      <c r="H129" s="43"/>
      <c r="I129" s="43"/>
      <c r="J129" s="44"/>
    </row>
    <row r="130" spans="1:10" ht="36" customHeight="1" x14ac:dyDescent="0.25">
      <c r="A130" s="126" t="s">
        <v>112</v>
      </c>
      <c r="B130" s="63" t="s">
        <v>211</v>
      </c>
      <c r="C130" s="64"/>
      <c r="D130" s="64"/>
      <c r="E130" s="41"/>
      <c r="F130" s="42">
        <v>32659.199999999997</v>
      </c>
      <c r="G130" s="43"/>
      <c r="H130" s="43"/>
      <c r="I130" s="43"/>
      <c r="J130" s="44"/>
    </row>
    <row r="131" spans="1:10" ht="36" customHeight="1" x14ac:dyDescent="0.25">
      <c r="A131" s="126" t="s">
        <v>112</v>
      </c>
      <c r="B131" s="63" t="s">
        <v>212</v>
      </c>
      <c r="C131" s="64"/>
      <c r="D131" s="64"/>
      <c r="E131" s="41"/>
      <c r="F131" s="42">
        <v>12420</v>
      </c>
      <c r="G131" s="43"/>
      <c r="H131" s="43"/>
      <c r="I131" s="43"/>
      <c r="J131" s="44"/>
    </row>
    <row r="132" spans="1:10" ht="36" customHeight="1" x14ac:dyDescent="0.25">
      <c r="A132" s="126" t="s">
        <v>112</v>
      </c>
      <c r="B132" s="63" t="s">
        <v>213</v>
      </c>
      <c r="C132" s="64"/>
      <c r="D132" s="64"/>
      <c r="E132" s="41"/>
      <c r="F132" s="42">
        <v>10620</v>
      </c>
      <c r="G132" s="43"/>
      <c r="H132" s="43"/>
      <c r="I132" s="43"/>
      <c r="J132" s="44"/>
    </row>
    <row r="133" spans="1:10" ht="36" customHeight="1" x14ac:dyDescent="0.25">
      <c r="A133" s="126" t="s">
        <v>112</v>
      </c>
      <c r="B133" s="63" t="s">
        <v>214</v>
      </c>
      <c r="C133" s="64"/>
      <c r="D133" s="64"/>
      <c r="E133" s="41"/>
      <c r="F133" s="42">
        <v>16020</v>
      </c>
      <c r="G133" s="43"/>
      <c r="H133" s="43"/>
      <c r="I133" s="43"/>
      <c r="J133" s="44"/>
    </row>
    <row r="134" spans="1:10" ht="36" customHeight="1" x14ac:dyDescent="0.25">
      <c r="B134" s="63" t="s">
        <v>215</v>
      </c>
      <c r="C134" s="64"/>
      <c r="D134" s="64"/>
      <c r="E134" s="41"/>
      <c r="F134" s="42">
        <v>20412</v>
      </c>
      <c r="G134" s="43"/>
      <c r="H134" s="43"/>
      <c r="I134" s="43"/>
      <c r="J134" s="44"/>
    </row>
    <row r="135" spans="1:10" ht="36" customHeight="1" x14ac:dyDescent="0.25">
      <c r="A135" s="126" t="s">
        <v>112</v>
      </c>
      <c r="B135" s="65" t="s">
        <v>216</v>
      </c>
      <c r="C135" s="66"/>
      <c r="D135" s="66"/>
      <c r="E135" s="67"/>
      <c r="F135" s="42">
        <v>3780</v>
      </c>
      <c r="G135" s="43"/>
      <c r="H135" s="43"/>
      <c r="I135" s="43"/>
      <c r="J135" s="44"/>
    </row>
    <row r="136" spans="1:10" ht="36" customHeight="1" x14ac:dyDescent="0.25">
      <c r="B136" s="35" t="s">
        <v>217</v>
      </c>
      <c r="C136" s="89"/>
      <c r="D136" s="89"/>
      <c r="E136" s="90"/>
      <c r="F136" s="42">
        <v>12744</v>
      </c>
      <c r="G136" s="43"/>
      <c r="H136" s="43"/>
      <c r="I136" s="43"/>
      <c r="J136" s="44"/>
    </row>
    <row r="137" spans="1:10" ht="36" customHeight="1" x14ac:dyDescent="0.25">
      <c r="B137" s="35" t="s">
        <v>218</v>
      </c>
      <c r="C137" s="89"/>
      <c r="D137" s="89"/>
      <c r="E137" s="90"/>
      <c r="F137" s="42">
        <v>8820</v>
      </c>
      <c r="G137" s="43"/>
      <c r="H137" s="43"/>
      <c r="I137" s="43"/>
      <c r="J137" s="44"/>
    </row>
    <row r="138" spans="1:10" ht="36" customHeight="1" x14ac:dyDescent="0.25">
      <c r="A138" s="126" t="s">
        <v>112</v>
      </c>
      <c r="B138" s="35" t="s">
        <v>219</v>
      </c>
      <c r="C138" s="89"/>
      <c r="D138" s="89"/>
      <c r="E138" s="90"/>
      <c r="F138" s="42">
        <v>39096</v>
      </c>
      <c r="G138" s="43"/>
      <c r="H138" s="43"/>
      <c r="I138" s="43"/>
      <c r="J138" s="44"/>
    </row>
    <row r="139" spans="1:10" ht="36" customHeight="1" x14ac:dyDescent="0.25">
      <c r="A139" s="126" t="s">
        <v>112</v>
      </c>
      <c r="B139" s="63" t="s">
        <v>220</v>
      </c>
      <c r="C139" s="64"/>
      <c r="D139" s="64"/>
      <c r="E139" s="41"/>
      <c r="F139" s="42">
        <v>11160</v>
      </c>
      <c r="G139" s="43"/>
      <c r="H139" s="43"/>
      <c r="I139" s="43"/>
      <c r="J139" s="44"/>
    </row>
    <row r="140" spans="1:10" ht="36" customHeight="1" x14ac:dyDescent="0.25">
      <c r="A140" s="126" t="s">
        <v>114</v>
      </c>
      <c r="B140" s="63" t="s">
        <v>221</v>
      </c>
      <c r="C140" s="64"/>
      <c r="D140" s="64"/>
      <c r="E140" s="41"/>
      <c r="F140" s="42">
        <v>31680</v>
      </c>
      <c r="G140" s="43"/>
      <c r="H140" s="43"/>
      <c r="I140" s="43"/>
      <c r="J140" s="44"/>
    </row>
    <row r="141" spans="1:10" ht="36" customHeight="1" x14ac:dyDescent="0.25">
      <c r="A141" s="126" t="s">
        <v>114</v>
      </c>
      <c r="B141" s="63" t="s">
        <v>222</v>
      </c>
      <c r="C141" s="64"/>
      <c r="D141" s="64"/>
      <c r="E141" s="41"/>
      <c r="F141" s="42">
        <v>18720</v>
      </c>
      <c r="G141" s="43"/>
      <c r="H141" s="43"/>
      <c r="I141" s="43"/>
      <c r="J141" s="44"/>
    </row>
    <row r="142" spans="1:10" ht="36" customHeight="1" x14ac:dyDescent="0.25">
      <c r="A142" s="126" t="s">
        <v>114</v>
      </c>
      <c r="B142" s="63" t="s">
        <v>223</v>
      </c>
      <c r="C142" s="64"/>
      <c r="D142" s="64"/>
      <c r="E142" s="41"/>
      <c r="F142" s="227">
        <f>H142*1.2</f>
        <v>44928</v>
      </c>
      <c r="G142" s="228">
        <f>H142*1.1</f>
        <v>41184</v>
      </c>
      <c r="H142" s="228">
        <v>37440</v>
      </c>
      <c r="I142" s="228">
        <f>H142*0.75</f>
        <v>28080</v>
      </c>
      <c r="J142" s="229">
        <f>H142*0.5</f>
        <v>18720</v>
      </c>
    </row>
    <row r="143" spans="1:10" ht="36" customHeight="1" x14ac:dyDescent="0.25">
      <c r="A143" s="126" t="s">
        <v>114</v>
      </c>
      <c r="B143" s="63" t="s">
        <v>224</v>
      </c>
      <c r="C143" s="64"/>
      <c r="D143" s="64"/>
      <c r="E143" s="41"/>
      <c r="F143" s="42">
        <v>31680</v>
      </c>
      <c r="G143" s="43"/>
      <c r="H143" s="43"/>
      <c r="I143" s="43"/>
      <c r="J143" s="44"/>
    </row>
    <row r="144" spans="1:10" ht="36" customHeight="1" x14ac:dyDescent="0.25">
      <c r="A144" s="126" t="s">
        <v>114</v>
      </c>
      <c r="B144" s="63" t="s">
        <v>225</v>
      </c>
      <c r="C144" s="64"/>
      <c r="D144" s="64"/>
      <c r="E144" s="41"/>
      <c r="F144" s="42">
        <v>9360</v>
      </c>
      <c r="G144" s="43"/>
      <c r="H144" s="43"/>
      <c r="I144" s="43"/>
      <c r="J144" s="44"/>
    </row>
    <row r="145" spans="1:10" ht="36" customHeight="1" x14ac:dyDescent="0.25">
      <c r="A145" s="126" t="s">
        <v>114</v>
      </c>
      <c r="B145" s="63" t="s">
        <v>226</v>
      </c>
      <c r="C145" s="64"/>
      <c r="D145" s="64"/>
      <c r="E145" s="41"/>
      <c r="F145" s="42">
        <v>20880</v>
      </c>
      <c r="G145" s="43"/>
      <c r="H145" s="43"/>
      <c r="I145" s="43"/>
      <c r="J145" s="44"/>
    </row>
    <row r="146" spans="1:10" ht="36" customHeight="1" x14ac:dyDescent="0.25">
      <c r="A146" s="126" t="s">
        <v>114</v>
      </c>
      <c r="B146" s="63" t="s">
        <v>227</v>
      </c>
      <c r="C146" s="64"/>
      <c r="D146" s="64"/>
      <c r="E146" s="41"/>
      <c r="F146" s="42">
        <v>45360</v>
      </c>
      <c r="G146" s="43"/>
      <c r="H146" s="43"/>
      <c r="I146" s="43"/>
      <c r="J146" s="44"/>
    </row>
    <row r="147" spans="1:10" ht="36" customHeight="1" x14ac:dyDescent="0.25">
      <c r="A147" s="126" t="s">
        <v>114</v>
      </c>
      <c r="B147" s="72" t="s">
        <v>228</v>
      </c>
      <c r="C147" s="73"/>
      <c r="D147" s="73"/>
      <c r="E147" s="74"/>
      <c r="F147" s="86">
        <v>54432</v>
      </c>
      <c r="G147" s="87"/>
      <c r="H147" s="87"/>
      <c r="I147" s="87"/>
      <c r="J147" s="88"/>
    </row>
    <row r="148" spans="1:10" ht="36" customHeight="1" x14ac:dyDescent="0.25">
      <c r="A148" s="126" t="s">
        <v>114</v>
      </c>
      <c r="B148" s="63" t="s">
        <v>229</v>
      </c>
      <c r="C148" s="64"/>
      <c r="D148" s="64"/>
      <c r="E148" s="41"/>
      <c r="F148" s="42">
        <v>20880</v>
      </c>
      <c r="G148" s="43"/>
      <c r="H148" s="43"/>
      <c r="I148" s="43"/>
      <c r="J148" s="44"/>
    </row>
    <row r="149" spans="1:10" ht="36" customHeight="1" x14ac:dyDescent="0.25">
      <c r="A149" s="126" t="s">
        <v>114</v>
      </c>
      <c r="B149" s="63" t="s">
        <v>230</v>
      </c>
      <c r="C149" s="64"/>
      <c r="D149" s="64"/>
      <c r="E149" s="41"/>
      <c r="F149" s="42">
        <v>18000</v>
      </c>
      <c r="G149" s="43"/>
      <c r="H149" s="43"/>
      <c r="I149" s="43"/>
      <c r="J149" s="44"/>
    </row>
    <row r="150" spans="1:10" ht="36" customHeight="1" x14ac:dyDescent="0.25">
      <c r="A150" s="126" t="s">
        <v>114</v>
      </c>
      <c r="B150" s="35" t="s">
        <v>231</v>
      </c>
      <c r="C150" s="89"/>
      <c r="D150" s="89"/>
      <c r="E150" s="90"/>
      <c r="F150" s="203">
        <v>26640</v>
      </c>
      <c r="G150" s="253"/>
      <c r="H150" s="253"/>
      <c r="I150" s="253"/>
      <c r="J150" s="254"/>
    </row>
    <row r="151" spans="1:10" ht="36" customHeight="1" x14ac:dyDescent="0.25">
      <c r="A151" s="126" t="s">
        <v>114</v>
      </c>
      <c r="B151" s="35" t="s">
        <v>232</v>
      </c>
      <c r="C151" s="89"/>
      <c r="D151" s="89"/>
      <c r="E151" s="90"/>
      <c r="F151" s="203">
        <v>6480</v>
      </c>
      <c r="G151" s="253"/>
      <c r="H151" s="253"/>
      <c r="I151" s="253"/>
      <c r="J151" s="254"/>
    </row>
    <row r="152" spans="1:10" ht="36" customHeight="1" x14ac:dyDescent="0.25">
      <c r="A152" s="126" t="s">
        <v>114</v>
      </c>
      <c r="B152" s="63" t="s">
        <v>233</v>
      </c>
      <c r="C152" s="64"/>
      <c r="D152" s="64"/>
      <c r="E152" s="41"/>
      <c r="F152" s="42">
        <v>64800</v>
      </c>
      <c r="G152" s="43"/>
      <c r="H152" s="43"/>
      <c r="I152" s="43"/>
      <c r="J152" s="44"/>
    </row>
    <row r="153" spans="1:10" ht="36" customHeight="1" thickBot="1" x14ac:dyDescent="0.3">
      <c r="A153" s="126" t="s">
        <v>114</v>
      </c>
      <c r="B153" s="63" t="s">
        <v>234</v>
      </c>
      <c r="C153" s="64"/>
      <c r="D153" s="64"/>
      <c r="E153" s="41"/>
      <c r="F153" s="42">
        <v>18720</v>
      </c>
      <c r="G153" s="43"/>
      <c r="H153" s="43"/>
      <c r="I153" s="43"/>
      <c r="J153" s="44"/>
    </row>
    <row r="154" spans="1:10" ht="36" customHeight="1" thickBot="1" x14ac:dyDescent="0.3">
      <c r="A154" s="8"/>
      <c r="B154" s="230" t="s">
        <v>235</v>
      </c>
      <c r="C154" s="231"/>
      <c r="D154" s="231"/>
      <c r="E154" s="232"/>
      <c r="F154" s="224"/>
      <c r="G154" s="225"/>
      <c r="H154" s="225"/>
      <c r="I154" s="225"/>
      <c r="J154" s="226"/>
    </row>
    <row r="155" spans="1:10" ht="22.5" customHeight="1" thickBot="1" x14ac:dyDescent="0.3">
      <c r="A155" s="8" t="s">
        <v>112</v>
      </c>
      <c r="B155" s="174" t="s">
        <v>236</v>
      </c>
      <c r="C155" s="175"/>
      <c r="D155" s="175"/>
      <c r="E155" s="175"/>
      <c r="F155" s="175"/>
      <c r="G155" s="175"/>
      <c r="H155" s="175"/>
      <c r="I155" s="175"/>
      <c r="J155" s="176"/>
    </row>
    <row r="156" spans="1:10" ht="36" customHeight="1" x14ac:dyDescent="0.25">
      <c r="A156" s="8"/>
      <c r="B156" s="31" t="s">
        <v>237</v>
      </c>
      <c r="C156" s="177"/>
      <c r="D156" s="177"/>
      <c r="E156" s="178"/>
      <c r="F156" s="68">
        <v>60</v>
      </c>
      <c r="G156" s="69"/>
      <c r="H156" s="69"/>
      <c r="I156" s="69"/>
      <c r="J156" s="70"/>
    </row>
    <row r="157" spans="1:10" ht="36" customHeight="1" x14ac:dyDescent="0.25">
      <c r="A157" s="8"/>
      <c r="B157" s="63" t="s">
        <v>238</v>
      </c>
      <c r="C157" s="64"/>
      <c r="D157" s="64"/>
      <c r="E157" s="41"/>
      <c r="F157" s="42">
        <v>60</v>
      </c>
      <c r="G157" s="43"/>
      <c r="H157" s="43"/>
      <c r="I157" s="43"/>
      <c r="J157" s="44"/>
    </row>
    <row r="158" spans="1:10" ht="36" customHeight="1" thickBot="1" x14ac:dyDescent="0.3">
      <c r="A158" s="8"/>
      <c r="B158" s="63" t="s">
        <v>239</v>
      </c>
      <c r="C158" s="64"/>
      <c r="D158" s="64"/>
      <c r="E158" s="41"/>
      <c r="F158" s="42">
        <v>120</v>
      </c>
      <c r="G158" s="43"/>
      <c r="H158" s="43"/>
      <c r="I158" s="43"/>
      <c r="J158" s="44"/>
    </row>
    <row r="159" spans="1:10" ht="54" customHeight="1" thickBot="1" x14ac:dyDescent="0.3">
      <c r="B159" s="19" t="s">
        <v>240</v>
      </c>
      <c r="C159" s="20"/>
      <c r="D159" s="20"/>
      <c r="E159" s="21"/>
      <c r="F159" s="106"/>
      <c r="G159" s="107"/>
      <c r="H159" s="107"/>
      <c r="I159" s="107"/>
      <c r="J159" s="108"/>
    </row>
    <row r="160" spans="1:10" ht="36" customHeight="1" x14ac:dyDescent="0.25">
      <c r="B160" s="65" t="s">
        <v>241</v>
      </c>
      <c r="C160" s="66"/>
      <c r="D160" s="66"/>
      <c r="E160" s="67"/>
      <c r="F160" s="68">
        <v>29808</v>
      </c>
      <c r="G160" s="69"/>
      <c r="H160" s="69"/>
      <c r="I160" s="69"/>
      <c r="J160" s="70"/>
    </row>
    <row r="161" spans="1:10" ht="36" customHeight="1" x14ac:dyDescent="0.25">
      <c r="B161" s="63" t="s">
        <v>242</v>
      </c>
      <c r="C161" s="64"/>
      <c r="D161" s="64"/>
      <c r="E161" s="41"/>
      <c r="F161" s="42">
        <v>59616</v>
      </c>
      <c r="G161" s="43"/>
      <c r="H161" s="43"/>
      <c r="I161" s="43"/>
      <c r="J161" s="44"/>
    </row>
    <row r="162" spans="1:10" ht="36" customHeight="1" x14ac:dyDescent="0.25">
      <c r="B162" s="63" t="s">
        <v>243</v>
      </c>
      <c r="C162" s="64"/>
      <c r="D162" s="64"/>
      <c r="E162" s="41"/>
      <c r="F162" s="42">
        <v>74700</v>
      </c>
      <c r="G162" s="43"/>
      <c r="H162" s="43"/>
      <c r="I162" s="43"/>
      <c r="J162" s="44"/>
    </row>
    <row r="163" spans="1:10" ht="36" customHeight="1" x14ac:dyDescent="0.25">
      <c r="B163" s="63" t="s">
        <v>244</v>
      </c>
      <c r="C163" s="64"/>
      <c r="D163" s="64"/>
      <c r="E163" s="41"/>
      <c r="F163" s="42">
        <v>864</v>
      </c>
      <c r="G163" s="43"/>
      <c r="H163" s="43"/>
      <c r="I163" s="43"/>
      <c r="J163" s="44"/>
    </row>
    <row r="164" spans="1:10" ht="36" customHeight="1" x14ac:dyDescent="0.25">
      <c r="B164" s="63" t="s">
        <v>245</v>
      </c>
      <c r="C164" s="64"/>
      <c r="D164" s="64"/>
      <c r="E164" s="41"/>
      <c r="F164" s="42">
        <v>45000</v>
      </c>
      <c r="G164" s="43"/>
      <c r="H164" s="43"/>
      <c r="I164" s="43"/>
      <c r="J164" s="44"/>
    </row>
    <row r="165" spans="1:10" ht="36" customHeight="1" x14ac:dyDescent="0.25">
      <c r="B165" s="63" t="s">
        <v>246</v>
      </c>
      <c r="C165" s="64"/>
      <c r="D165" s="64"/>
      <c r="E165" s="41"/>
      <c r="F165" s="42">
        <v>89208</v>
      </c>
      <c r="G165" s="43"/>
      <c r="H165" s="43"/>
      <c r="I165" s="43"/>
      <c r="J165" s="44"/>
    </row>
    <row r="166" spans="1:10" ht="36" customHeight="1" x14ac:dyDescent="0.25">
      <c r="B166" s="63" t="s">
        <v>247</v>
      </c>
      <c r="C166" s="64"/>
      <c r="D166" s="64"/>
      <c r="E166" s="41"/>
      <c r="F166" s="42">
        <v>113580</v>
      </c>
      <c r="G166" s="43"/>
      <c r="H166" s="43"/>
      <c r="I166" s="43"/>
      <c r="J166" s="44"/>
    </row>
    <row r="167" spans="1:10" ht="36" customHeight="1" thickBot="1" x14ac:dyDescent="0.3">
      <c r="B167" s="109" t="s">
        <v>248</v>
      </c>
      <c r="C167" s="110"/>
      <c r="D167" s="110"/>
      <c r="E167" s="111"/>
      <c r="F167" s="112">
        <v>1728</v>
      </c>
      <c r="G167" s="113"/>
      <c r="H167" s="113"/>
      <c r="I167" s="113"/>
      <c r="J167" s="114"/>
    </row>
    <row r="168" spans="1:10" ht="24" thickBot="1" x14ac:dyDescent="0.3">
      <c r="B168" s="28"/>
      <c r="C168" s="81"/>
      <c r="D168" s="81"/>
      <c r="E168" s="82"/>
      <c r="F168" s="83"/>
      <c r="G168" s="84"/>
      <c r="H168" s="84"/>
      <c r="I168" s="84"/>
      <c r="J168" s="85"/>
    </row>
    <row r="169" spans="1:10" ht="18" customHeight="1" x14ac:dyDescent="0.25">
      <c r="A169" s="8"/>
      <c r="B169" s="115"/>
      <c r="C169" s="116"/>
      <c r="D169" s="116"/>
      <c r="E169" s="116"/>
      <c r="F169" s="117"/>
      <c r="G169" s="117"/>
      <c r="H169" s="117"/>
      <c r="I169" s="117"/>
      <c r="J169" s="117"/>
    </row>
    <row r="170" spans="1:10" s="119" customFormat="1" ht="67.5" customHeight="1" x14ac:dyDescent="0.25">
      <c r="A170" s="8"/>
      <c r="B170" s="118" t="s">
        <v>298</v>
      </c>
      <c r="C170" s="118"/>
      <c r="D170" s="118"/>
      <c r="E170" s="118"/>
      <c r="F170" s="118"/>
      <c r="G170" s="118"/>
      <c r="H170" s="118"/>
      <c r="I170" s="118"/>
      <c r="J170" s="118"/>
    </row>
    <row r="171" spans="1:10" s="119" customFormat="1" ht="40.5" customHeight="1" x14ac:dyDescent="0.25">
      <c r="A171" s="8"/>
      <c r="B171" s="118" t="s">
        <v>250</v>
      </c>
      <c r="C171" s="118"/>
      <c r="D171" s="118"/>
      <c r="E171" s="118"/>
      <c r="F171" s="118"/>
      <c r="G171" s="118"/>
      <c r="H171" s="118"/>
      <c r="I171" s="118"/>
      <c r="J171" s="118"/>
    </row>
    <row r="172" spans="1:10" s="121" customFormat="1" ht="27" customHeight="1" x14ac:dyDescent="0.25">
      <c r="A172" s="8" t="s">
        <v>114</v>
      </c>
      <c r="B172" s="120" t="s">
        <v>251</v>
      </c>
      <c r="C172" s="120"/>
      <c r="D172" s="120"/>
      <c r="E172" s="120"/>
      <c r="F172" s="120"/>
      <c r="G172" s="120"/>
      <c r="H172" s="120"/>
      <c r="I172" s="120"/>
      <c r="J172" s="120"/>
    </row>
    <row r="173" spans="1:10" s="123" customFormat="1" ht="40.5" customHeight="1" x14ac:dyDescent="0.25">
      <c r="A173" s="8"/>
      <c r="B173" s="122" t="s">
        <v>252</v>
      </c>
      <c r="C173" s="122"/>
      <c r="D173" s="122"/>
      <c r="E173" s="122"/>
      <c r="F173" s="122"/>
      <c r="G173" s="122"/>
      <c r="H173" s="122"/>
      <c r="I173" s="122"/>
      <c r="J173" s="122"/>
    </row>
    <row r="174" spans="1:10" ht="18" customHeight="1" x14ac:dyDescent="0.25">
      <c r="A174" s="8"/>
    </row>
  </sheetData>
  <sheetProtection selectLockedCells="1" selectUnlockedCells="1"/>
  <mergeCells count="327">
    <mergeCell ref="B168:E168"/>
    <mergeCell ref="F168:J168"/>
    <mergeCell ref="B170:J170"/>
    <mergeCell ref="B171:J171"/>
    <mergeCell ref="B172:J172"/>
    <mergeCell ref="B173:J173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2:E152"/>
    <mergeCell ref="F152:J152"/>
    <mergeCell ref="B153:E153"/>
    <mergeCell ref="F153:J153"/>
    <mergeCell ref="F154:J154"/>
    <mergeCell ref="B155:J155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zoomScale="65" zoomScaleNormal="60" zoomScaleSheetLayoutView="65" workbookViewId="0">
      <pane ySplit="4" topLeftCell="A95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17.85546875" style="8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10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277</v>
      </c>
      <c r="C3" s="15"/>
      <c r="D3" s="15"/>
      <c r="E3" s="15"/>
      <c r="F3" s="16">
        <v>4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19584</v>
      </c>
      <c r="G8" s="33">
        <f>H8*1.1</f>
        <v>17952</v>
      </c>
      <c r="H8" s="33">
        <v>16320</v>
      </c>
      <c r="I8" s="33">
        <f>H8*0.75</f>
        <v>12240</v>
      </c>
      <c r="J8" s="33">
        <f>H8*0.5</f>
        <v>8160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27648</v>
      </c>
      <c r="G9" s="37">
        <f>H9*1.1</f>
        <v>25344.000000000004</v>
      </c>
      <c r="H9" s="37">
        <v>23040</v>
      </c>
      <c r="I9" s="37">
        <f>H9*0.75</f>
        <v>17280</v>
      </c>
      <c r="J9" s="37">
        <f>H9*0.5</f>
        <v>11520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30240</v>
      </c>
      <c r="G10" s="37">
        <f>H10*1.1</f>
        <v>27720.000000000004</v>
      </c>
      <c r="H10" s="37">
        <v>25200</v>
      </c>
      <c r="I10" s="37">
        <f>H10*0.75</f>
        <v>18900</v>
      </c>
      <c r="J10" s="37">
        <f>H10*0.5</f>
        <v>12600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42624</v>
      </c>
      <c r="G11" s="39">
        <f>H11*1.1</f>
        <v>39072</v>
      </c>
      <c r="H11" s="39">
        <v>35520</v>
      </c>
      <c r="I11" s="39">
        <f>H11*0.75</f>
        <v>26640</v>
      </c>
      <c r="J11" s="39">
        <f>H11*0.5</f>
        <v>17760</v>
      </c>
    </row>
    <row r="12" spans="1:10" ht="24" thickBot="1" x14ac:dyDescent="0.3"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4800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6720</v>
      </c>
      <c r="G14" s="180"/>
      <c r="H14" s="180"/>
      <c r="I14" s="180"/>
      <c r="J14" s="181"/>
    </row>
    <row r="15" spans="1:10" ht="24" thickBot="1" x14ac:dyDescent="0.3"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792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1152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1440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2016</v>
      </c>
      <c r="G19" s="180"/>
      <c r="H19" s="180"/>
      <c r="I19" s="180"/>
      <c r="J19" s="181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5520 до 220800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5520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11040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16560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22080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27600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33120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38640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44160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49680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55200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60720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66240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71760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77280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82800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88320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93840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99360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104880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110400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11040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22080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33120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44160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55200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66240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77280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88320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99360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110400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121440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132480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143520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154560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165600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176640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187680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198720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209760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220800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5280 до 118680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5280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5520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13800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19320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24840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30360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35880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41400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46920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52440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57960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63480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69000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74520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80040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85560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91080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96600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102120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107640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113160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118680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1368 до 26640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3120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12240</v>
      </c>
      <c r="G87" s="43"/>
      <c r="H87" s="43"/>
      <c r="I87" s="43"/>
      <c r="J87" s="44"/>
    </row>
    <row r="88" spans="2:10" ht="36" customHeight="1" x14ac:dyDescent="0.25">
      <c r="B88" s="63" t="s">
        <v>258</v>
      </c>
      <c r="C88" s="64"/>
      <c r="D88" s="64"/>
      <c r="E88" s="41"/>
      <c r="F88" s="42">
        <v>1680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26640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5280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16080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1368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1368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2736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4104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18720</v>
      </c>
      <c r="G96" s="43"/>
      <c r="H96" s="43"/>
      <c r="I96" s="43"/>
      <c r="J96" s="44"/>
    </row>
    <row r="97" spans="1:10" ht="54" customHeight="1" thickBot="1" x14ac:dyDescent="0.3"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2160 до 34800</v>
      </c>
      <c r="G97" s="225"/>
      <c r="H97" s="225"/>
      <c r="I97" s="225"/>
      <c r="J97" s="226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16800</v>
      </c>
      <c r="G99" s="43"/>
      <c r="H99" s="43"/>
      <c r="I99" s="43"/>
      <c r="J99" s="44"/>
    </row>
    <row r="100" spans="1:10" ht="36" customHeight="1" x14ac:dyDescent="0.25">
      <c r="B100" s="72" t="s">
        <v>202</v>
      </c>
      <c r="C100" s="73"/>
      <c r="D100" s="73"/>
      <c r="E100" s="74"/>
      <c r="F100" s="86">
        <v>1680</v>
      </c>
      <c r="G100" s="87"/>
      <c r="H100" s="87"/>
      <c r="I100" s="87"/>
      <c r="J100" s="88"/>
    </row>
    <row r="101" spans="1:10" ht="36" customHeight="1" thickBot="1" x14ac:dyDescent="0.3">
      <c r="B101" s="72" t="s">
        <v>203</v>
      </c>
      <c r="C101" s="73"/>
      <c r="D101" s="73"/>
      <c r="E101" s="74"/>
      <c r="F101" s="86">
        <v>4200</v>
      </c>
      <c r="G101" s="87"/>
      <c r="H101" s="87"/>
      <c r="I101" s="87"/>
      <c r="J101" s="88"/>
    </row>
    <row r="102" spans="1:10" ht="24" thickBot="1" x14ac:dyDescent="0.3"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12960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10800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12960</v>
      </c>
      <c r="G105" s="228">
        <f>H105*1.1</f>
        <v>11880.000000000002</v>
      </c>
      <c r="H105" s="228">
        <v>10800</v>
      </c>
      <c r="I105" s="228">
        <f>H105*0.75</f>
        <v>8100</v>
      </c>
      <c r="J105" s="229">
        <f>H105*0.5</f>
        <v>5400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10800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5400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9072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12960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15552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4536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3888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10440</v>
      </c>
      <c r="G113" s="43"/>
      <c r="H113" s="43"/>
      <c r="I113" s="43"/>
      <c r="J113" s="44"/>
    </row>
    <row r="114" spans="1:10" ht="36" customHeight="1" x14ac:dyDescent="0.25">
      <c r="B114" s="63" t="s">
        <v>215</v>
      </c>
      <c r="C114" s="64"/>
      <c r="D114" s="64"/>
      <c r="E114" s="41"/>
      <c r="F114" s="42">
        <v>9000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2160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7680</v>
      </c>
      <c r="G116" s="43"/>
      <c r="H116" s="43"/>
      <c r="I116" s="43"/>
      <c r="J116" s="44"/>
    </row>
    <row r="117" spans="1:10" ht="36" customHeight="1" x14ac:dyDescent="0.25">
      <c r="B117" s="35" t="s">
        <v>218</v>
      </c>
      <c r="C117" s="89"/>
      <c r="D117" s="89"/>
      <c r="E117" s="90"/>
      <c r="F117" s="42">
        <v>6240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34800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8160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18240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15360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18432</v>
      </c>
      <c r="G122" s="228">
        <f>H122*1.1</f>
        <v>16896</v>
      </c>
      <c r="H122" s="228">
        <v>15360</v>
      </c>
      <c r="I122" s="228">
        <f>H122*0.75</f>
        <v>11520</v>
      </c>
      <c r="J122" s="229">
        <f>H122*0.5</f>
        <v>7680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15360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7680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12960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18240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21888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6720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5760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14880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3360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48960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11520</v>
      </c>
      <c r="G133" s="43"/>
      <c r="H133" s="43"/>
      <c r="I133" s="43"/>
      <c r="J133" s="44"/>
    </row>
    <row r="134" spans="1:10" ht="36" customHeight="1" thickBot="1" x14ac:dyDescent="0.3"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B140" s="65" t="s">
        <v>241</v>
      </c>
      <c r="C140" s="66"/>
      <c r="D140" s="66"/>
      <c r="E140" s="67"/>
      <c r="F140" s="68">
        <v>17136</v>
      </c>
      <c r="G140" s="69"/>
      <c r="H140" s="69"/>
      <c r="I140" s="69"/>
      <c r="J140" s="70"/>
    </row>
    <row r="141" spans="1:10" ht="36" customHeight="1" x14ac:dyDescent="0.25">
      <c r="B141" s="63" t="s">
        <v>242</v>
      </c>
      <c r="C141" s="64"/>
      <c r="D141" s="64"/>
      <c r="E141" s="41"/>
      <c r="F141" s="42">
        <v>34272</v>
      </c>
      <c r="G141" s="43"/>
      <c r="H141" s="43"/>
      <c r="I141" s="43"/>
      <c r="J141" s="44"/>
    </row>
    <row r="142" spans="1:10" ht="36" customHeight="1" x14ac:dyDescent="0.25">
      <c r="B142" s="63" t="s">
        <v>243</v>
      </c>
      <c r="C142" s="64"/>
      <c r="D142" s="64"/>
      <c r="E142" s="41"/>
      <c r="F142" s="42">
        <v>42840</v>
      </c>
      <c r="G142" s="43"/>
      <c r="H142" s="43"/>
      <c r="I142" s="43"/>
      <c r="J142" s="44"/>
    </row>
    <row r="143" spans="1:10" ht="36" customHeight="1" x14ac:dyDescent="0.25">
      <c r="B143" s="63" t="s">
        <v>244</v>
      </c>
      <c r="C143" s="64"/>
      <c r="D143" s="64"/>
      <c r="E143" s="41"/>
      <c r="F143" s="42">
        <v>552</v>
      </c>
      <c r="G143" s="43"/>
      <c r="H143" s="43"/>
      <c r="I143" s="43"/>
      <c r="J143" s="44"/>
    </row>
    <row r="144" spans="1:10" ht="36" customHeight="1" x14ac:dyDescent="0.25">
      <c r="B144" s="63" t="s">
        <v>245</v>
      </c>
      <c r="C144" s="64"/>
      <c r="D144" s="64"/>
      <c r="E144" s="41"/>
      <c r="F144" s="42">
        <v>25704</v>
      </c>
      <c r="G144" s="43"/>
      <c r="H144" s="43"/>
      <c r="I144" s="43"/>
      <c r="J144" s="44"/>
    </row>
    <row r="145" spans="1:10" ht="36" customHeight="1" x14ac:dyDescent="0.25">
      <c r="B145" s="63" t="s">
        <v>246</v>
      </c>
      <c r="C145" s="64"/>
      <c r="D145" s="64"/>
      <c r="E145" s="41"/>
      <c r="F145" s="42">
        <v>51408</v>
      </c>
      <c r="G145" s="43"/>
      <c r="H145" s="43"/>
      <c r="I145" s="43"/>
      <c r="J145" s="44"/>
    </row>
    <row r="146" spans="1:10" ht="36" customHeight="1" x14ac:dyDescent="0.25">
      <c r="B146" s="63" t="s">
        <v>247</v>
      </c>
      <c r="C146" s="64"/>
      <c r="D146" s="64"/>
      <c r="E146" s="41"/>
      <c r="F146" s="42">
        <v>64176</v>
      </c>
      <c r="G146" s="43"/>
      <c r="H146" s="43"/>
      <c r="I146" s="43"/>
      <c r="J146" s="44"/>
    </row>
    <row r="147" spans="1:10" ht="36" customHeight="1" thickBot="1" x14ac:dyDescent="0.3">
      <c r="B147" s="109" t="s">
        <v>248</v>
      </c>
      <c r="C147" s="110"/>
      <c r="D147" s="110"/>
      <c r="E147" s="111"/>
      <c r="F147" s="112">
        <v>948</v>
      </c>
      <c r="G147" s="113"/>
      <c r="H147" s="113"/>
      <c r="I147" s="113"/>
      <c r="J147" s="114"/>
    </row>
    <row r="148" spans="1:10" ht="24" thickBot="1" x14ac:dyDescent="0.3"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18" customHeight="1" x14ac:dyDescent="0.25"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67.5" customHeight="1" x14ac:dyDescent="0.25"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0.5" customHeight="1" x14ac:dyDescent="0.25"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7" customHeight="1" x14ac:dyDescent="0.25">
      <c r="A152" s="8" t="s">
        <v>114</v>
      </c>
      <c r="B152" s="120" t="s">
        <v>251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0.5" customHeight="1" x14ac:dyDescent="0.25"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A134" sqref="A134:XFD138"/>
    </sheetView>
  </sheetViews>
  <sheetFormatPr defaultColWidth="20.42578125" defaultRowHeight="21" outlineLevelRow="1" x14ac:dyDescent="0.25"/>
  <cols>
    <col min="1" max="1" width="0" style="8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20.425781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11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39916.799999999996</v>
      </c>
      <c r="G8" s="33">
        <f>H8*1.1</f>
        <v>36590.400000000001</v>
      </c>
      <c r="H8" s="33">
        <v>33264</v>
      </c>
      <c r="I8" s="33">
        <f>H8*0.75</f>
        <v>24948</v>
      </c>
      <c r="J8" s="33">
        <f>H8*0.5</f>
        <v>16632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72576</v>
      </c>
      <c r="G9" s="37">
        <f>H9*1.1</f>
        <v>66528</v>
      </c>
      <c r="H9" s="37">
        <v>60480</v>
      </c>
      <c r="I9" s="37">
        <f>H9*0.75</f>
        <v>45360</v>
      </c>
      <c r="J9" s="37">
        <f>H9*0.5</f>
        <v>30240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45446.400000000001</v>
      </c>
      <c r="G10" s="37">
        <f>H10*1.1</f>
        <v>41659.200000000004</v>
      </c>
      <c r="H10" s="37">
        <v>37872</v>
      </c>
      <c r="I10" s="37">
        <f>H10*0.75</f>
        <v>28404</v>
      </c>
      <c r="J10" s="37">
        <f>H10*0.5</f>
        <v>18936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82080</v>
      </c>
      <c r="G11" s="39">
        <f>H11*1.1</f>
        <v>75240</v>
      </c>
      <c r="H11" s="39">
        <v>68400</v>
      </c>
      <c r="I11" s="39">
        <f>H11*0.75</f>
        <v>51300</v>
      </c>
      <c r="J11" s="39">
        <f>H11*0.5</f>
        <v>34200</v>
      </c>
    </row>
    <row r="12" spans="1:10" ht="24" thickBot="1" x14ac:dyDescent="0.3"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10980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20160</v>
      </c>
      <c r="G14" s="180"/>
      <c r="H14" s="180"/>
      <c r="I14" s="180"/>
      <c r="J14" s="181"/>
    </row>
    <row r="15" spans="1:10" ht="24" thickBot="1" x14ac:dyDescent="0.3"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900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1656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1620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2952</v>
      </c>
      <c r="G19" s="180"/>
      <c r="H19" s="180"/>
      <c r="I19" s="180"/>
      <c r="J19" s="181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9936 до 397440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9936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19872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29808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39744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49680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59616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69552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79488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89424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99360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109296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119232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129168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139104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149040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158976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168912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178848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188784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198720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19872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39744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59616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79488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99360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119232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139104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158976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178848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198720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218592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238464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258336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278208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298080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317952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337824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357696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377568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397440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9576 до 213624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9576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14184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24840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34776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44712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54648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64584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74520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84456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94392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104328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114264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124200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134136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144072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154008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163944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173880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183816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193752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203688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213624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1620 до 49680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5868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11700</v>
      </c>
      <c r="G87" s="43"/>
      <c r="H87" s="43"/>
      <c r="I87" s="43"/>
      <c r="J87" s="44"/>
    </row>
    <row r="88" spans="2:10" ht="36" customHeight="1" x14ac:dyDescent="0.25">
      <c r="B88" s="63" t="s">
        <v>258</v>
      </c>
      <c r="C88" s="64"/>
      <c r="D88" s="64"/>
      <c r="E88" s="41"/>
      <c r="F88" s="42">
        <v>2304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49680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9756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29556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1620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1620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3240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4860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27612</v>
      </c>
      <c r="G96" s="43"/>
      <c r="H96" s="43"/>
      <c r="I96" s="43"/>
      <c r="J96" s="44"/>
    </row>
    <row r="97" spans="1:10" ht="54" customHeight="1" thickBot="1" x14ac:dyDescent="0.3"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3384 до 165132</v>
      </c>
      <c r="G97" s="225"/>
      <c r="H97" s="225"/>
      <c r="I97" s="225"/>
      <c r="J97" s="226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28440</v>
      </c>
      <c r="G99" s="43"/>
      <c r="H99" s="43"/>
      <c r="I99" s="43"/>
      <c r="J99" s="44"/>
    </row>
    <row r="100" spans="1:10" ht="36" customHeight="1" x14ac:dyDescent="0.25">
      <c r="B100" s="72" t="s">
        <v>202</v>
      </c>
      <c r="C100" s="73"/>
      <c r="D100" s="73"/>
      <c r="E100" s="74"/>
      <c r="F100" s="86">
        <v>2844</v>
      </c>
      <c r="G100" s="87"/>
      <c r="H100" s="87"/>
      <c r="I100" s="87"/>
      <c r="J100" s="88"/>
    </row>
    <row r="101" spans="1:10" ht="36" customHeight="1" thickBot="1" x14ac:dyDescent="0.3">
      <c r="B101" s="72" t="s">
        <v>203</v>
      </c>
      <c r="C101" s="73"/>
      <c r="D101" s="73"/>
      <c r="E101" s="74"/>
      <c r="F101" s="86">
        <v>7110</v>
      </c>
      <c r="G101" s="87"/>
      <c r="H101" s="87"/>
      <c r="I101" s="87"/>
      <c r="J101" s="88"/>
    </row>
    <row r="102" spans="1:10" ht="24" thickBot="1" x14ac:dyDescent="0.3"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22680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26568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30801.599999999999</v>
      </c>
      <c r="G105" s="228">
        <f>H105*1.1</f>
        <v>28234.800000000003</v>
      </c>
      <c r="H105" s="228">
        <v>25668</v>
      </c>
      <c r="I105" s="228">
        <f>H105*0.75</f>
        <v>19251</v>
      </c>
      <c r="J105" s="229">
        <f>H105*0.5</f>
        <v>12834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12060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13284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31500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28332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33998.399999999994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26568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26568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33120</v>
      </c>
      <c r="G113" s="43"/>
      <c r="H113" s="43"/>
      <c r="I113" s="43"/>
      <c r="J113" s="44"/>
    </row>
    <row r="114" spans="1:10" ht="36" customHeight="1" x14ac:dyDescent="0.25">
      <c r="B114" s="63" t="s">
        <v>215</v>
      </c>
      <c r="C114" s="64"/>
      <c r="D114" s="64"/>
      <c r="E114" s="41"/>
      <c r="F114" s="42">
        <v>120600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3384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30096</v>
      </c>
      <c r="G116" s="43"/>
      <c r="H116" s="43"/>
      <c r="I116" s="43"/>
      <c r="J116" s="44"/>
    </row>
    <row r="117" spans="1:10" ht="36" customHeight="1" x14ac:dyDescent="0.25">
      <c r="B117" s="35" t="s">
        <v>218</v>
      </c>
      <c r="C117" s="89"/>
      <c r="D117" s="89"/>
      <c r="E117" s="90"/>
      <c r="F117" s="42">
        <v>25128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165132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165132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41040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48240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56160</v>
      </c>
      <c r="G122" s="228">
        <f>H122*1.1</f>
        <v>51480.000000000007</v>
      </c>
      <c r="H122" s="228">
        <v>46800</v>
      </c>
      <c r="I122" s="228">
        <f>H122*0.75</f>
        <v>35100</v>
      </c>
      <c r="J122" s="229">
        <f>H122*0.5</f>
        <v>23400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22320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24480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56880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51120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61344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48240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48240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59760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6480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297360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297360</v>
      </c>
      <c r="G133" s="43"/>
      <c r="H133" s="43"/>
      <c r="I133" s="43"/>
      <c r="J133" s="44"/>
    </row>
    <row r="134" spans="1:10" ht="36" customHeight="1" thickBot="1" x14ac:dyDescent="0.3"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B140" s="65" t="s">
        <v>241</v>
      </c>
      <c r="C140" s="66"/>
      <c r="D140" s="66"/>
      <c r="E140" s="67"/>
      <c r="F140" s="68">
        <v>47448</v>
      </c>
      <c r="G140" s="69"/>
      <c r="H140" s="69"/>
      <c r="I140" s="69"/>
      <c r="J140" s="70"/>
    </row>
    <row r="141" spans="1:10" ht="36" customHeight="1" x14ac:dyDescent="0.25">
      <c r="B141" s="63" t="s">
        <v>242</v>
      </c>
      <c r="C141" s="64"/>
      <c r="D141" s="64"/>
      <c r="E141" s="41"/>
      <c r="F141" s="42">
        <v>95040</v>
      </c>
      <c r="G141" s="43"/>
      <c r="H141" s="43"/>
      <c r="I141" s="43"/>
      <c r="J141" s="44"/>
    </row>
    <row r="142" spans="1:10" ht="36" customHeight="1" x14ac:dyDescent="0.25">
      <c r="B142" s="63" t="s">
        <v>243</v>
      </c>
      <c r="C142" s="64"/>
      <c r="D142" s="64"/>
      <c r="E142" s="41"/>
      <c r="F142" s="42">
        <v>118764</v>
      </c>
      <c r="G142" s="43"/>
      <c r="H142" s="43"/>
      <c r="I142" s="43"/>
      <c r="J142" s="44"/>
    </row>
    <row r="143" spans="1:10" ht="36" customHeight="1" x14ac:dyDescent="0.25">
      <c r="B143" s="63" t="s">
        <v>244</v>
      </c>
      <c r="C143" s="64"/>
      <c r="D143" s="64"/>
      <c r="E143" s="41"/>
      <c r="F143" s="42">
        <v>1620</v>
      </c>
      <c r="G143" s="43"/>
      <c r="H143" s="43"/>
      <c r="I143" s="43"/>
      <c r="J143" s="44"/>
    </row>
    <row r="144" spans="1:10" ht="36" customHeight="1" x14ac:dyDescent="0.25">
      <c r="B144" s="63" t="s">
        <v>245</v>
      </c>
      <c r="C144" s="64"/>
      <c r="D144" s="64"/>
      <c r="E144" s="41"/>
      <c r="F144" s="42">
        <v>71496</v>
      </c>
      <c r="G144" s="43"/>
      <c r="H144" s="43"/>
      <c r="I144" s="43"/>
      <c r="J144" s="44"/>
    </row>
    <row r="145" spans="1:10" ht="36" customHeight="1" x14ac:dyDescent="0.25">
      <c r="B145" s="63" t="s">
        <v>246</v>
      </c>
      <c r="C145" s="64"/>
      <c r="D145" s="64"/>
      <c r="E145" s="41"/>
      <c r="F145" s="42">
        <v>142668</v>
      </c>
      <c r="G145" s="43"/>
      <c r="H145" s="43"/>
      <c r="I145" s="43"/>
      <c r="J145" s="44"/>
    </row>
    <row r="146" spans="1:10" ht="36" customHeight="1" x14ac:dyDescent="0.25">
      <c r="B146" s="63" t="s">
        <v>247</v>
      </c>
      <c r="C146" s="64"/>
      <c r="D146" s="64"/>
      <c r="E146" s="41"/>
      <c r="F146" s="42">
        <v>178416</v>
      </c>
      <c r="G146" s="43"/>
      <c r="H146" s="43"/>
      <c r="I146" s="43"/>
      <c r="J146" s="44"/>
    </row>
    <row r="147" spans="1:10" ht="36" customHeight="1" thickBot="1" x14ac:dyDescent="0.3">
      <c r="B147" s="109" t="s">
        <v>248</v>
      </c>
      <c r="C147" s="110"/>
      <c r="D147" s="110"/>
      <c r="E147" s="111"/>
      <c r="F147" s="112">
        <v>2304</v>
      </c>
      <c r="G147" s="113"/>
      <c r="H147" s="113"/>
      <c r="I147" s="113"/>
      <c r="J147" s="114"/>
    </row>
    <row r="148" spans="1:10" ht="24" thickBot="1" x14ac:dyDescent="0.3"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18" customHeight="1" x14ac:dyDescent="0.25"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67.5" customHeight="1" x14ac:dyDescent="0.25"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0.5" customHeight="1" x14ac:dyDescent="0.25"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7" customHeight="1" x14ac:dyDescent="0.25">
      <c r="A152" s="8" t="s">
        <v>114</v>
      </c>
      <c r="B152" s="120" t="s">
        <v>251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0.5" customHeight="1" x14ac:dyDescent="0.25"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27.85546875" style="8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12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33696</v>
      </c>
      <c r="G8" s="33">
        <f>H8*1.1</f>
        <v>30888.000000000004</v>
      </c>
      <c r="H8" s="33">
        <v>28080</v>
      </c>
      <c r="I8" s="33">
        <f>H8*0.75</f>
        <v>21060</v>
      </c>
      <c r="J8" s="33">
        <f>H8*0.5</f>
        <v>14040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47520</v>
      </c>
      <c r="G9" s="37">
        <f>H9*1.1</f>
        <v>43560</v>
      </c>
      <c r="H9" s="37">
        <v>39600</v>
      </c>
      <c r="I9" s="37">
        <f>H9*0.75</f>
        <v>29700</v>
      </c>
      <c r="J9" s="37">
        <f>H9*0.5</f>
        <v>19800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42984</v>
      </c>
      <c r="G10" s="37">
        <f>H10*1.1</f>
        <v>39402</v>
      </c>
      <c r="H10" s="37">
        <v>35820</v>
      </c>
      <c r="I10" s="37">
        <f>H10*0.75</f>
        <v>26865</v>
      </c>
      <c r="J10" s="37">
        <f>H10*0.5</f>
        <v>17910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60480</v>
      </c>
      <c r="G11" s="39">
        <f>H11*1.1</f>
        <v>55440.000000000007</v>
      </c>
      <c r="H11" s="39">
        <v>50400</v>
      </c>
      <c r="I11" s="39">
        <f>H11*0.75</f>
        <v>37800</v>
      </c>
      <c r="J11" s="39">
        <f>H11*0.5</f>
        <v>25200</v>
      </c>
    </row>
    <row r="12" spans="1:10" ht="24" thickBot="1" x14ac:dyDescent="0.3"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9000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12960</v>
      </c>
      <c r="G14" s="180"/>
      <c r="H14" s="180"/>
      <c r="I14" s="180"/>
      <c r="J14" s="181"/>
    </row>
    <row r="15" spans="1:10" ht="24" thickBot="1" x14ac:dyDescent="0.3"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1440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2340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3312</v>
      </c>
      <c r="G19" s="180"/>
      <c r="H19" s="180"/>
      <c r="I19" s="180"/>
      <c r="J19" s="181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3600 до 144000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3600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7200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10800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14400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18000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21600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25200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28800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32400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36000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39600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43200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46800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50400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54000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57600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61200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64800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68400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72000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7200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14400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21600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28800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36000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43200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50400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57600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64800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72000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79200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86400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93600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100800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108000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115200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122400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129600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136800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144000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9000 до 77400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11700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16740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9000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12600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16200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19800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23400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27000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30600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34200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37800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41400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45000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48600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52200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55800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59400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63000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66600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70200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73800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77400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2520 до 32400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4680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9216</v>
      </c>
      <c r="G87" s="43"/>
      <c r="H87" s="43"/>
      <c r="I87" s="43"/>
      <c r="J87" s="44"/>
    </row>
    <row r="88" spans="2:10" ht="36" customHeight="1" x14ac:dyDescent="0.25">
      <c r="B88" s="63" t="s">
        <v>258</v>
      </c>
      <c r="C88" s="64"/>
      <c r="D88" s="64"/>
      <c r="E88" s="41"/>
      <c r="F88" s="42">
        <v>3600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14400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5868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7920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2520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2520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5040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7560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32400</v>
      </c>
      <c r="G96" s="43"/>
      <c r="H96" s="43"/>
      <c r="I96" s="43"/>
      <c r="J96" s="44"/>
    </row>
    <row r="97" spans="1:10" ht="54" customHeight="1" thickBot="1" x14ac:dyDescent="0.3"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3024 до 53280</v>
      </c>
      <c r="G97" s="225"/>
      <c r="H97" s="225"/>
      <c r="I97" s="225"/>
      <c r="J97" s="226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21996</v>
      </c>
      <c r="G99" s="43"/>
      <c r="H99" s="43"/>
      <c r="I99" s="43"/>
      <c r="J99" s="44"/>
    </row>
    <row r="100" spans="1:10" ht="36" customHeight="1" x14ac:dyDescent="0.25">
      <c r="B100" s="72" t="s">
        <v>202</v>
      </c>
      <c r="C100" s="73"/>
      <c r="D100" s="73"/>
      <c r="E100" s="74"/>
      <c r="F100" s="86">
        <v>2199.6</v>
      </c>
      <c r="G100" s="87"/>
      <c r="H100" s="87"/>
      <c r="I100" s="87"/>
      <c r="J100" s="88"/>
    </row>
    <row r="101" spans="1:10" ht="36" customHeight="1" thickBot="1" x14ac:dyDescent="0.3">
      <c r="B101" s="72" t="s">
        <v>203</v>
      </c>
      <c r="C101" s="73"/>
      <c r="D101" s="73"/>
      <c r="E101" s="74"/>
      <c r="F101" s="86">
        <v>5490</v>
      </c>
      <c r="G101" s="87"/>
      <c r="H101" s="87"/>
      <c r="I101" s="87"/>
      <c r="J101" s="88"/>
    </row>
    <row r="102" spans="1:10" ht="24" thickBot="1" x14ac:dyDescent="0.3"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18000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15156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30412.799999999999</v>
      </c>
      <c r="G105" s="228">
        <f>H105*1.1</f>
        <v>27878.400000000001</v>
      </c>
      <c r="H105" s="228">
        <v>25344</v>
      </c>
      <c r="I105" s="228">
        <f>H105*0.75</f>
        <v>19008</v>
      </c>
      <c r="J105" s="229">
        <f>H105*0.5</f>
        <v>12672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3960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3960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37782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35856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43027.199999999997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17532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18720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45540.000000000007</v>
      </c>
      <c r="G113" s="43"/>
      <c r="H113" s="43"/>
      <c r="I113" s="43"/>
      <c r="J113" s="44"/>
    </row>
    <row r="114" spans="1:10" ht="36" customHeight="1" x14ac:dyDescent="0.25">
      <c r="B114" s="63" t="s">
        <v>215</v>
      </c>
      <c r="C114" s="64"/>
      <c r="D114" s="64"/>
      <c r="E114" s="41"/>
      <c r="F114" s="42">
        <v>48060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3024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13680</v>
      </c>
      <c r="G116" s="43"/>
      <c r="H116" s="43"/>
      <c r="I116" s="43"/>
      <c r="J116" s="44"/>
    </row>
    <row r="117" spans="1:10" ht="36" customHeight="1" x14ac:dyDescent="0.25">
      <c r="B117" s="35" t="s">
        <v>218</v>
      </c>
      <c r="C117" s="89"/>
      <c r="D117" s="89"/>
      <c r="E117" s="90"/>
      <c r="F117" s="42">
        <v>9360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53280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7920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25200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21600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43200</v>
      </c>
      <c r="G122" s="228">
        <f>H122*1.1</f>
        <v>39600</v>
      </c>
      <c r="H122" s="228">
        <v>36000</v>
      </c>
      <c r="I122" s="228">
        <f>H122*0.75</f>
        <v>27000</v>
      </c>
      <c r="J122" s="229">
        <f>H122*0.5</f>
        <v>18000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5760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5760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53280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50400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60480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25200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26640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64080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4320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74880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11520</v>
      </c>
      <c r="G133" s="43"/>
      <c r="H133" s="43"/>
      <c r="I133" s="43"/>
      <c r="J133" s="44"/>
    </row>
    <row r="134" spans="1:10" ht="36" customHeight="1" thickBot="1" x14ac:dyDescent="0.3"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B140" s="65" t="s">
        <v>241</v>
      </c>
      <c r="C140" s="66"/>
      <c r="D140" s="66"/>
      <c r="E140" s="67"/>
      <c r="F140" s="68">
        <v>15300</v>
      </c>
      <c r="G140" s="69"/>
      <c r="H140" s="69"/>
      <c r="I140" s="69"/>
      <c r="J140" s="70"/>
    </row>
    <row r="141" spans="1:10" ht="36" customHeight="1" x14ac:dyDescent="0.25">
      <c r="B141" s="63" t="s">
        <v>242</v>
      </c>
      <c r="C141" s="64"/>
      <c r="D141" s="64"/>
      <c r="E141" s="41"/>
      <c r="F141" s="42">
        <v>29700</v>
      </c>
      <c r="G141" s="43"/>
      <c r="H141" s="43"/>
      <c r="I141" s="43"/>
      <c r="J141" s="44"/>
    </row>
    <row r="142" spans="1:10" ht="36" customHeight="1" x14ac:dyDescent="0.25">
      <c r="B142" s="63" t="s">
        <v>243</v>
      </c>
      <c r="C142" s="64"/>
      <c r="D142" s="64"/>
      <c r="E142" s="41"/>
      <c r="F142" s="42">
        <v>37800</v>
      </c>
      <c r="G142" s="43"/>
      <c r="H142" s="43"/>
      <c r="I142" s="43"/>
      <c r="J142" s="44"/>
    </row>
    <row r="143" spans="1:10" ht="36" customHeight="1" x14ac:dyDescent="0.25">
      <c r="B143" s="63" t="s">
        <v>244</v>
      </c>
      <c r="C143" s="64"/>
      <c r="D143" s="64"/>
      <c r="E143" s="41"/>
      <c r="F143" s="42">
        <v>792</v>
      </c>
      <c r="G143" s="43"/>
      <c r="H143" s="43"/>
      <c r="I143" s="43"/>
      <c r="J143" s="44"/>
    </row>
    <row r="144" spans="1:10" ht="36" customHeight="1" x14ac:dyDescent="0.25">
      <c r="B144" s="63" t="s">
        <v>245</v>
      </c>
      <c r="C144" s="64"/>
      <c r="D144" s="64"/>
      <c r="E144" s="41"/>
      <c r="F144" s="42">
        <v>22500</v>
      </c>
      <c r="G144" s="43"/>
      <c r="H144" s="43"/>
      <c r="I144" s="43"/>
      <c r="J144" s="44"/>
    </row>
    <row r="145" spans="1:10" ht="36" customHeight="1" x14ac:dyDescent="0.25">
      <c r="B145" s="63" t="s">
        <v>246</v>
      </c>
      <c r="C145" s="64"/>
      <c r="D145" s="64"/>
      <c r="E145" s="41"/>
      <c r="F145" s="42">
        <v>45936.000000000007</v>
      </c>
      <c r="G145" s="43"/>
      <c r="H145" s="43"/>
      <c r="I145" s="43"/>
      <c r="J145" s="44"/>
    </row>
    <row r="146" spans="1:10" ht="36" customHeight="1" x14ac:dyDescent="0.25">
      <c r="B146" s="63" t="s">
        <v>247</v>
      </c>
      <c r="C146" s="64"/>
      <c r="D146" s="64"/>
      <c r="E146" s="41"/>
      <c r="F146" s="42">
        <v>57960</v>
      </c>
      <c r="G146" s="43"/>
      <c r="H146" s="43"/>
      <c r="I146" s="43"/>
      <c r="J146" s="44"/>
    </row>
    <row r="147" spans="1:10" ht="36" customHeight="1" thickBot="1" x14ac:dyDescent="0.3">
      <c r="B147" s="109" t="s">
        <v>248</v>
      </c>
      <c r="C147" s="110"/>
      <c r="D147" s="110"/>
      <c r="E147" s="111"/>
      <c r="F147" s="112">
        <v>1188.0000000000002</v>
      </c>
      <c r="G147" s="113"/>
      <c r="H147" s="113"/>
      <c r="I147" s="113"/>
      <c r="J147" s="114"/>
    </row>
    <row r="148" spans="1:10" ht="24" thickBot="1" x14ac:dyDescent="0.3"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18" customHeight="1" x14ac:dyDescent="0.25"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67.5" customHeight="1" x14ac:dyDescent="0.25"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0.5" customHeight="1" x14ac:dyDescent="0.25"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7" customHeight="1" x14ac:dyDescent="0.25">
      <c r="A152" s="8" t="s">
        <v>114</v>
      </c>
      <c r="B152" s="120" t="s">
        <v>251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0.5" customHeight="1" x14ac:dyDescent="0.25"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16.7109375" style="8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13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30585.599999999999</v>
      </c>
      <c r="G8" s="33">
        <f>H8*1.1</f>
        <v>28036.800000000003</v>
      </c>
      <c r="H8" s="33">
        <v>25488</v>
      </c>
      <c r="I8" s="33">
        <f>H8*0.75</f>
        <v>19116</v>
      </c>
      <c r="J8" s="33">
        <f>H8*0.5</f>
        <v>12744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43200</v>
      </c>
      <c r="G9" s="37">
        <f>H9*1.1</f>
        <v>39600</v>
      </c>
      <c r="H9" s="37">
        <v>36000</v>
      </c>
      <c r="I9" s="37">
        <f>H9*0.75</f>
        <v>27000</v>
      </c>
      <c r="J9" s="37">
        <f>H9*0.5</f>
        <v>18000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36979.199999999997</v>
      </c>
      <c r="G10" s="37">
        <f>H10*1.1</f>
        <v>33897.600000000006</v>
      </c>
      <c r="H10" s="37">
        <v>30816</v>
      </c>
      <c r="I10" s="37">
        <f>H10*0.75</f>
        <v>23112</v>
      </c>
      <c r="J10" s="37">
        <f>H10*0.5</f>
        <v>15408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51840</v>
      </c>
      <c r="G11" s="39">
        <f>H11*1.1</f>
        <v>47520.000000000007</v>
      </c>
      <c r="H11" s="39">
        <v>43200</v>
      </c>
      <c r="I11" s="39">
        <f>H11*0.75</f>
        <v>32400</v>
      </c>
      <c r="J11" s="39">
        <f>H11*0.5</f>
        <v>21600</v>
      </c>
    </row>
    <row r="12" spans="1:10" ht="24" thickBot="1" x14ac:dyDescent="0.3"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7812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11520</v>
      </c>
      <c r="G14" s="180"/>
      <c r="H14" s="180"/>
      <c r="I14" s="180"/>
      <c r="J14" s="181"/>
    </row>
    <row r="15" spans="1:10" ht="24" thickBot="1" x14ac:dyDescent="0.3"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1080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1512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1440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2016</v>
      </c>
      <c r="G19" s="180"/>
      <c r="H19" s="180"/>
      <c r="I19" s="180"/>
      <c r="J19" s="181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2124 до 84960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2124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4248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6372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8496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10620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12744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14868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16992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19116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21240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23364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25488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27612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29736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31860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33984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36108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38232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40356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42480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4248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8496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12744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16992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21240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25488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29736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33984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38232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42480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46728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50976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55224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59472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63720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67968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72216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76464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80712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84960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5310 до 45666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9216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14580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5310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7434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9558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11682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13806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15930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18054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20178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22302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24426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26550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28674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30798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32922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35046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37170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39294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41418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43542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45666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40356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3888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15228</v>
      </c>
      <c r="G87" s="43"/>
      <c r="H87" s="43"/>
      <c r="I87" s="43"/>
      <c r="J87" s="44"/>
    </row>
    <row r="88" spans="2:10" ht="36" customHeight="1" x14ac:dyDescent="0.25">
      <c r="B88" s="63" t="s">
        <v>258</v>
      </c>
      <c r="C88" s="64"/>
      <c r="D88" s="64"/>
      <c r="E88" s="41"/>
      <c r="F88" s="42">
        <v>1440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40356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8136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24120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1800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1800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3600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5400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28332</v>
      </c>
      <c r="G96" s="43"/>
      <c r="H96" s="43"/>
      <c r="I96" s="43"/>
      <c r="J96" s="44"/>
    </row>
    <row r="97" spans="1:10" ht="54" customHeight="1" thickBot="1" x14ac:dyDescent="0.3"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3564 до 36979,2</v>
      </c>
      <c r="G97" s="225"/>
      <c r="H97" s="225"/>
      <c r="I97" s="225"/>
      <c r="J97" s="226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21240</v>
      </c>
      <c r="G99" s="43"/>
      <c r="H99" s="43"/>
      <c r="I99" s="43"/>
      <c r="J99" s="44"/>
    </row>
    <row r="100" spans="1:10" ht="36" customHeight="1" x14ac:dyDescent="0.25">
      <c r="B100" s="72" t="s">
        <v>202</v>
      </c>
      <c r="C100" s="73"/>
      <c r="D100" s="73"/>
      <c r="E100" s="74"/>
      <c r="F100" s="86">
        <v>2124</v>
      </c>
      <c r="G100" s="87"/>
      <c r="H100" s="87"/>
      <c r="I100" s="87"/>
      <c r="J100" s="88"/>
    </row>
    <row r="101" spans="1:10" ht="36" customHeight="1" thickBot="1" x14ac:dyDescent="0.3">
      <c r="B101" s="72" t="s">
        <v>203</v>
      </c>
      <c r="C101" s="73"/>
      <c r="D101" s="73"/>
      <c r="E101" s="74"/>
      <c r="F101" s="86">
        <v>5310</v>
      </c>
      <c r="G101" s="87"/>
      <c r="H101" s="87"/>
      <c r="I101" s="87"/>
      <c r="J101" s="88"/>
    </row>
    <row r="102" spans="1:10" ht="24" thickBot="1" x14ac:dyDescent="0.3"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15228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26928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27648</v>
      </c>
      <c r="G105" s="228">
        <f>H105*1.1</f>
        <v>25344.000000000004</v>
      </c>
      <c r="H105" s="228">
        <v>23040</v>
      </c>
      <c r="I105" s="228">
        <f>H105*0.75</f>
        <v>17280</v>
      </c>
      <c r="J105" s="229">
        <f>H105*0.5</f>
        <v>11520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18072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21600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17712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30816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36979.199999999997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24840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36108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25128</v>
      </c>
      <c r="G113" s="43"/>
      <c r="H113" s="43"/>
      <c r="I113" s="43"/>
      <c r="J113" s="44"/>
    </row>
    <row r="114" spans="1:10" ht="36" customHeight="1" x14ac:dyDescent="0.25">
      <c r="B114" s="63" t="s">
        <v>215</v>
      </c>
      <c r="C114" s="64"/>
      <c r="D114" s="64"/>
      <c r="E114" s="41"/>
      <c r="F114" s="42">
        <v>9000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3564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12744</v>
      </c>
      <c r="G116" s="43"/>
      <c r="H116" s="43"/>
      <c r="I116" s="43"/>
      <c r="J116" s="44"/>
    </row>
    <row r="117" spans="1:10" ht="36" customHeight="1" x14ac:dyDescent="0.25">
      <c r="B117" s="35" t="s">
        <v>218</v>
      </c>
      <c r="C117" s="89"/>
      <c r="D117" s="89"/>
      <c r="E117" s="90"/>
      <c r="F117" s="42">
        <v>8496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36468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21600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21600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38160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38880</v>
      </c>
      <c r="G122" s="228">
        <f>H122*1.1</f>
        <v>35640</v>
      </c>
      <c r="H122" s="228">
        <v>32400</v>
      </c>
      <c r="I122" s="228">
        <f>H122*0.75</f>
        <v>24300</v>
      </c>
      <c r="J122" s="229">
        <f>H122*0.5</f>
        <v>16200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25920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30240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25200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43200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51840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35280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51120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35280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5040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51120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30240</v>
      </c>
      <c r="G133" s="43"/>
      <c r="H133" s="43"/>
      <c r="I133" s="43"/>
      <c r="J133" s="44"/>
    </row>
    <row r="134" spans="1:10" ht="36" customHeight="1" thickBot="1" x14ac:dyDescent="0.3"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B140" s="65" t="s">
        <v>241</v>
      </c>
      <c r="C140" s="66"/>
      <c r="D140" s="66"/>
      <c r="E140" s="67"/>
      <c r="F140" s="68">
        <v>19836</v>
      </c>
      <c r="G140" s="69"/>
      <c r="H140" s="69"/>
      <c r="I140" s="69"/>
      <c r="J140" s="70"/>
    </row>
    <row r="141" spans="1:10" ht="36" customHeight="1" x14ac:dyDescent="0.25">
      <c r="B141" s="63" t="s">
        <v>242</v>
      </c>
      <c r="C141" s="64"/>
      <c r="D141" s="64"/>
      <c r="E141" s="41"/>
      <c r="F141" s="42">
        <v>40716</v>
      </c>
      <c r="G141" s="43"/>
      <c r="H141" s="43"/>
      <c r="I141" s="43"/>
      <c r="J141" s="44"/>
    </row>
    <row r="142" spans="1:10" ht="36" customHeight="1" x14ac:dyDescent="0.25">
      <c r="B142" s="63" t="s">
        <v>243</v>
      </c>
      <c r="C142" s="64"/>
      <c r="D142" s="64"/>
      <c r="E142" s="41"/>
      <c r="F142" s="42">
        <v>50976</v>
      </c>
      <c r="G142" s="43"/>
      <c r="H142" s="43"/>
      <c r="I142" s="43"/>
      <c r="J142" s="44"/>
    </row>
    <row r="143" spans="1:10" ht="36" customHeight="1" x14ac:dyDescent="0.25">
      <c r="B143" s="63" t="s">
        <v>244</v>
      </c>
      <c r="C143" s="64"/>
      <c r="D143" s="64"/>
      <c r="E143" s="41"/>
      <c r="F143" s="42">
        <v>1080</v>
      </c>
      <c r="G143" s="43"/>
      <c r="H143" s="43"/>
      <c r="I143" s="43"/>
      <c r="J143" s="44"/>
    </row>
    <row r="144" spans="1:10" ht="36" customHeight="1" x14ac:dyDescent="0.25">
      <c r="B144" s="63" t="s">
        <v>245</v>
      </c>
      <c r="C144" s="64"/>
      <c r="D144" s="64"/>
      <c r="E144" s="41"/>
      <c r="F144" s="42">
        <v>30456</v>
      </c>
      <c r="G144" s="43"/>
      <c r="H144" s="43"/>
      <c r="I144" s="43"/>
      <c r="J144" s="44"/>
    </row>
    <row r="145" spans="1:10" ht="36" customHeight="1" x14ac:dyDescent="0.25">
      <c r="B145" s="63" t="s">
        <v>246</v>
      </c>
      <c r="C145" s="64"/>
      <c r="D145" s="64"/>
      <c r="E145" s="41"/>
      <c r="F145" s="42">
        <v>60912</v>
      </c>
      <c r="G145" s="43"/>
      <c r="H145" s="43"/>
      <c r="I145" s="43"/>
      <c r="J145" s="44"/>
    </row>
    <row r="146" spans="1:10" ht="36" customHeight="1" x14ac:dyDescent="0.25">
      <c r="B146" s="63" t="s">
        <v>247</v>
      </c>
      <c r="C146" s="64"/>
      <c r="D146" s="64"/>
      <c r="E146" s="41"/>
      <c r="F146" s="42">
        <v>76464</v>
      </c>
      <c r="G146" s="43"/>
      <c r="H146" s="43"/>
      <c r="I146" s="43"/>
      <c r="J146" s="44"/>
    </row>
    <row r="147" spans="1:10" ht="36" customHeight="1" thickBot="1" x14ac:dyDescent="0.3">
      <c r="B147" s="109" t="s">
        <v>248</v>
      </c>
      <c r="C147" s="110"/>
      <c r="D147" s="110"/>
      <c r="E147" s="111"/>
      <c r="F147" s="112">
        <v>1080</v>
      </c>
      <c r="G147" s="113"/>
      <c r="H147" s="113"/>
      <c r="I147" s="113"/>
      <c r="J147" s="114"/>
    </row>
    <row r="148" spans="1:10" ht="24" thickBot="1" x14ac:dyDescent="0.3"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18" customHeight="1" x14ac:dyDescent="0.25"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67.5" customHeight="1" x14ac:dyDescent="0.25"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0.5" customHeight="1" x14ac:dyDescent="0.25"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7" customHeight="1" x14ac:dyDescent="0.25">
      <c r="A152" s="8" t="s">
        <v>114</v>
      </c>
      <c r="B152" s="120" t="s">
        <v>251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5" customHeight="1" x14ac:dyDescent="0.25"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16.7109375" style="8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14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277</v>
      </c>
      <c r="C3" s="15"/>
      <c r="D3" s="15"/>
      <c r="E3" s="15"/>
      <c r="F3" s="16">
        <v>4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17280</v>
      </c>
      <c r="G8" s="33">
        <f>H8*1.1</f>
        <v>15840.000000000002</v>
      </c>
      <c r="H8" s="33">
        <v>14400</v>
      </c>
      <c r="I8" s="33">
        <f>H8*0.75</f>
        <v>10800</v>
      </c>
      <c r="J8" s="33">
        <f>H8*0.5</f>
        <v>7200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24192</v>
      </c>
      <c r="G9" s="37">
        <f>H9*1.1</f>
        <v>22176</v>
      </c>
      <c r="H9" s="37">
        <v>20160</v>
      </c>
      <c r="I9" s="37">
        <f>H9*0.75</f>
        <v>15120</v>
      </c>
      <c r="J9" s="37">
        <f>H9*0.5</f>
        <v>10080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21254.399999999998</v>
      </c>
      <c r="G10" s="37">
        <f>H10*1.1</f>
        <v>19483.2</v>
      </c>
      <c r="H10" s="37">
        <v>17712</v>
      </c>
      <c r="I10" s="37">
        <f>H10*0.75</f>
        <v>13284</v>
      </c>
      <c r="J10" s="37">
        <f>H10*0.5</f>
        <v>8856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29952</v>
      </c>
      <c r="G11" s="39">
        <f>H11*1.1</f>
        <v>27456.000000000004</v>
      </c>
      <c r="H11" s="39">
        <v>24960</v>
      </c>
      <c r="I11" s="39">
        <f>H11*0.75</f>
        <v>18720</v>
      </c>
      <c r="J11" s="39">
        <f>H11*0.5</f>
        <v>12480</v>
      </c>
    </row>
    <row r="12" spans="1:10" ht="24" thickBot="1" x14ac:dyDescent="0.3"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4248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6240</v>
      </c>
      <c r="G14" s="180"/>
      <c r="H14" s="180"/>
      <c r="I14" s="180"/>
      <c r="J14" s="181"/>
    </row>
    <row r="15" spans="1:10" ht="24" thickBot="1" x14ac:dyDescent="0.3"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504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720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720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1008</v>
      </c>
      <c r="G19" s="180"/>
      <c r="H19" s="180"/>
      <c r="I19" s="180"/>
      <c r="J19" s="181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1248 до 49920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1248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2496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3744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4992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6240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7488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8736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9984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11232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12480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13728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14976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16224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17472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18720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19968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21216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22464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23712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24960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2496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4992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7488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9984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12480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14976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17472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19968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22464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24960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27456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29952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32448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34944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37440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39936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42432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44928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47424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49920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3120 до 26832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5208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8040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3120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4368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5616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6864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8112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9360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10608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11856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13104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14352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15600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16848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18096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19344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20592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21840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23088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24336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25584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26832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960 до 15816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2232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8496</v>
      </c>
      <c r="G87" s="43"/>
      <c r="H87" s="43"/>
      <c r="I87" s="43"/>
      <c r="J87" s="44"/>
    </row>
    <row r="88" spans="2:10" ht="36" customHeight="1" x14ac:dyDescent="0.25">
      <c r="B88" s="63" t="s">
        <v>258</v>
      </c>
      <c r="C88" s="64"/>
      <c r="D88" s="64"/>
      <c r="E88" s="41"/>
      <c r="F88" s="42">
        <v>1416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9456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3552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4488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960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960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1920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2880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15816</v>
      </c>
      <c r="G96" s="43"/>
      <c r="H96" s="43"/>
      <c r="I96" s="43"/>
      <c r="J96" s="44"/>
    </row>
    <row r="97" spans="1:10" ht="54" customHeight="1" thickBot="1" x14ac:dyDescent="0.3">
      <c r="B97" s="210" t="s">
        <v>259</v>
      </c>
      <c r="C97" s="211"/>
      <c r="D97" s="211"/>
      <c r="E97" s="212"/>
      <c r="F97" s="224" t="str">
        <f>"Цена от "&amp;MIN(F99,F103:J104,H105,F106:J119)&amp;" до "&amp;MAX(F99,F103:F104,H105,F106:J119)</f>
        <v>Цена от 1200 до 17928</v>
      </c>
      <c r="G97" s="225"/>
      <c r="H97" s="225"/>
      <c r="I97" s="225"/>
      <c r="J97" s="226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2520</v>
      </c>
      <c r="G99" s="43"/>
      <c r="H99" s="43"/>
      <c r="I99" s="43"/>
      <c r="J99" s="44"/>
    </row>
    <row r="100" spans="1:10" ht="36" customHeight="1" x14ac:dyDescent="0.25">
      <c r="B100" s="72" t="s">
        <v>202</v>
      </c>
      <c r="C100" s="73"/>
      <c r="D100" s="73"/>
      <c r="E100" s="74"/>
      <c r="F100" s="86">
        <v>252</v>
      </c>
      <c r="G100" s="87"/>
      <c r="H100" s="87"/>
      <c r="I100" s="87"/>
      <c r="J100" s="88"/>
    </row>
    <row r="101" spans="1:10" ht="36" customHeight="1" thickBot="1" x14ac:dyDescent="0.3">
      <c r="B101" s="72" t="s">
        <v>203</v>
      </c>
      <c r="C101" s="73"/>
      <c r="D101" s="73"/>
      <c r="E101" s="74"/>
      <c r="F101" s="86">
        <v>630</v>
      </c>
      <c r="G101" s="87"/>
      <c r="H101" s="87"/>
      <c r="I101" s="87"/>
      <c r="J101" s="88"/>
    </row>
    <row r="102" spans="1:10" ht="24" thickBot="1" x14ac:dyDescent="0.3"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7800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1200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3600</v>
      </c>
      <c r="G105" s="228">
        <f>H105*1.1</f>
        <v>3300.0000000000005</v>
      </c>
      <c r="H105" s="228">
        <v>3000</v>
      </c>
      <c r="I105" s="228">
        <f>H105*0.75</f>
        <v>2250</v>
      </c>
      <c r="J105" s="229">
        <f>H105*0.5</f>
        <v>1500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3000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5904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12048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14640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17568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1896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1896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13224</v>
      </c>
      <c r="G113" s="43"/>
      <c r="H113" s="43"/>
      <c r="I113" s="43"/>
      <c r="J113" s="44"/>
    </row>
    <row r="114" spans="1:10" ht="36" customHeight="1" x14ac:dyDescent="0.25">
      <c r="B114" s="63" t="s">
        <v>215</v>
      </c>
      <c r="C114" s="64"/>
      <c r="D114" s="64"/>
      <c r="E114" s="41"/>
      <c r="F114" s="42">
        <v>8040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2016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7800</v>
      </c>
      <c r="G116" s="43"/>
      <c r="H116" s="43"/>
      <c r="I116" s="43"/>
      <c r="J116" s="44"/>
    </row>
    <row r="117" spans="1:10" ht="36" customHeight="1" x14ac:dyDescent="0.25">
      <c r="B117" s="35" t="s">
        <v>218</v>
      </c>
      <c r="C117" s="89"/>
      <c r="D117" s="89"/>
      <c r="E117" s="90"/>
      <c r="F117" s="42">
        <v>5304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17928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8040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11040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1920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5184</v>
      </c>
      <c r="G122" s="228">
        <f>H122*1.1</f>
        <v>4752</v>
      </c>
      <c r="H122" s="228">
        <v>4320</v>
      </c>
      <c r="I122" s="228">
        <f>H122*0.75</f>
        <v>3240</v>
      </c>
      <c r="J122" s="229">
        <f>H122*0.5</f>
        <v>2160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4320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8640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17280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20640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24768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2880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2880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18720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2880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25440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11520</v>
      </c>
      <c r="G133" s="43"/>
      <c r="H133" s="43"/>
      <c r="I133" s="43"/>
      <c r="J133" s="44"/>
    </row>
    <row r="134" spans="1:10" ht="36" customHeight="1" thickBot="1" x14ac:dyDescent="0.3"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B140" s="65" t="s">
        <v>241</v>
      </c>
      <c r="C140" s="66"/>
      <c r="D140" s="66"/>
      <c r="E140" s="67"/>
      <c r="F140" s="68">
        <v>12048</v>
      </c>
      <c r="G140" s="69"/>
      <c r="H140" s="69"/>
      <c r="I140" s="69"/>
      <c r="J140" s="70"/>
    </row>
    <row r="141" spans="1:10" ht="36" customHeight="1" x14ac:dyDescent="0.25">
      <c r="B141" s="63" t="s">
        <v>242</v>
      </c>
      <c r="C141" s="64"/>
      <c r="D141" s="64"/>
      <c r="E141" s="41"/>
      <c r="F141" s="42">
        <v>24072</v>
      </c>
      <c r="G141" s="43"/>
      <c r="H141" s="43"/>
      <c r="I141" s="43"/>
      <c r="J141" s="44"/>
    </row>
    <row r="142" spans="1:10" ht="36" customHeight="1" x14ac:dyDescent="0.25">
      <c r="B142" s="63" t="s">
        <v>243</v>
      </c>
      <c r="C142" s="64"/>
      <c r="D142" s="64"/>
      <c r="E142" s="41"/>
      <c r="F142" s="42">
        <v>30240</v>
      </c>
      <c r="G142" s="43"/>
      <c r="H142" s="43"/>
      <c r="I142" s="43"/>
      <c r="J142" s="44"/>
    </row>
    <row r="143" spans="1:10" ht="36" customHeight="1" x14ac:dyDescent="0.25">
      <c r="B143" s="63" t="s">
        <v>244</v>
      </c>
      <c r="C143" s="64"/>
      <c r="D143" s="64"/>
      <c r="E143" s="41"/>
      <c r="F143" s="42">
        <v>480</v>
      </c>
      <c r="G143" s="43"/>
      <c r="H143" s="43"/>
      <c r="I143" s="43"/>
      <c r="J143" s="44"/>
    </row>
    <row r="144" spans="1:10" ht="36" customHeight="1" x14ac:dyDescent="0.25">
      <c r="B144" s="63" t="s">
        <v>245</v>
      </c>
      <c r="C144" s="64"/>
      <c r="D144" s="64"/>
      <c r="E144" s="41"/>
      <c r="F144" s="42">
        <v>18168</v>
      </c>
      <c r="G144" s="43"/>
      <c r="H144" s="43"/>
      <c r="I144" s="43"/>
      <c r="J144" s="44"/>
    </row>
    <row r="145" spans="1:10" ht="36" customHeight="1" x14ac:dyDescent="0.25">
      <c r="B145" s="63" t="s">
        <v>246</v>
      </c>
      <c r="C145" s="64"/>
      <c r="D145" s="64"/>
      <c r="E145" s="41"/>
      <c r="F145" s="42">
        <v>36120</v>
      </c>
      <c r="G145" s="43"/>
      <c r="H145" s="43"/>
      <c r="I145" s="43"/>
      <c r="J145" s="44"/>
    </row>
    <row r="146" spans="1:10" ht="36" customHeight="1" x14ac:dyDescent="0.25">
      <c r="B146" s="63" t="s">
        <v>247</v>
      </c>
      <c r="C146" s="64"/>
      <c r="D146" s="64"/>
      <c r="E146" s="41"/>
      <c r="F146" s="42">
        <v>45072</v>
      </c>
      <c r="G146" s="43"/>
      <c r="H146" s="43"/>
      <c r="I146" s="43"/>
      <c r="J146" s="44"/>
    </row>
    <row r="147" spans="1:10" ht="36" customHeight="1" thickBot="1" x14ac:dyDescent="0.3">
      <c r="B147" s="109" t="s">
        <v>248</v>
      </c>
      <c r="C147" s="110"/>
      <c r="D147" s="110"/>
      <c r="E147" s="111"/>
      <c r="F147" s="112">
        <v>720</v>
      </c>
      <c r="G147" s="113"/>
      <c r="H147" s="113"/>
      <c r="I147" s="113"/>
      <c r="J147" s="114"/>
    </row>
    <row r="148" spans="1:10" ht="24" thickBot="1" x14ac:dyDescent="0.3"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18" customHeight="1" x14ac:dyDescent="0.25"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67.5" customHeight="1" x14ac:dyDescent="0.25"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0.5" customHeight="1" x14ac:dyDescent="0.25"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7" customHeight="1" x14ac:dyDescent="0.25">
      <c r="A152" s="8" t="s">
        <v>114</v>
      </c>
      <c r="B152" s="120" t="s">
        <v>251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0.5" customHeight="1" x14ac:dyDescent="0.25"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16.7109375" style="8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15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customHeight="1" thickBot="1" x14ac:dyDescent="0.3"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50976</v>
      </c>
      <c r="G8" s="33">
        <f>H8*1.1</f>
        <v>46728.000000000007</v>
      </c>
      <c r="H8" s="33">
        <v>42480</v>
      </c>
      <c r="I8" s="33">
        <f>H8*0.75</f>
        <v>31860</v>
      </c>
      <c r="J8" s="33">
        <f>H8*0.5</f>
        <v>21240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71712</v>
      </c>
      <c r="G9" s="37">
        <f>H9*1.1</f>
        <v>65736</v>
      </c>
      <c r="H9" s="37">
        <v>59760</v>
      </c>
      <c r="I9" s="37">
        <f>H9*0.75</f>
        <v>44820</v>
      </c>
      <c r="J9" s="37">
        <f>H9*0.5</f>
        <v>29880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61344</v>
      </c>
      <c r="G10" s="37">
        <f>H10*1.1</f>
        <v>56232.000000000007</v>
      </c>
      <c r="H10" s="37">
        <v>51120</v>
      </c>
      <c r="I10" s="37">
        <f>H10*0.75</f>
        <v>38340</v>
      </c>
      <c r="J10" s="37">
        <f>H10*0.5</f>
        <v>25560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86400</v>
      </c>
      <c r="G11" s="39">
        <f>H11*1.1</f>
        <v>79200</v>
      </c>
      <c r="H11" s="39">
        <v>72000</v>
      </c>
      <c r="I11" s="39">
        <f>H11*0.75</f>
        <v>54000</v>
      </c>
      <c r="J11" s="39">
        <f>H11*0.5</f>
        <v>36000</v>
      </c>
    </row>
    <row r="12" spans="1:10" ht="24" customHeight="1" thickBot="1" x14ac:dyDescent="0.3"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7560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10800</v>
      </c>
      <c r="G14" s="180"/>
      <c r="H14" s="180"/>
      <c r="I14" s="180"/>
      <c r="J14" s="181"/>
    </row>
    <row r="15" spans="1:10" ht="24" customHeight="1" thickBot="1" x14ac:dyDescent="0.3"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1440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2880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4032</v>
      </c>
      <c r="G19" s="180"/>
      <c r="H19" s="180"/>
      <c r="I19" s="180"/>
      <c r="J19" s="181"/>
    </row>
    <row r="20" spans="1:10" ht="24" customHeight="1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8640 до 345600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8640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17280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25920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34560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43200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51840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60480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69120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77760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86400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95040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103680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112320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120960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129600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138240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146880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155520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164160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172800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17280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34560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51840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69120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86400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103680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120960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138240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155520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172800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190080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207360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224640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241920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259200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276480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293760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311040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328320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345600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10800 до 185760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10800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15840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21600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30240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38880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47520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56160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64800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73440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82080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90720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99360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108000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116640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125280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133920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142560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151200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159840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168480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177120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185760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360 до 28800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8280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12960</v>
      </c>
      <c r="G87" s="43"/>
      <c r="H87" s="43"/>
      <c r="I87" s="43"/>
      <c r="J87" s="44"/>
    </row>
    <row r="88" spans="2:10" ht="36" customHeight="1" x14ac:dyDescent="0.25">
      <c r="B88" s="63" t="s">
        <v>258</v>
      </c>
      <c r="C88" s="64"/>
      <c r="D88" s="64"/>
      <c r="E88" s="41"/>
      <c r="F88" s="42">
        <v>360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28800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9360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27360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25200</v>
      </c>
      <c r="G96" s="43"/>
      <c r="H96" s="43"/>
      <c r="I96" s="43"/>
      <c r="J96" s="44"/>
    </row>
    <row r="97" spans="1:10" ht="54" customHeight="1" thickBot="1" x14ac:dyDescent="0.3"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3060 до 155520</v>
      </c>
      <c r="G97" s="225"/>
      <c r="H97" s="225"/>
      <c r="I97" s="225"/>
      <c r="J97" s="226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34560</v>
      </c>
      <c r="G99" s="43"/>
      <c r="H99" s="43"/>
      <c r="I99" s="43"/>
      <c r="J99" s="44"/>
    </row>
    <row r="100" spans="1:10" ht="36" customHeight="1" x14ac:dyDescent="0.25">
      <c r="B100" s="72" t="s">
        <v>202</v>
      </c>
      <c r="C100" s="73"/>
      <c r="D100" s="73"/>
      <c r="E100" s="74"/>
      <c r="F100" s="86">
        <v>3456</v>
      </c>
      <c r="G100" s="87"/>
      <c r="H100" s="87"/>
      <c r="I100" s="87"/>
      <c r="J100" s="88"/>
    </row>
    <row r="101" spans="1:10" ht="36" customHeight="1" thickBot="1" x14ac:dyDescent="0.3">
      <c r="B101" s="72" t="s">
        <v>203</v>
      </c>
      <c r="C101" s="73"/>
      <c r="D101" s="73"/>
      <c r="E101" s="74"/>
      <c r="F101" s="86">
        <v>8640</v>
      </c>
      <c r="G101" s="87"/>
      <c r="H101" s="87"/>
      <c r="I101" s="87"/>
      <c r="J101" s="88"/>
    </row>
    <row r="102" spans="1:10" ht="24" thickBot="1" x14ac:dyDescent="0.3"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38160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30600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25920</v>
      </c>
      <c r="G105" s="228">
        <f>H105*1.1</f>
        <v>23760.000000000004</v>
      </c>
      <c r="H105" s="228">
        <v>21600</v>
      </c>
      <c r="I105" s="228">
        <f>H105*0.75</f>
        <v>16200</v>
      </c>
      <c r="J105" s="229">
        <f>H105*0.5</f>
        <v>10800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14400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23040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38160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50400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60480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57600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37440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46080</v>
      </c>
      <c r="G113" s="43"/>
      <c r="H113" s="43"/>
      <c r="I113" s="43"/>
      <c r="J113" s="44"/>
    </row>
    <row r="114" spans="1:10" ht="36" customHeight="1" x14ac:dyDescent="0.25">
      <c r="B114" s="63" t="s">
        <v>215</v>
      </c>
      <c r="C114" s="64"/>
      <c r="D114" s="64"/>
      <c r="E114" s="41"/>
      <c r="F114" s="42">
        <v>119520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3060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36720</v>
      </c>
      <c r="G116" s="43"/>
      <c r="H116" s="43"/>
      <c r="I116" s="43"/>
      <c r="J116" s="44"/>
    </row>
    <row r="117" spans="1:10" ht="36" customHeight="1" x14ac:dyDescent="0.25">
      <c r="B117" s="35" t="s">
        <v>218</v>
      </c>
      <c r="C117" s="89"/>
      <c r="D117" s="89"/>
      <c r="E117" s="90"/>
      <c r="F117" s="42">
        <v>30960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155520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115920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54000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43200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36288</v>
      </c>
      <c r="G122" s="228">
        <f>H122*1.1</f>
        <v>33264</v>
      </c>
      <c r="H122" s="228">
        <v>30240</v>
      </c>
      <c r="I122" s="228">
        <f>H122*0.75</f>
        <v>22680</v>
      </c>
      <c r="J122" s="229">
        <f>H122*0.5</f>
        <v>15120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20160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32400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54000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70560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84672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80640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52560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64800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4320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218160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162720</v>
      </c>
      <c r="G133" s="43"/>
      <c r="H133" s="43"/>
      <c r="I133" s="43"/>
      <c r="J133" s="44"/>
    </row>
    <row r="134" spans="1:10" ht="36" customHeight="1" thickBot="1" x14ac:dyDescent="0.3"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B140" s="65" t="s">
        <v>241</v>
      </c>
      <c r="C140" s="66"/>
      <c r="D140" s="66"/>
      <c r="E140" s="67"/>
      <c r="F140" s="68">
        <v>55080</v>
      </c>
      <c r="G140" s="69"/>
      <c r="H140" s="69"/>
      <c r="I140" s="69"/>
      <c r="J140" s="70"/>
    </row>
    <row r="141" spans="1:10" ht="36" customHeight="1" x14ac:dyDescent="0.25">
      <c r="B141" s="63" t="s">
        <v>242</v>
      </c>
      <c r="C141" s="64"/>
      <c r="D141" s="64"/>
      <c r="E141" s="41"/>
      <c r="F141" s="42">
        <v>110160</v>
      </c>
      <c r="G141" s="43"/>
      <c r="H141" s="43"/>
      <c r="I141" s="43"/>
      <c r="J141" s="44"/>
    </row>
    <row r="142" spans="1:10" ht="36" customHeight="1" x14ac:dyDescent="0.25">
      <c r="B142" s="63" t="s">
        <v>243</v>
      </c>
      <c r="C142" s="64"/>
      <c r="D142" s="64"/>
      <c r="E142" s="41"/>
      <c r="F142" s="42">
        <v>137880</v>
      </c>
      <c r="G142" s="43"/>
      <c r="H142" s="43"/>
      <c r="I142" s="43"/>
      <c r="J142" s="44"/>
    </row>
    <row r="143" spans="1:10" ht="36" customHeight="1" x14ac:dyDescent="0.25">
      <c r="B143" s="63" t="s">
        <v>244</v>
      </c>
      <c r="C143" s="64"/>
      <c r="D143" s="64"/>
      <c r="E143" s="41"/>
      <c r="F143" s="42">
        <v>1800</v>
      </c>
      <c r="G143" s="43"/>
      <c r="H143" s="43"/>
      <c r="I143" s="43"/>
      <c r="J143" s="44"/>
    </row>
    <row r="144" spans="1:10" ht="36" customHeight="1" x14ac:dyDescent="0.25">
      <c r="B144" s="63" t="s">
        <v>245</v>
      </c>
      <c r="C144" s="64"/>
      <c r="D144" s="64"/>
      <c r="E144" s="41"/>
      <c r="F144" s="42">
        <v>82800</v>
      </c>
      <c r="G144" s="43"/>
      <c r="H144" s="43"/>
      <c r="I144" s="43"/>
      <c r="J144" s="44"/>
    </row>
    <row r="145" spans="1:10" ht="36" customHeight="1" x14ac:dyDescent="0.25">
      <c r="B145" s="63" t="s">
        <v>246</v>
      </c>
      <c r="C145" s="64"/>
      <c r="D145" s="64"/>
      <c r="E145" s="41"/>
      <c r="F145" s="42">
        <v>165240</v>
      </c>
      <c r="G145" s="43"/>
      <c r="H145" s="43"/>
      <c r="I145" s="43"/>
      <c r="J145" s="44"/>
    </row>
    <row r="146" spans="1:10" ht="36" customHeight="1" x14ac:dyDescent="0.25">
      <c r="B146" s="63" t="s">
        <v>247</v>
      </c>
      <c r="C146" s="64"/>
      <c r="D146" s="64"/>
      <c r="E146" s="41"/>
      <c r="F146" s="42">
        <v>206640</v>
      </c>
      <c r="G146" s="43"/>
      <c r="H146" s="43"/>
      <c r="I146" s="43"/>
      <c r="J146" s="44"/>
    </row>
    <row r="147" spans="1:10" ht="36" customHeight="1" thickBot="1" x14ac:dyDescent="0.3">
      <c r="B147" s="109" t="s">
        <v>248</v>
      </c>
      <c r="C147" s="110"/>
      <c r="D147" s="110"/>
      <c r="E147" s="111"/>
      <c r="F147" s="112">
        <v>2880</v>
      </c>
      <c r="G147" s="113"/>
      <c r="H147" s="113"/>
      <c r="I147" s="113"/>
      <c r="J147" s="114"/>
    </row>
    <row r="148" spans="1:10" ht="24" customHeight="1" thickBot="1" x14ac:dyDescent="0.3"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18" customHeight="1" x14ac:dyDescent="0.25"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67.5" customHeight="1" x14ac:dyDescent="0.25"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0.5" customHeight="1" x14ac:dyDescent="0.25"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7" customHeight="1" x14ac:dyDescent="0.25">
      <c r="A152" s="8" t="s">
        <v>114</v>
      </c>
      <c r="B152" s="120" t="s">
        <v>251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0.5" customHeight="1" x14ac:dyDescent="0.25"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20" style="8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16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33134.400000000001</v>
      </c>
      <c r="G8" s="33">
        <f>H8*1.1</f>
        <v>30373.200000000001</v>
      </c>
      <c r="H8" s="33">
        <v>27612</v>
      </c>
      <c r="I8" s="33">
        <f>H8*0.75</f>
        <v>20709</v>
      </c>
      <c r="J8" s="33">
        <f>H8*0.5</f>
        <v>13806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46656</v>
      </c>
      <c r="G9" s="37">
        <f>H9*1.1</f>
        <v>42768</v>
      </c>
      <c r="H9" s="37">
        <v>38880</v>
      </c>
      <c r="I9" s="37">
        <f>H9*0.75</f>
        <v>29160</v>
      </c>
      <c r="J9" s="37">
        <f>H9*0.5</f>
        <v>19440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41212.799999999996</v>
      </c>
      <c r="G10" s="37">
        <f>H10*1.1</f>
        <v>37778.400000000001</v>
      </c>
      <c r="H10" s="37">
        <v>34344</v>
      </c>
      <c r="I10" s="37">
        <f>H10*0.75</f>
        <v>25758</v>
      </c>
      <c r="J10" s="37">
        <f>H10*0.5</f>
        <v>17172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57888</v>
      </c>
      <c r="G11" s="39">
        <f>H11*1.1</f>
        <v>53064.000000000007</v>
      </c>
      <c r="H11" s="39">
        <v>48240</v>
      </c>
      <c r="I11" s="39">
        <f>H11*0.75</f>
        <v>36180</v>
      </c>
      <c r="J11" s="39">
        <f>H11*0.5</f>
        <v>24120</v>
      </c>
    </row>
    <row r="12" spans="1:10" ht="24" thickBot="1" x14ac:dyDescent="0.3"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7452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10800</v>
      </c>
      <c r="G14" s="180"/>
      <c r="H14" s="180"/>
      <c r="I14" s="180"/>
      <c r="J14" s="181"/>
    </row>
    <row r="15" spans="1:10" ht="24" thickBot="1" x14ac:dyDescent="0.3"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1080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1512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1440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2016</v>
      </c>
      <c r="G19" s="180"/>
      <c r="H19" s="180"/>
      <c r="I19" s="180"/>
      <c r="J19" s="181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2124 до 84960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2124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4248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6372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8496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10620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12744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14868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16992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19116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21240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23364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25488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27612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29736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31860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33984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36108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38232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40356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42480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4248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8496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12744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16992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21240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25488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29736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33984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38232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42480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46728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50976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55224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59472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63720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67968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72216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76464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80712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84960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5310 до 45666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9216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14580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5310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7434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9558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11682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13806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15930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18054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20178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22302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24426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26550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28674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30798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32922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35046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37170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39294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41418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43542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45666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28332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4248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16992</v>
      </c>
      <c r="G87" s="43"/>
      <c r="H87" s="43"/>
      <c r="I87" s="43"/>
      <c r="J87" s="44"/>
    </row>
    <row r="88" spans="2:10" ht="36" customHeight="1" x14ac:dyDescent="0.25">
      <c r="B88" s="63" t="s">
        <v>258</v>
      </c>
      <c r="C88" s="64"/>
      <c r="D88" s="64"/>
      <c r="E88" s="41"/>
      <c r="F88" s="42">
        <v>1440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26928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8136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24120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1800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1800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3600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5400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28332</v>
      </c>
      <c r="G96" s="43"/>
      <c r="H96" s="43"/>
      <c r="I96" s="43"/>
      <c r="J96" s="44"/>
    </row>
    <row r="97" spans="1:10" ht="54" customHeight="1" thickBot="1" x14ac:dyDescent="0.3"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3564 до 43329,6</v>
      </c>
      <c r="G97" s="225"/>
      <c r="H97" s="225"/>
      <c r="I97" s="225"/>
      <c r="J97" s="226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21240</v>
      </c>
      <c r="G99" s="43"/>
      <c r="H99" s="43"/>
      <c r="I99" s="43"/>
      <c r="J99" s="44"/>
    </row>
    <row r="100" spans="1:10" ht="36" customHeight="1" x14ac:dyDescent="0.25">
      <c r="B100" s="72" t="s">
        <v>202</v>
      </c>
      <c r="C100" s="73"/>
      <c r="D100" s="73"/>
      <c r="E100" s="74"/>
      <c r="F100" s="86">
        <v>2124</v>
      </c>
      <c r="G100" s="87"/>
      <c r="H100" s="87"/>
      <c r="I100" s="87"/>
      <c r="J100" s="88"/>
    </row>
    <row r="101" spans="1:10" ht="36" customHeight="1" thickBot="1" x14ac:dyDescent="0.3">
      <c r="B101" s="72" t="s">
        <v>203</v>
      </c>
      <c r="C101" s="73"/>
      <c r="D101" s="73"/>
      <c r="E101" s="74"/>
      <c r="F101" s="86">
        <v>5310</v>
      </c>
      <c r="G101" s="87"/>
      <c r="H101" s="87"/>
      <c r="I101" s="87"/>
      <c r="J101" s="88"/>
    </row>
    <row r="102" spans="1:10" ht="24" thickBot="1" x14ac:dyDescent="0.3"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15228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22680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12744</v>
      </c>
      <c r="G105" s="228">
        <f>H105*1.1</f>
        <v>11682.000000000002</v>
      </c>
      <c r="H105" s="228">
        <v>10620</v>
      </c>
      <c r="I105" s="228">
        <f>H105*0.75</f>
        <v>7965</v>
      </c>
      <c r="J105" s="229">
        <f>H105*0.5</f>
        <v>5310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10620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21600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36108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36108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43329.599999999999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25128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36108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36108</v>
      </c>
      <c r="G113" s="43"/>
      <c r="H113" s="43"/>
      <c r="I113" s="43"/>
      <c r="J113" s="44"/>
    </row>
    <row r="114" spans="1:10" ht="36" customHeight="1" x14ac:dyDescent="0.25">
      <c r="B114" s="63" t="s">
        <v>215</v>
      </c>
      <c r="C114" s="64"/>
      <c r="D114" s="64"/>
      <c r="E114" s="41"/>
      <c r="F114" s="42">
        <v>9000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3564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12744</v>
      </c>
      <c r="G116" s="43"/>
      <c r="H116" s="43"/>
      <c r="I116" s="43"/>
      <c r="J116" s="44"/>
    </row>
    <row r="117" spans="1:10" ht="36" customHeight="1" x14ac:dyDescent="0.25">
      <c r="B117" s="35" t="s">
        <v>218</v>
      </c>
      <c r="C117" s="89"/>
      <c r="D117" s="89"/>
      <c r="E117" s="90"/>
      <c r="F117" s="42">
        <v>8496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31500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21600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21600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32400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18144</v>
      </c>
      <c r="G122" s="228">
        <f>H122*1.1</f>
        <v>16632</v>
      </c>
      <c r="H122" s="228">
        <v>15120</v>
      </c>
      <c r="I122" s="228">
        <f>H122*0.75</f>
        <v>11340</v>
      </c>
      <c r="J122" s="229">
        <f>H122*0.5</f>
        <v>7560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15120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30240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51120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51120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61344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35280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51120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51120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5040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44640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30240</v>
      </c>
      <c r="G133" s="43"/>
      <c r="H133" s="43"/>
      <c r="I133" s="43"/>
      <c r="J133" s="44"/>
    </row>
    <row r="134" spans="1:10" ht="36" customHeight="1" thickBot="1" x14ac:dyDescent="0.3"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B140" s="65" t="s">
        <v>241</v>
      </c>
      <c r="C140" s="66"/>
      <c r="D140" s="66"/>
      <c r="E140" s="67"/>
      <c r="F140" s="255">
        <v>20160</v>
      </c>
      <c r="G140" s="256"/>
      <c r="H140" s="256"/>
      <c r="I140" s="256"/>
      <c r="J140" s="257"/>
    </row>
    <row r="141" spans="1:10" ht="36" customHeight="1" x14ac:dyDescent="0.25">
      <c r="B141" s="63" t="s">
        <v>242</v>
      </c>
      <c r="C141" s="64"/>
      <c r="D141" s="64"/>
      <c r="E141" s="41"/>
      <c r="F141" s="42">
        <v>40716</v>
      </c>
      <c r="G141" s="43"/>
      <c r="H141" s="43"/>
      <c r="I141" s="43"/>
      <c r="J141" s="44"/>
    </row>
    <row r="142" spans="1:10" ht="36" customHeight="1" x14ac:dyDescent="0.25">
      <c r="B142" s="63" t="s">
        <v>243</v>
      </c>
      <c r="C142" s="64"/>
      <c r="D142" s="64"/>
      <c r="E142" s="41"/>
      <c r="F142" s="42">
        <v>50976</v>
      </c>
      <c r="G142" s="43"/>
      <c r="H142" s="43"/>
      <c r="I142" s="43"/>
      <c r="J142" s="44"/>
    </row>
    <row r="143" spans="1:10" ht="36" customHeight="1" x14ac:dyDescent="0.25">
      <c r="B143" s="63" t="s">
        <v>244</v>
      </c>
      <c r="C143" s="64"/>
      <c r="D143" s="64"/>
      <c r="E143" s="41"/>
      <c r="F143" s="42">
        <v>720</v>
      </c>
      <c r="G143" s="43"/>
      <c r="H143" s="43"/>
      <c r="I143" s="43"/>
      <c r="J143" s="44"/>
    </row>
    <row r="144" spans="1:10" ht="36" customHeight="1" x14ac:dyDescent="0.25">
      <c r="B144" s="63" t="s">
        <v>245</v>
      </c>
      <c r="C144" s="64"/>
      <c r="D144" s="64"/>
      <c r="E144" s="41"/>
      <c r="F144" s="42">
        <v>30816</v>
      </c>
      <c r="G144" s="43"/>
      <c r="H144" s="43"/>
      <c r="I144" s="43"/>
      <c r="J144" s="44"/>
    </row>
    <row r="145" spans="1:10" ht="36" customHeight="1" x14ac:dyDescent="0.25">
      <c r="B145" s="63" t="s">
        <v>246</v>
      </c>
      <c r="C145" s="64"/>
      <c r="D145" s="64"/>
      <c r="E145" s="41"/>
      <c r="F145" s="42">
        <v>61236</v>
      </c>
      <c r="G145" s="43"/>
      <c r="H145" s="43"/>
      <c r="I145" s="43"/>
      <c r="J145" s="44"/>
    </row>
    <row r="146" spans="1:10" ht="36" customHeight="1" x14ac:dyDescent="0.25">
      <c r="B146" s="63" t="s">
        <v>247</v>
      </c>
      <c r="C146" s="64"/>
      <c r="D146" s="64"/>
      <c r="E146" s="41"/>
      <c r="F146" s="42">
        <v>76464</v>
      </c>
      <c r="G146" s="43"/>
      <c r="H146" s="43"/>
      <c r="I146" s="43"/>
      <c r="J146" s="44"/>
    </row>
    <row r="147" spans="1:10" ht="36" customHeight="1" thickBot="1" x14ac:dyDescent="0.3">
      <c r="B147" s="109" t="s">
        <v>248</v>
      </c>
      <c r="C147" s="110"/>
      <c r="D147" s="110"/>
      <c r="E147" s="111"/>
      <c r="F147" s="112">
        <v>1080</v>
      </c>
      <c r="G147" s="113"/>
      <c r="H147" s="113"/>
      <c r="I147" s="113"/>
      <c r="J147" s="114"/>
    </row>
    <row r="148" spans="1:10" ht="24" thickBot="1" x14ac:dyDescent="0.3"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18" customHeight="1" x14ac:dyDescent="0.25"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67.5" customHeight="1" x14ac:dyDescent="0.25"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0.5" customHeight="1" x14ac:dyDescent="0.25"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7" customHeight="1" x14ac:dyDescent="0.25">
      <c r="A152" s="8" t="s">
        <v>114</v>
      </c>
      <c r="B152" s="120" t="s">
        <v>251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0.5" customHeight="1" x14ac:dyDescent="0.25"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B101" sqref="B101:E101"/>
    </sheetView>
  </sheetViews>
  <sheetFormatPr defaultColWidth="9.140625" defaultRowHeight="21" outlineLevelRow="1" x14ac:dyDescent="0.25"/>
  <cols>
    <col min="1" max="1" width="16.7109375" style="8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17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50976</v>
      </c>
      <c r="G9" s="37">
        <f>H9*1.1</f>
        <v>46728.000000000007</v>
      </c>
      <c r="H9" s="37">
        <v>42480</v>
      </c>
      <c r="I9" s="37">
        <f>H9*0.75</f>
        <v>31860</v>
      </c>
      <c r="J9" s="37">
        <f>H9*0.5</f>
        <v>21240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47520</v>
      </c>
      <c r="G10" s="37">
        <f>H10*1.1</f>
        <v>43560</v>
      </c>
      <c r="H10" s="37">
        <v>39600</v>
      </c>
      <c r="I10" s="37">
        <f>H10*0.75</f>
        <v>29700</v>
      </c>
      <c r="J10" s="37">
        <f>H10*0.5</f>
        <v>19800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66528</v>
      </c>
      <c r="G11" s="39">
        <f>H11*1.1</f>
        <v>60984.000000000007</v>
      </c>
      <c r="H11" s="39">
        <v>55440</v>
      </c>
      <c r="I11" s="39">
        <f>H11*0.75</f>
        <v>41580</v>
      </c>
      <c r="J11" s="39">
        <f>H11*0.5</f>
        <v>27720</v>
      </c>
    </row>
    <row r="12" spans="1:10" ht="24" thickBot="1" x14ac:dyDescent="0.3"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7920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11520</v>
      </c>
      <c r="G14" s="180"/>
      <c r="H14" s="180"/>
      <c r="I14" s="180"/>
      <c r="J14" s="181"/>
    </row>
    <row r="15" spans="1:10" ht="24" thickBot="1" x14ac:dyDescent="0.3"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1080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1512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2160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3024</v>
      </c>
      <c r="G19" s="180"/>
      <c r="H19" s="180"/>
      <c r="I19" s="180"/>
      <c r="J19" s="181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6480 до 259200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6480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12960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19440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25920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32400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38880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45360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51840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58320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64800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71280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77760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84240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90720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97200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103680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110160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116640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123120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129600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12960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25920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38880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51840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64800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77760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90720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103680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116640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129600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142560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155520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168480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181440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194400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207360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220320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233280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246240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259200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9000 до 139320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9000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14400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16200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22680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29160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35640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42120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48600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55080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61560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68040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74520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81000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87480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93960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100440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106920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113400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119880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126360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132840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139320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360 до 30600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5760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8280</v>
      </c>
      <c r="G87" s="43"/>
      <c r="H87" s="43"/>
      <c r="I87" s="43"/>
      <c r="J87" s="44"/>
    </row>
    <row r="88" spans="2:10" ht="36" customHeight="1" x14ac:dyDescent="0.25">
      <c r="B88" s="63" t="s">
        <v>258</v>
      </c>
      <c r="C88" s="64"/>
      <c r="D88" s="64"/>
      <c r="E88" s="41"/>
      <c r="F88" s="42">
        <v>360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30600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9360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18000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29520</v>
      </c>
      <c r="G96" s="43"/>
      <c r="H96" s="43"/>
      <c r="I96" s="43"/>
      <c r="J96" s="44"/>
    </row>
    <row r="97" spans="1:10" ht="54" customHeight="1" thickBot="1" x14ac:dyDescent="0.3"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3060 до 74160</v>
      </c>
      <c r="G97" s="225"/>
      <c r="H97" s="225"/>
      <c r="I97" s="225"/>
      <c r="J97" s="226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12960</v>
      </c>
      <c r="G99" s="43"/>
      <c r="H99" s="43"/>
      <c r="I99" s="43"/>
      <c r="J99" s="44"/>
    </row>
    <row r="100" spans="1:10" ht="36" customHeight="1" x14ac:dyDescent="0.25">
      <c r="B100" s="72" t="s">
        <v>202</v>
      </c>
      <c r="C100" s="73"/>
      <c r="D100" s="73"/>
      <c r="E100" s="74"/>
      <c r="F100" s="86">
        <v>1296</v>
      </c>
      <c r="G100" s="87"/>
      <c r="H100" s="87"/>
      <c r="I100" s="87"/>
      <c r="J100" s="88"/>
    </row>
    <row r="101" spans="1:10" ht="36" customHeight="1" thickBot="1" x14ac:dyDescent="0.3">
      <c r="B101" s="72" t="s">
        <v>203</v>
      </c>
      <c r="C101" s="73"/>
      <c r="D101" s="73"/>
      <c r="E101" s="74"/>
      <c r="F101" s="86">
        <v>3240</v>
      </c>
      <c r="G101" s="87"/>
      <c r="H101" s="87"/>
      <c r="I101" s="87"/>
      <c r="J101" s="88"/>
    </row>
    <row r="102" spans="1:10" ht="24" thickBot="1" x14ac:dyDescent="0.3"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25920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12240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10368</v>
      </c>
      <c r="G105" s="228">
        <f>H105*1.1</f>
        <v>9504</v>
      </c>
      <c r="H105" s="228">
        <v>8640</v>
      </c>
      <c r="I105" s="228">
        <f>H105*0.75</f>
        <v>6480</v>
      </c>
      <c r="J105" s="229">
        <f>H105*0.5</f>
        <v>4320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5760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5040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24120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36720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44064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21600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12240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24120</v>
      </c>
      <c r="G113" s="43"/>
      <c r="H113" s="43"/>
      <c r="I113" s="43"/>
      <c r="J113" s="44"/>
    </row>
    <row r="114" spans="1:10" ht="36" customHeight="1" x14ac:dyDescent="0.25">
      <c r="B114" s="63" t="s">
        <v>215</v>
      </c>
      <c r="C114" s="64"/>
      <c r="D114" s="64"/>
      <c r="E114" s="41"/>
      <c r="F114" s="42">
        <v>59760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3060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12960</v>
      </c>
      <c r="G116" s="43"/>
      <c r="H116" s="43"/>
      <c r="I116" s="43"/>
      <c r="J116" s="44"/>
    </row>
    <row r="117" spans="1:10" ht="36" customHeight="1" x14ac:dyDescent="0.25">
      <c r="B117" s="35" t="s">
        <v>218</v>
      </c>
      <c r="C117" s="89"/>
      <c r="D117" s="89"/>
      <c r="E117" s="90"/>
      <c r="F117" s="42">
        <v>10800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74160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43200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36720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17280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14688</v>
      </c>
      <c r="G122" s="228">
        <f>H122*1.1</f>
        <v>13464.000000000002</v>
      </c>
      <c r="H122" s="228">
        <v>12240</v>
      </c>
      <c r="I122" s="228">
        <f>H122*0.75</f>
        <v>9180</v>
      </c>
      <c r="J122" s="229">
        <f>H122*0.5</f>
        <v>6120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8640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7200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33840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51840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62208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30240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17280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33840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4320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104400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60480</v>
      </c>
      <c r="G133" s="43"/>
      <c r="H133" s="43"/>
      <c r="I133" s="43"/>
      <c r="J133" s="44"/>
    </row>
    <row r="134" spans="1:10" ht="36" customHeight="1" thickBot="1" x14ac:dyDescent="0.3"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B140" s="65" t="s">
        <v>241</v>
      </c>
      <c r="C140" s="66"/>
      <c r="D140" s="66"/>
      <c r="E140" s="67"/>
      <c r="F140" s="68">
        <v>36720</v>
      </c>
      <c r="G140" s="69"/>
      <c r="H140" s="69"/>
      <c r="I140" s="69"/>
      <c r="J140" s="70"/>
    </row>
    <row r="141" spans="1:10" ht="36" customHeight="1" x14ac:dyDescent="0.25">
      <c r="B141" s="63" t="s">
        <v>242</v>
      </c>
      <c r="C141" s="64"/>
      <c r="D141" s="64"/>
      <c r="E141" s="41"/>
      <c r="F141" s="42">
        <v>73440</v>
      </c>
      <c r="G141" s="43"/>
      <c r="H141" s="43"/>
      <c r="I141" s="43"/>
      <c r="J141" s="44"/>
    </row>
    <row r="142" spans="1:10" ht="36" customHeight="1" x14ac:dyDescent="0.25">
      <c r="B142" s="63" t="s">
        <v>243</v>
      </c>
      <c r="C142" s="64"/>
      <c r="D142" s="64"/>
      <c r="E142" s="41"/>
      <c r="F142" s="42">
        <v>91800</v>
      </c>
      <c r="G142" s="43"/>
      <c r="H142" s="43"/>
      <c r="I142" s="43"/>
      <c r="J142" s="44"/>
    </row>
    <row r="143" spans="1:10" ht="36" customHeight="1" x14ac:dyDescent="0.25">
      <c r="B143" s="63" t="s">
        <v>244</v>
      </c>
      <c r="C143" s="64"/>
      <c r="D143" s="64"/>
      <c r="E143" s="41"/>
      <c r="F143" s="42">
        <v>1080</v>
      </c>
      <c r="G143" s="43"/>
      <c r="H143" s="43"/>
      <c r="I143" s="43"/>
      <c r="J143" s="44"/>
    </row>
    <row r="144" spans="1:10" ht="36" customHeight="1" x14ac:dyDescent="0.25">
      <c r="B144" s="63" t="s">
        <v>245</v>
      </c>
      <c r="C144" s="64"/>
      <c r="D144" s="64"/>
      <c r="E144" s="41"/>
      <c r="F144" s="42">
        <v>55080</v>
      </c>
      <c r="G144" s="43"/>
      <c r="H144" s="43"/>
      <c r="I144" s="43"/>
      <c r="J144" s="44"/>
    </row>
    <row r="145" spans="1:10" ht="36" customHeight="1" x14ac:dyDescent="0.25">
      <c r="B145" s="63" t="s">
        <v>246</v>
      </c>
      <c r="C145" s="64"/>
      <c r="D145" s="64"/>
      <c r="E145" s="41"/>
      <c r="F145" s="42">
        <v>110160</v>
      </c>
      <c r="G145" s="43"/>
      <c r="H145" s="43"/>
      <c r="I145" s="43"/>
      <c r="J145" s="44"/>
    </row>
    <row r="146" spans="1:10" ht="36" customHeight="1" x14ac:dyDescent="0.25">
      <c r="B146" s="63" t="s">
        <v>247</v>
      </c>
      <c r="C146" s="64"/>
      <c r="D146" s="64"/>
      <c r="E146" s="41"/>
      <c r="F146" s="42">
        <v>137880</v>
      </c>
      <c r="G146" s="43"/>
      <c r="H146" s="43"/>
      <c r="I146" s="43"/>
      <c r="J146" s="44"/>
    </row>
    <row r="147" spans="1:10" ht="36" customHeight="1" thickBot="1" x14ac:dyDescent="0.3">
      <c r="B147" s="109" t="s">
        <v>248</v>
      </c>
      <c r="C147" s="110"/>
      <c r="D147" s="110"/>
      <c r="E147" s="111"/>
      <c r="F147" s="112">
        <v>1800</v>
      </c>
      <c r="G147" s="113"/>
      <c r="H147" s="113"/>
      <c r="I147" s="113"/>
      <c r="J147" s="114"/>
    </row>
    <row r="148" spans="1:10" ht="24" thickBot="1" x14ac:dyDescent="0.3"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18" customHeight="1" x14ac:dyDescent="0.25"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67.5" customHeight="1" x14ac:dyDescent="0.25"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0.5" customHeight="1" x14ac:dyDescent="0.25"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7" customHeight="1" x14ac:dyDescent="0.25">
      <c r="A152" s="8" t="s">
        <v>114</v>
      </c>
      <c r="B152" s="120" t="s">
        <v>251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0.5" customHeight="1" x14ac:dyDescent="0.25"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I152"/>
  <sheetViews>
    <sheetView view="pageBreakPreview" topLeftCell="B1" zoomScale="65" zoomScaleNormal="60" zoomScaleSheetLayoutView="65" workbookViewId="0">
      <pane ySplit="4" topLeftCell="A89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19.140625" style="10" hidden="1" customWidth="1"/>
    <col min="2" max="2" width="30.7109375" style="124" customWidth="1"/>
    <col min="3" max="5" width="30.7109375" style="10" customWidth="1"/>
    <col min="6" max="9" width="24.7109375" style="125" customWidth="1"/>
    <col min="10" max="16384" width="9.140625" style="10"/>
  </cols>
  <sheetData>
    <row r="1" spans="1:9" ht="36" customHeight="1" x14ac:dyDescent="0.25">
      <c r="A1" s="126"/>
      <c r="B1" s="9" t="s">
        <v>102</v>
      </c>
      <c r="C1" s="9"/>
      <c r="D1" s="9"/>
      <c r="E1" s="9"/>
      <c r="F1" s="9"/>
      <c r="G1" s="9"/>
      <c r="H1" s="9"/>
      <c r="I1" s="9"/>
    </row>
    <row r="2" spans="1:9" s="14" customFormat="1" ht="54" customHeight="1" x14ac:dyDescent="0.25">
      <c r="A2" s="127"/>
      <c r="B2" s="12"/>
      <c r="C2" s="12"/>
      <c r="D2" s="12"/>
      <c r="E2" s="12"/>
      <c r="F2" s="13" t="s">
        <v>18</v>
      </c>
      <c r="G2" s="13"/>
      <c r="H2" s="13"/>
      <c r="I2" s="13"/>
    </row>
    <row r="3" spans="1:9" s="18" customFormat="1" ht="36" customHeight="1" x14ac:dyDescent="0.25">
      <c r="A3" s="126"/>
      <c r="B3" s="15" t="s">
        <v>103</v>
      </c>
      <c r="C3" s="15"/>
      <c r="D3" s="15"/>
      <c r="E3" s="15"/>
      <c r="F3" s="16">
        <v>6</v>
      </c>
      <c r="G3" s="17"/>
      <c r="H3" s="17"/>
      <c r="I3" s="17"/>
    </row>
    <row r="4" spans="1:9" s="18" customFormat="1" ht="36" customHeight="1" thickBot="1" x14ac:dyDescent="0.3">
      <c r="A4" s="126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</row>
    <row r="5" spans="1:9" ht="54" customHeight="1" thickBot="1" x14ac:dyDescent="0.3">
      <c r="A5" s="126"/>
      <c r="B5" s="19" t="s">
        <v>105</v>
      </c>
      <c r="C5" s="20"/>
      <c r="D5" s="20"/>
      <c r="E5" s="21"/>
      <c r="F5" s="22"/>
      <c r="G5" s="22"/>
      <c r="H5" s="22"/>
      <c r="I5" s="23"/>
    </row>
    <row r="6" spans="1:9" ht="54" customHeight="1" thickBot="1" x14ac:dyDescent="0.3">
      <c r="A6" s="126"/>
      <c r="B6" s="24" t="s">
        <v>106</v>
      </c>
      <c r="C6" s="25"/>
      <c r="D6" s="25"/>
      <c r="E6" s="26"/>
      <c r="F6" s="128"/>
      <c r="G6" s="129"/>
      <c r="H6" s="129"/>
      <c r="I6" s="130"/>
    </row>
    <row r="7" spans="1:9" ht="24" customHeight="1" thickBot="1" x14ac:dyDescent="0.3">
      <c r="A7" s="126"/>
      <c r="B7" s="131"/>
      <c r="C7" s="132"/>
      <c r="D7" s="132"/>
      <c r="E7" s="133"/>
      <c r="F7" s="134"/>
      <c r="G7" s="135"/>
      <c r="H7" s="135"/>
      <c r="I7" s="136"/>
    </row>
    <row r="8" spans="1:9" ht="36" customHeight="1" x14ac:dyDescent="0.25">
      <c r="A8" s="126" t="s">
        <v>112</v>
      </c>
      <c r="B8" s="188" t="s">
        <v>113</v>
      </c>
      <c r="C8" s="189"/>
      <c r="D8" s="189"/>
      <c r="E8" s="190"/>
      <c r="F8" s="140">
        <v>26100</v>
      </c>
      <c r="G8" s="141"/>
      <c r="H8" s="141"/>
      <c r="I8" s="142"/>
    </row>
    <row r="9" spans="1:9" ht="36" customHeight="1" x14ac:dyDescent="0.25">
      <c r="A9" s="126" t="s">
        <v>114</v>
      </c>
      <c r="B9" s="31" t="s">
        <v>253</v>
      </c>
      <c r="C9" s="32"/>
      <c r="D9" s="32"/>
      <c r="E9" s="67"/>
      <c r="F9" s="146">
        <v>36720</v>
      </c>
      <c r="G9" s="147"/>
      <c r="H9" s="147"/>
      <c r="I9" s="148"/>
    </row>
    <row r="10" spans="1:9" ht="36" customHeight="1" x14ac:dyDescent="0.25">
      <c r="A10" s="126" t="s">
        <v>112</v>
      </c>
      <c r="B10" s="31" t="s">
        <v>116</v>
      </c>
      <c r="C10" s="32"/>
      <c r="D10" s="32"/>
      <c r="E10" s="67"/>
      <c r="F10" s="146">
        <v>29700</v>
      </c>
      <c r="G10" s="147"/>
      <c r="H10" s="147"/>
      <c r="I10" s="148"/>
    </row>
    <row r="11" spans="1:9" ht="36" customHeight="1" thickBot="1" x14ac:dyDescent="0.3">
      <c r="A11" s="126" t="s">
        <v>114</v>
      </c>
      <c r="B11" s="195" t="s">
        <v>254</v>
      </c>
      <c r="C11" s="196"/>
      <c r="D11" s="196"/>
      <c r="E11" s="197"/>
      <c r="F11" s="112">
        <v>41760</v>
      </c>
      <c r="G11" s="113"/>
      <c r="H11" s="113"/>
      <c r="I11" s="114"/>
    </row>
    <row r="12" spans="1:9" ht="24" customHeight="1" thickBot="1" x14ac:dyDescent="0.3">
      <c r="A12" s="126"/>
      <c r="B12" s="152"/>
      <c r="C12" s="153"/>
      <c r="D12" s="153"/>
      <c r="E12" s="154"/>
      <c r="F12" s="155"/>
      <c r="G12" s="156"/>
      <c r="H12" s="156"/>
      <c r="I12" s="157"/>
    </row>
    <row r="13" spans="1:9" ht="36" customHeight="1" x14ac:dyDescent="0.25">
      <c r="A13" s="126" t="s">
        <v>112</v>
      </c>
      <c r="B13" s="188" t="s">
        <v>118</v>
      </c>
      <c r="C13" s="189"/>
      <c r="D13" s="189"/>
      <c r="E13" s="190"/>
      <c r="F13" s="140">
        <v>7200</v>
      </c>
      <c r="G13" s="141"/>
      <c r="H13" s="141"/>
      <c r="I13" s="142"/>
    </row>
    <row r="14" spans="1:9" ht="36" customHeight="1" thickBot="1" x14ac:dyDescent="0.3">
      <c r="A14" s="126" t="s">
        <v>114</v>
      </c>
      <c r="B14" s="195" t="s">
        <v>255</v>
      </c>
      <c r="C14" s="196"/>
      <c r="D14" s="196"/>
      <c r="E14" s="197"/>
      <c r="F14" s="112">
        <v>10080</v>
      </c>
      <c r="G14" s="113"/>
      <c r="H14" s="113"/>
      <c r="I14" s="114"/>
    </row>
    <row r="15" spans="1:9" ht="24" customHeight="1" thickBot="1" x14ac:dyDescent="0.3">
      <c r="A15" s="126"/>
      <c r="B15" s="152"/>
      <c r="C15" s="153"/>
      <c r="D15" s="153"/>
      <c r="E15" s="154"/>
      <c r="F15" s="155"/>
      <c r="G15" s="156"/>
      <c r="H15" s="156"/>
      <c r="I15" s="157"/>
    </row>
    <row r="16" spans="1:9" ht="36" customHeight="1" x14ac:dyDescent="0.25">
      <c r="A16" s="126" t="s">
        <v>112</v>
      </c>
      <c r="B16" s="35" t="s">
        <v>120</v>
      </c>
      <c r="C16" s="36"/>
      <c r="D16" s="36"/>
      <c r="E16" s="41"/>
      <c r="F16" s="140">
        <v>1188</v>
      </c>
      <c r="G16" s="141"/>
      <c r="H16" s="141"/>
      <c r="I16" s="142"/>
    </row>
    <row r="17" spans="1:9" ht="36" customHeight="1" x14ac:dyDescent="0.25">
      <c r="A17" s="126" t="s">
        <v>114</v>
      </c>
      <c r="B17" s="35" t="s">
        <v>256</v>
      </c>
      <c r="C17" s="36"/>
      <c r="D17" s="36"/>
      <c r="E17" s="41"/>
      <c r="F17" s="146">
        <v>1728</v>
      </c>
      <c r="G17" s="147"/>
      <c r="H17" s="147"/>
      <c r="I17" s="148"/>
    </row>
    <row r="18" spans="1:9" ht="36" customHeight="1" x14ac:dyDescent="0.25">
      <c r="A18" s="126" t="s">
        <v>112</v>
      </c>
      <c r="B18" s="35" t="s">
        <v>122</v>
      </c>
      <c r="C18" s="36"/>
      <c r="D18" s="36"/>
      <c r="E18" s="41"/>
      <c r="F18" s="146">
        <v>1368</v>
      </c>
      <c r="G18" s="147"/>
      <c r="H18" s="147"/>
      <c r="I18" s="148"/>
    </row>
    <row r="19" spans="1:9" ht="36" customHeight="1" thickBot="1" x14ac:dyDescent="0.3">
      <c r="A19" s="126" t="s">
        <v>114</v>
      </c>
      <c r="B19" s="35" t="s">
        <v>257</v>
      </c>
      <c r="C19" s="36"/>
      <c r="D19" s="36"/>
      <c r="E19" s="41"/>
      <c r="F19" s="112">
        <v>1944</v>
      </c>
      <c r="G19" s="113"/>
      <c r="H19" s="113"/>
      <c r="I19" s="114"/>
    </row>
    <row r="20" spans="1:9" ht="24" customHeight="1" thickBot="1" x14ac:dyDescent="0.3">
      <c r="A20" s="126"/>
      <c r="B20" s="162"/>
      <c r="C20" s="163"/>
      <c r="D20" s="163"/>
      <c r="E20" s="164"/>
      <c r="F20" s="165"/>
      <c r="G20" s="166"/>
      <c r="H20" s="166"/>
      <c r="I20" s="167"/>
    </row>
    <row r="21" spans="1:9" ht="36" customHeight="1" thickBot="1" x14ac:dyDescent="0.3">
      <c r="A21" s="126"/>
      <c r="B21" s="258" t="s">
        <v>124</v>
      </c>
      <c r="C21" s="259"/>
      <c r="D21" s="259"/>
      <c r="E21" s="260"/>
      <c r="F21" s="261" t="str">
        <f>"Цена от "&amp;MIN($F$22:F61)&amp;" до "&amp;MAX($F$22:F61)</f>
        <v>Цена от 3546 до 141840</v>
      </c>
      <c r="G21" s="262"/>
      <c r="H21" s="262"/>
      <c r="I21" s="263"/>
    </row>
    <row r="22" spans="1:9" ht="36" customHeight="1" outlineLevel="1" x14ac:dyDescent="0.25">
      <c r="A22" s="126"/>
      <c r="B22" s="31" t="s">
        <v>125</v>
      </c>
      <c r="C22" s="32"/>
      <c r="D22" s="32"/>
      <c r="E22" s="67"/>
      <c r="F22" s="68">
        <v>3546</v>
      </c>
      <c r="G22" s="69"/>
      <c r="H22" s="69"/>
      <c r="I22" s="70"/>
    </row>
    <row r="23" spans="1:9" ht="36" customHeight="1" outlineLevel="1" x14ac:dyDescent="0.25">
      <c r="A23" s="126"/>
      <c r="B23" s="35" t="s">
        <v>126</v>
      </c>
      <c r="C23" s="36"/>
      <c r="D23" s="36"/>
      <c r="E23" s="41"/>
      <c r="F23" s="42">
        <v>7092</v>
      </c>
      <c r="G23" s="43"/>
      <c r="H23" s="43"/>
      <c r="I23" s="44"/>
    </row>
    <row r="24" spans="1:9" ht="36" customHeight="1" outlineLevel="1" x14ac:dyDescent="0.25">
      <c r="A24" s="126"/>
      <c r="B24" s="35" t="s">
        <v>127</v>
      </c>
      <c r="C24" s="36"/>
      <c r="D24" s="36"/>
      <c r="E24" s="41"/>
      <c r="F24" s="42">
        <v>10638</v>
      </c>
      <c r="G24" s="43"/>
      <c r="H24" s="43"/>
      <c r="I24" s="44"/>
    </row>
    <row r="25" spans="1:9" ht="36" customHeight="1" outlineLevel="1" x14ac:dyDescent="0.25">
      <c r="A25" s="126"/>
      <c r="B25" s="35" t="s">
        <v>128</v>
      </c>
      <c r="C25" s="36"/>
      <c r="D25" s="36"/>
      <c r="E25" s="41"/>
      <c r="F25" s="42">
        <v>14184</v>
      </c>
      <c r="G25" s="43"/>
      <c r="H25" s="43"/>
      <c r="I25" s="44"/>
    </row>
    <row r="26" spans="1:9" ht="36" customHeight="1" outlineLevel="1" x14ac:dyDescent="0.25">
      <c r="A26" s="126"/>
      <c r="B26" s="35" t="s">
        <v>129</v>
      </c>
      <c r="C26" s="36"/>
      <c r="D26" s="36"/>
      <c r="E26" s="41"/>
      <c r="F26" s="42">
        <v>17730</v>
      </c>
      <c r="G26" s="43"/>
      <c r="H26" s="43"/>
      <c r="I26" s="44"/>
    </row>
    <row r="27" spans="1:9" ht="36" customHeight="1" outlineLevel="1" x14ac:dyDescent="0.25">
      <c r="A27" s="126"/>
      <c r="B27" s="35" t="s">
        <v>130</v>
      </c>
      <c r="C27" s="36"/>
      <c r="D27" s="36"/>
      <c r="E27" s="41"/>
      <c r="F27" s="42">
        <v>21276</v>
      </c>
      <c r="G27" s="43"/>
      <c r="H27" s="43"/>
      <c r="I27" s="44"/>
    </row>
    <row r="28" spans="1:9" ht="36" customHeight="1" outlineLevel="1" x14ac:dyDescent="0.25">
      <c r="A28" s="126"/>
      <c r="B28" s="35" t="s">
        <v>131</v>
      </c>
      <c r="C28" s="36"/>
      <c r="D28" s="36"/>
      <c r="E28" s="41"/>
      <c r="F28" s="42">
        <v>24822</v>
      </c>
      <c r="G28" s="43"/>
      <c r="H28" s="43"/>
      <c r="I28" s="44"/>
    </row>
    <row r="29" spans="1:9" ht="36" customHeight="1" outlineLevel="1" x14ac:dyDescent="0.25">
      <c r="A29" s="126"/>
      <c r="B29" s="35" t="s">
        <v>132</v>
      </c>
      <c r="C29" s="36"/>
      <c r="D29" s="36"/>
      <c r="E29" s="41"/>
      <c r="F29" s="42">
        <v>28368</v>
      </c>
      <c r="G29" s="43"/>
      <c r="H29" s="43"/>
      <c r="I29" s="44"/>
    </row>
    <row r="30" spans="1:9" ht="36" customHeight="1" outlineLevel="1" x14ac:dyDescent="0.25">
      <c r="A30" s="126"/>
      <c r="B30" s="35" t="s">
        <v>133</v>
      </c>
      <c r="C30" s="36"/>
      <c r="D30" s="36"/>
      <c r="E30" s="41"/>
      <c r="F30" s="42">
        <v>31914</v>
      </c>
      <c r="G30" s="43"/>
      <c r="H30" s="43"/>
      <c r="I30" s="44"/>
    </row>
    <row r="31" spans="1:9" ht="36" customHeight="1" outlineLevel="1" x14ac:dyDescent="0.25">
      <c r="A31" s="126"/>
      <c r="B31" s="35" t="s">
        <v>134</v>
      </c>
      <c r="C31" s="36"/>
      <c r="D31" s="36"/>
      <c r="E31" s="41"/>
      <c r="F31" s="42">
        <v>35460</v>
      </c>
      <c r="G31" s="43"/>
      <c r="H31" s="43"/>
      <c r="I31" s="44"/>
    </row>
    <row r="32" spans="1:9" ht="36" customHeight="1" outlineLevel="1" x14ac:dyDescent="0.25">
      <c r="A32" s="126"/>
      <c r="B32" s="35" t="s">
        <v>135</v>
      </c>
      <c r="C32" s="36"/>
      <c r="D32" s="36"/>
      <c r="E32" s="41"/>
      <c r="F32" s="42">
        <v>39006</v>
      </c>
      <c r="G32" s="43"/>
      <c r="H32" s="43"/>
      <c r="I32" s="44"/>
    </row>
    <row r="33" spans="1:9" ht="36" customHeight="1" outlineLevel="1" x14ac:dyDescent="0.25">
      <c r="A33" s="126"/>
      <c r="B33" s="35" t="s">
        <v>136</v>
      </c>
      <c r="C33" s="36"/>
      <c r="D33" s="36"/>
      <c r="E33" s="41"/>
      <c r="F33" s="42">
        <v>42552</v>
      </c>
      <c r="G33" s="43"/>
      <c r="H33" s="43"/>
      <c r="I33" s="44"/>
    </row>
    <row r="34" spans="1:9" ht="36" customHeight="1" outlineLevel="1" x14ac:dyDescent="0.25">
      <c r="A34" s="126"/>
      <c r="B34" s="35" t="s">
        <v>137</v>
      </c>
      <c r="C34" s="36"/>
      <c r="D34" s="36"/>
      <c r="E34" s="41"/>
      <c r="F34" s="42">
        <v>46098</v>
      </c>
      <c r="G34" s="43"/>
      <c r="H34" s="43"/>
      <c r="I34" s="44"/>
    </row>
    <row r="35" spans="1:9" ht="36" customHeight="1" outlineLevel="1" x14ac:dyDescent="0.25">
      <c r="A35" s="126"/>
      <c r="B35" s="35" t="s">
        <v>138</v>
      </c>
      <c r="C35" s="36"/>
      <c r="D35" s="36"/>
      <c r="E35" s="41"/>
      <c r="F35" s="42">
        <v>49644</v>
      </c>
      <c r="G35" s="43"/>
      <c r="H35" s="43"/>
      <c r="I35" s="44"/>
    </row>
    <row r="36" spans="1:9" ht="36" customHeight="1" outlineLevel="1" x14ac:dyDescent="0.25">
      <c r="A36" s="126"/>
      <c r="B36" s="35" t="s">
        <v>139</v>
      </c>
      <c r="C36" s="36"/>
      <c r="D36" s="36"/>
      <c r="E36" s="41"/>
      <c r="F36" s="42">
        <v>53190</v>
      </c>
      <c r="G36" s="43"/>
      <c r="H36" s="43"/>
      <c r="I36" s="44"/>
    </row>
    <row r="37" spans="1:9" ht="36" customHeight="1" outlineLevel="1" x14ac:dyDescent="0.25">
      <c r="A37" s="126"/>
      <c r="B37" s="35" t="s">
        <v>140</v>
      </c>
      <c r="C37" s="36"/>
      <c r="D37" s="36"/>
      <c r="E37" s="41"/>
      <c r="F37" s="42">
        <v>56736</v>
      </c>
      <c r="G37" s="43"/>
      <c r="H37" s="43"/>
      <c r="I37" s="44"/>
    </row>
    <row r="38" spans="1:9" ht="36" customHeight="1" outlineLevel="1" x14ac:dyDescent="0.25">
      <c r="A38" s="126"/>
      <c r="B38" s="35" t="s">
        <v>141</v>
      </c>
      <c r="C38" s="36"/>
      <c r="D38" s="36"/>
      <c r="E38" s="41"/>
      <c r="F38" s="42">
        <v>60282</v>
      </c>
      <c r="G38" s="43"/>
      <c r="H38" s="43"/>
      <c r="I38" s="44"/>
    </row>
    <row r="39" spans="1:9" ht="36" customHeight="1" outlineLevel="1" x14ac:dyDescent="0.25">
      <c r="A39" s="126"/>
      <c r="B39" s="35" t="s">
        <v>142</v>
      </c>
      <c r="C39" s="36"/>
      <c r="D39" s="36"/>
      <c r="E39" s="41"/>
      <c r="F39" s="42">
        <v>63828</v>
      </c>
      <c r="G39" s="43"/>
      <c r="H39" s="43"/>
      <c r="I39" s="44"/>
    </row>
    <row r="40" spans="1:9" ht="36" customHeight="1" outlineLevel="1" x14ac:dyDescent="0.25">
      <c r="A40" s="126"/>
      <c r="B40" s="35" t="s">
        <v>143</v>
      </c>
      <c r="C40" s="36"/>
      <c r="D40" s="36"/>
      <c r="E40" s="41"/>
      <c r="F40" s="42">
        <v>67374</v>
      </c>
      <c r="G40" s="43"/>
      <c r="H40" s="43"/>
      <c r="I40" s="44"/>
    </row>
    <row r="41" spans="1:9" ht="36" customHeight="1" outlineLevel="1" x14ac:dyDescent="0.25">
      <c r="A41" s="126"/>
      <c r="B41" s="35" t="s">
        <v>144</v>
      </c>
      <c r="C41" s="36"/>
      <c r="D41" s="36"/>
      <c r="E41" s="41"/>
      <c r="F41" s="42">
        <v>70920</v>
      </c>
      <c r="G41" s="43"/>
      <c r="H41" s="43"/>
      <c r="I41" s="44"/>
    </row>
    <row r="42" spans="1:9" ht="36" customHeight="1" outlineLevel="1" x14ac:dyDescent="0.25">
      <c r="A42" s="126"/>
      <c r="B42" s="35" t="s">
        <v>145</v>
      </c>
      <c r="C42" s="36"/>
      <c r="D42" s="36"/>
      <c r="E42" s="41"/>
      <c r="F42" s="42">
        <v>7092</v>
      </c>
      <c r="G42" s="43"/>
      <c r="H42" s="43"/>
      <c r="I42" s="44"/>
    </row>
    <row r="43" spans="1:9" ht="36" customHeight="1" outlineLevel="1" x14ac:dyDescent="0.25">
      <c r="A43" s="126"/>
      <c r="B43" s="35" t="s">
        <v>146</v>
      </c>
      <c r="C43" s="36"/>
      <c r="D43" s="36"/>
      <c r="E43" s="41"/>
      <c r="F43" s="42">
        <v>14184</v>
      </c>
      <c r="G43" s="43"/>
      <c r="H43" s="43"/>
      <c r="I43" s="44"/>
    </row>
    <row r="44" spans="1:9" ht="36" customHeight="1" outlineLevel="1" x14ac:dyDescent="0.25">
      <c r="A44" s="126"/>
      <c r="B44" s="35" t="s">
        <v>147</v>
      </c>
      <c r="C44" s="36"/>
      <c r="D44" s="36"/>
      <c r="E44" s="41"/>
      <c r="F44" s="42">
        <v>21276</v>
      </c>
      <c r="G44" s="43"/>
      <c r="H44" s="43"/>
      <c r="I44" s="44"/>
    </row>
    <row r="45" spans="1:9" ht="36" customHeight="1" outlineLevel="1" x14ac:dyDescent="0.25">
      <c r="A45" s="126"/>
      <c r="B45" s="35" t="s">
        <v>148</v>
      </c>
      <c r="C45" s="36"/>
      <c r="D45" s="36"/>
      <c r="E45" s="41"/>
      <c r="F45" s="42">
        <v>28368</v>
      </c>
      <c r="G45" s="43"/>
      <c r="H45" s="43"/>
      <c r="I45" s="44"/>
    </row>
    <row r="46" spans="1:9" ht="36" customHeight="1" outlineLevel="1" x14ac:dyDescent="0.25">
      <c r="A46" s="126"/>
      <c r="B46" s="35" t="s">
        <v>149</v>
      </c>
      <c r="C46" s="36"/>
      <c r="D46" s="36"/>
      <c r="E46" s="41"/>
      <c r="F46" s="42">
        <v>35460</v>
      </c>
      <c r="G46" s="43"/>
      <c r="H46" s="43"/>
      <c r="I46" s="44"/>
    </row>
    <row r="47" spans="1:9" ht="36" customHeight="1" outlineLevel="1" x14ac:dyDescent="0.25">
      <c r="A47" s="126"/>
      <c r="B47" s="35" t="s">
        <v>150</v>
      </c>
      <c r="C47" s="36"/>
      <c r="D47" s="36"/>
      <c r="E47" s="41"/>
      <c r="F47" s="42">
        <v>42552</v>
      </c>
      <c r="G47" s="43"/>
      <c r="H47" s="43"/>
      <c r="I47" s="44"/>
    </row>
    <row r="48" spans="1:9" ht="36" customHeight="1" outlineLevel="1" x14ac:dyDescent="0.25">
      <c r="A48" s="126"/>
      <c r="B48" s="35" t="s">
        <v>151</v>
      </c>
      <c r="C48" s="36"/>
      <c r="D48" s="36"/>
      <c r="E48" s="41"/>
      <c r="F48" s="42">
        <v>49644</v>
      </c>
      <c r="G48" s="43"/>
      <c r="H48" s="43"/>
      <c r="I48" s="44"/>
    </row>
    <row r="49" spans="1:9" ht="36" customHeight="1" outlineLevel="1" x14ac:dyDescent="0.25">
      <c r="A49" s="126"/>
      <c r="B49" s="35" t="s">
        <v>152</v>
      </c>
      <c r="C49" s="36"/>
      <c r="D49" s="36"/>
      <c r="E49" s="41"/>
      <c r="F49" s="42">
        <v>56736</v>
      </c>
      <c r="G49" s="43"/>
      <c r="H49" s="43"/>
      <c r="I49" s="44"/>
    </row>
    <row r="50" spans="1:9" ht="36" customHeight="1" outlineLevel="1" x14ac:dyDescent="0.25">
      <c r="A50" s="126"/>
      <c r="B50" s="35" t="s">
        <v>153</v>
      </c>
      <c r="C50" s="36"/>
      <c r="D50" s="36"/>
      <c r="E50" s="41"/>
      <c r="F50" s="42">
        <v>63828</v>
      </c>
      <c r="G50" s="43"/>
      <c r="H50" s="43"/>
      <c r="I50" s="44"/>
    </row>
    <row r="51" spans="1:9" ht="36" customHeight="1" outlineLevel="1" x14ac:dyDescent="0.25">
      <c r="A51" s="126"/>
      <c r="B51" s="35" t="s">
        <v>154</v>
      </c>
      <c r="C51" s="36"/>
      <c r="D51" s="36"/>
      <c r="E51" s="41"/>
      <c r="F51" s="42">
        <v>70920</v>
      </c>
      <c r="G51" s="43"/>
      <c r="H51" s="43"/>
      <c r="I51" s="44"/>
    </row>
    <row r="52" spans="1:9" ht="36" customHeight="1" outlineLevel="1" x14ac:dyDescent="0.25">
      <c r="A52" s="126"/>
      <c r="B52" s="35" t="s">
        <v>155</v>
      </c>
      <c r="C52" s="36"/>
      <c r="D52" s="36"/>
      <c r="E52" s="41"/>
      <c r="F52" s="42">
        <v>78012</v>
      </c>
      <c r="G52" s="43"/>
      <c r="H52" s="43"/>
      <c r="I52" s="44"/>
    </row>
    <row r="53" spans="1:9" ht="36" customHeight="1" outlineLevel="1" x14ac:dyDescent="0.25">
      <c r="A53" s="126"/>
      <c r="B53" s="35" t="s">
        <v>156</v>
      </c>
      <c r="C53" s="36"/>
      <c r="D53" s="36"/>
      <c r="E53" s="41"/>
      <c r="F53" s="42">
        <v>85104</v>
      </c>
      <c r="G53" s="43"/>
      <c r="H53" s="43"/>
      <c r="I53" s="44"/>
    </row>
    <row r="54" spans="1:9" ht="36" customHeight="1" outlineLevel="1" x14ac:dyDescent="0.25">
      <c r="A54" s="126"/>
      <c r="B54" s="35" t="s">
        <v>157</v>
      </c>
      <c r="C54" s="36"/>
      <c r="D54" s="36"/>
      <c r="E54" s="41"/>
      <c r="F54" s="42">
        <v>92196</v>
      </c>
      <c r="G54" s="43"/>
      <c r="H54" s="43"/>
      <c r="I54" s="44"/>
    </row>
    <row r="55" spans="1:9" ht="36" customHeight="1" outlineLevel="1" x14ac:dyDescent="0.25">
      <c r="A55" s="126"/>
      <c r="B55" s="35" t="s">
        <v>158</v>
      </c>
      <c r="C55" s="36"/>
      <c r="D55" s="36"/>
      <c r="E55" s="41"/>
      <c r="F55" s="42">
        <v>99288</v>
      </c>
      <c r="G55" s="43"/>
      <c r="H55" s="43"/>
      <c r="I55" s="44"/>
    </row>
    <row r="56" spans="1:9" ht="36" customHeight="1" outlineLevel="1" x14ac:dyDescent="0.25">
      <c r="A56" s="126"/>
      <c r="B56" s="35" t="s">
        <v>159</v>
      </c>
      <c r="C56" s="36"/>
      <c r="D56" s="36"/>
      <c r="E56" s="41"/>
      <c r="F56" s="42">
        <v>106380</v>
      </c>
      <c r="G56" s="43"/>
      <c r="H56" s="43"/>
      <c r="I56" s="44"/>
    </row>
    <row r="57" spans="1:9" ht="36" customHeight="1" outlineLevel="1" x14ac:dyDescent="0.25">
      <c r="A57" s="126"/>
      <c r="B57" s="35" t="s">
        <v>160</v>
      </c>
      <c r="C57" s="36"/>
      <c r="D57" s="36"/>
      <c r="E57" s="41"/>
      <c r="F57" s="42">
        <v>113472</v>
      </c>
      <c r="G57" s="43"/>
      <c r="H57" s="43"/>
      <c r="I57" s="44"/>
    </row>
    <row r="58" spans="1:9" ht="36" customHeight="1" outlineLevel="1" x14ac:dyDescent="0.25">
      <c r="A58" s="126"/>
      <c r="B58" s="35" t="s">
        <v>161</v>
      </c>
      <c r="C58" s="36"/>
      <c r="D58" s="36"/>
      <c r="E58" s="41"/>
      <c r="F58" s="42">
        <v>120564</v>
      </c>
      <c r="G58" s="43"/>
      <c r="H58" s="43"/>
      <c r="I58" s="44"/>
    </row>
    <row r="59" spans="1:9" ht="36" customHeight="1" outlineLevel="1" x14ac:dyDescent="0.25">
      <c r="A59" s="126"/>
      <c r="B59" s="35" t="s">
        <v>162</v>
      </c>
      <c r="C59" s="36"/>
      <c r="D59" s="36"/>
      <c r="E59" s="41"/>
      <c r="F59" s="42">
        <v>127656</v>
      </c>
      <c r="G59" s="43"/>
      <c r="H59" s="43"/>
      <c r="I59" s="44"/>
    </row>
    <row r="60" spans="1:9" ht="36" customHeight="1" outlineLevel="1" x14ac:dyDescent="0.25">
      <c r="A60" s="126"/>
      <c r="B60" s="35" t="s">
        <v>163</v>
      </c>
      <c r="C60" s="36"/>
      <c r="D60" s="36"/>
      <c r="E60" s="41"/>
      <c r="F60" s="42">
        <v>134748</v>
      </c>
      <c r="G60" s="43"/>
      <c r="H60" s="43"/>
      <c r="I60" s="44"/>
    </row>
    <row r="61" spans="1:9" ht="36" customHeight="1" outlineLevel="1" thickBot="1" x14ac:dyDescent="0.3">
      <c r="A61" s="126"/>
      <c r="B61" s="35" t="s">
        <v>164</v>
      </c>
      <c r="C61" s="36"/>
      <c r="D61" s="36"/>
      <c r="E61" s="41"/>
      <c r="F61" s="42">
        <v>141840</v>
      </c>
      <c r="G61" s="43"/>
      <c r="H61" s="43"/>
      <c r="I61" s="44"/>
    </row>
    <row r="62" spans="1:9" ht="36" customHeight="1" thickBot="1" x14ac:dyDescent="0.3">
      <c r="A62" s="126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8865 до 76239</v>
      </c>
      <c r="G62" s="55"/>
      <c r="H62" s="55"/>
      <c r="I62" s="56"/>
    </row>
    <row r="63" spans="1:9" ht="36" customHeight="1" outlineLevel="1" x14ac:dyDescent="0.25">
      <c r="A63" s="126"/>
      <c r="B63" s="57" t="s">
        <v>166</v>
      </c>
      <c r="C63" s="58"/>
      <c r="D63" s="58"/>
      <c r="E63" s="59"/>
      <c r="F63" s="60">
        <v>9180</v>
      </c>
      <c r="G63" s="61"/>
      <c r="H63" s="61"/>
      <c r="I63" s="62"/>
    </row>
    <row r="64" spans="1:9" ht="36" customHeight="1" outlineLevel="1" x14ac:dyDescent="0.25">
      <c r="A64" s="126"/>
      <c r="B64" s="35" t="s">
        <v>167</v>
      </c>
      <c r="C64" s="36"/>
      <c r="D64" s="36"/>
      <c r="E64" s="41"/>
      <c r="F64" s="42">
        <v>13752</v>
      </c>
      <c r="G64" s="43"/>
      <c r="H64" s="43"/>
      <c r="I64" s="44"/>
    </row>
    <row r="65" spans="1:9" ht="36" customHeight="1" outlineLevel="1" x14ac:dyDescent="0.25">
      <c r="A65" s="126"/>
      <c r="B65" s="35" t="s">
        <v>168</v>
      </c>
      <c r="C65" s="36"/>
      <c r="D65" s="36"/>
      <c r="E65" s="41"/>
      <c r="F65" s="42">
        <v>8865</v>
      </c>
      <c r="G65" s="43"/>
      <c r="H65" s="43"/>
      <c r="I65" s="44"/>
    </row>
    <row r="66" spans="1:9" ht="36" customHeight="1" outlineLevel="1" x14ac:dyDescent="0.25">
      <c r="A66" s="126"/>
      <c r="B66" s="35" t="s">
        <v>169</v>
      </c>
      <c r="C66" s="36"/>
      <c r="D66" s="36"/>
      <c r="E66" s="41"/>
      <c r="F66" s="42">
        <v>12411</v>
      </c>
      <c r="G66" s="43"/>
      <c r="H66" s="43"/>
      <c r="I66" s="44"/>
    </row>
    <row r="67" spans="1:9" ht="36" customHeight="1" outlineLevel="1" x14ac:dyDescent="0.25">
      <c r="A67" s="126"/>
      <c r="B67" s="35" t="s">
        <v>170</v>
      </c>
      <c r="C67" s="36"/>
      <c r="D67" s="36"/>
      <c r="E67" s="41"/>
      <c r="F67" s="42">
        <v>15957</v>
      </c>
      <c r="G67" s="43"/>
      <c r="H67" s="43"/>
      <c r="I67" s="44"/>
    </row>
    <row r="68" spans="1:9" ht="36" customHeight="1" outlineLevel="1" x14ac:dyDescent="0.25">
      <c r="A68" s="126"/>
      <c r="B68" s="35" t="s">
        <v>171</v>
      </c>
      <c r="C68" s="36"/>
      <c r="D68" s="36"/>
      <c r="E68" s="41"/>
      <c r="F68" s="42">
        <v>19503</v>
      </c>
      <c r="G68" s="43"/>
      <c r="H68" s="43"/>
      <c r="I68" s="44"/>
    </row>
    <row r="69" spans="1:9" ht="36" customHeight="1" outlineLevel="1" x14ac:dyDescent="0.25">
      <c r="A69" s="126"/>
      <c r="B69" s="35" t="s">
        <v>172</v>
      </c>
      <c r="C69" s="36"/>
      <c r="D69" s="36"/>
      <c r="E69" s="41"/>
      <c r="F69" s="42">
        <v>23049</v>
      </c>
      <c r="G69" s="43"/>
      <c r="H69" s="43"/>
      <c r="I69" s="44"/>
    </row>
    <row r="70" spans="1:9" ht="36" customHeight="1" outlineLevel="1" x14ac:dyDescent="0.25">
      <c r="A70" s="126"/>
      <c r="B70" s="35" t="s">
        <v>173</v>
      </c>
      <c r="C70" s="36"/>
      <c r="D70" s="36"/>
      <c r="E70" s="41"/>
      <c r="F70" s="42">
        <v>26595</v>
      </c>
      <c r="G70" s="43"/>
      <c r="H70" s="43"/>
      <c r="I70" s="44"/>
    </row>
    <row r="71" spans="1:9" ht="36" customHeight="1" outlineLevel="1" x14ac:dyDescent="0.25">
      <c r="A71" s="126"/>
      <c r="B71" s="35" t="s">
        <v>174</v>
      </c>
      <c r="C71" s="36"/>
      <c r="D71" s="36"/>
      <c r="E71" s="41"/>
      <c r="F71" s="42">
        <v>30141</v>
      </c>
      <c r="G71" s="43"/>
      <c r="H71" s="43"/>
      <c r="I71" s="44"/>
    </row>
    <row r="72" spans="1:9" ht="36" customHeight="1" outlineLevel="1" x14ac:dyDescent="0.25">
      <c r="A72" s="126"/>
      <c r="B72" s="35" t="s">
        <v>175</v>
      </c>
      <c r="C72" s="36"/>
      <c r="D72" s="36"/>
      <c r="E72" s="41"/>
      <c r="F72" s="42">
        <v>33687</v>
      </c>
      <c r="G72" s="43"/>
      <c r="H72" s="43"/>
      <c r="I72" s="44"/>
    </row>
    <row r="73" spans="1:9" ht="36" customHeight="1" outlineLevel="1" x14ac:dyDescent="0.25">
      <c r="A73" s="126"/>
      <c r="B73" s="35" t="s">
        <v>176</v>
      </c>
      <c r="C73" s="36"/>
      <c r="D73" s="36"/>
      <c r="E73" s="41"/>
      <c r="F73" s="42">
        <v>37233</v>
      </c>
      <c r="G73" s="43"/>
      <c r="H73" s="43"/>
      <c r="I73" s="44"/>
    </row>
    <row r="74" spans="1:9" ht="36" customHeight="1" outlineLevel="1" x14ac:dyDescent="0.25">
      <c r="A74" s="126"/>
      <c r="B74" s="35" t="s">
        <v>177</v>
      </c>
      <c r="C74" s="36"/>
      <c r="D74" s="36"/>
      <c r="E74" s="41"/>
      <c r="F74" s="42">
        <v>40779</v>
      </c>
      <c r="G74" s="43"/>
      <c r="H74" s="43"/>
      <c r="I74" s="44"/>
    </row>
    <row r="75" spans="1:9" ht="36" customHeight="1" outlineLevel="1" x14ac:dyDescent="0.25">
      <c r="A75" s="126"/>
      <c r="B75" s="35" t="s">
        <v>178</v>
      </c>
      <c r="C75" s="36"/>
      <c r="D75" s="36"/>
      <c r="E75" s="41"/>
      <c r="F75" s="42">
        <v>44325</v>
      </c>
      <c r="G75" s="43"/>
      <c r="H75" s="43"/>
      <c r="I75" s="44"/>
    </row>
    <row r="76" spans="1:9" ht="36" customHeight="1" outlineLevel="1" x14ac:dyDescent="0.25">
      <c r="A76" s="126"/>
      <c r="B76" s="35" t="s">
        <v>179</v>
      </c>
      <c r="C76" s="36"/>
      <c r="D76" s="36"/>
      <c r="E76" s="41"/>
      <c r="F76" s="42">
        <v>47871</v>
      </c>
      <c r="G76" s="43"/>
      <c r="H76" s="43"/>
      <c r="I76" s="44"/>
    </row>
    <row r="77" spans="1:9" ht="36" customHeight="1" outlineLevel="1" x14ac:dyDescent="0.25">
      <c r="A77" s="126"/>
      <c r="B77" s="35" t="s">
        <v>180</v>
      </c>
      <c r="C77" s="36"/>
      <c r="D77" s="36"/>
      <c r="E77" s="41"/>
      <c r="F77" s="42">
        <v>51417</v>
      </c>
      <c r="G77" s="43"/>
      <c r="H77" s="43"/>
      <c r="I77" s="44"/>
    </row>
    <row r="78" spans="1:9" ht="36" customHeight="1" outlineLevel="1" x14ac:dyDescent="0.25">
      <c r="A78" s="126"/>
      <c r="B78" s="35" t="s">
        <v>181</v>
      </c>
      <c r="C78" s="36"/>
      <c r="D78" s="36"/>
      <c r="E78" s="41"/>
      <c r="F78" s="42">
        <v>54963</v>
      </c>
      <c r="G78" s="43"/>
      <c r="H78" s="43"/>
      <c r="I78" s="44"/>
    </row>
    <row r="79" spans="1:9" ht="36" customHeight="1" outlineLevel="1" x14ac:dyDescent="0.25">
      <c r="A79" s="126"/>
      <c r="B79" s="35" t="s">
        <v>182</v>
      </c>
      <c r="C79" s="36"/>
      <c r="D79" s="36"/>
      <c r="E79" s="41"/>
      <c r="F79" s="42">
        <v>58509</v>
      </c>
      <c r="G79" s="43"/>
      <c r="H79" s="43"/>
      <c r="I79" s="44"/>
    </row>
    <row r="80" spans="1:9" ht="36" customHeight="1" outlineLevel="1" x14ac:dyDescent="0.25">
      <c r="A80" s="126"/>
      <c r="B80" s="35" t="s">
        <v>183</v>
      </c>
      <c r="C80" s="36"/>
      <c r="D80" s="36"/>
      <c r="E80" s="41"/>
      <c r="F80" s="42">
        <v>62055</v>
      </c>
      <c r="G80" s="43"/>
      <c r="H80" s="43"/>
      <c r="I80" s="44"/>
    </row>
    <row r="81" spans="1:9" ht="36" customHeight="1" outlineLevel="1" x14ac:dyDescent="0.25">
      <c r="A81" s="126"/>
      <c r="B81" s="35" t="s">
        <v>184</v>
      </c>
      <c r="C81" s="36"/>
      <c r="D81" s="36"/>
      <c r="E81" s="41"/>
      <c r="F81" s="42">
        <v>65601</v>
      </c>
      <c r="G81" s="43"/>
      <c r="H81" s="43"/>
      <c r="I81" s="44"/>
    </row>
    <row r="82" spans="1:9" ht="36" customHeight="1" outlineLevel="1" x14ac:dyDescent="0.25">
      <c r="A82" s="126"/>
      <c r="B82" s="35" t="s">
        <v>185</v>
      </c>
      <c r="C82" s="36"/>
      <c r="D82" s="36"/>
      <c r="E82" s="41"/>
      <c r="F82" s="42">
        <v>69147</v>
      </c>
      <c r="G82" s="43"/>
      <c r="H82" s="43"/>
      <c r="I82" s="44"/>
    </row>
    <row r="83" spans="1:9" ht="36" customHeight="1" outlineLevel="1" x14ac:dyDescent="0.25">
      <c r="A83" s="126"/>
      <c r="B83" s="35" t="s">
        <v>186</v>
      </c>
      <c r="C83" s="36"/>
      <c r="D83" s="36"/>
      <c r="E83" s="41"/>
      <c r="F83" s="42">
        <v>72693</v>
      </c>
      <c r="G83" s="43"/>
      <c r="H83" s="43"/>
      <c r="I83" s="44"/>
    </row>
    <row r="84" spans="1:9" ht="36" customHeight="1" outlineLevel="1" thickBot="1" x14ac:dyDescent="0.3">
      <c r="A84" s="126"/>
      <c r="B84" s="35" t="s">
        <v>187</v>
      </c>
      <c r="C84" s="36"/>
      <c r="D84" s="36"/>
      <c r="E84" s="41"/>
      <c r="F84" s="42">
        <v>76239</v>
      </c>
      <c r="G84" s="43"/>
      <c r="H84" s="43"/>
      <c r="I84" s="44"/>
    </row>
    <row r="85" spans="1:9" ht="36" customHeight="1" thickBot="1" x14ac:dyDescent="0.3">
      <c r="A85" s="126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1620 до 41040</v>
      </c>
      <c r="G85" s="55"/>
      <c r="H85" s="55"/>
      <c r="I85" s="56"/>
    </row>
    <row r="86" spans="1:9" ht="36" customHeight="1" x14ac:dyDescent="0.25">
      <c r="A86" s="126"/>
      <c r="B86" s="63" t="s">
        <v>189</v>
      </c>
      <c r="C86" s="64"/>
      <c r="D86" s="64"/>
      <c r="E86" s="41"/>
      <c r="F86" s="42">
        <v>4356</v>
      </c>
      <c r="G86" s="43"/>
      <c r="H86" s="43"/>
      <c r="I86" s="44"/>
    </row>
    <row r="87" spans="1:9" ht="36" customHeight="1" x14ac:dyDescent="0.25">
      <c r="A87" s="126"/>
      <c r="B87" s="63" t="s">
        <v>190</v>
      </c>
      <c r="C87" s="64"/>
      <c r="D87" s="64"/>
      <c r="E87" s="41"/>
      <c r="F87" s="42">
        <v>31356</v>
      </c>
      <c r="G87" s="43"/>
      <c r="H87" s="43"/>
      <c r="I87" s="44"/>
    </row>
    <row r="88" spans="1:9" ht="36" customHeight="1" x14ac:dyDescent="0.25">
      <c r="A88" s="126"/>
      <c r="B88" s="63" t="s">
        <v>258</v>
      </c>
      <c r="C88" s="64"/>
      <c r="D88" s="64"/>
      <c r="E88" s="41"/>
      <c r="F88" s="42">
        <v>2556</v>
      </c>
      <c r="G88" s="43"/>
      <c r="H88" s="43"/>
      <c r="I88" s="44"/>
    </row>
    <row r="89" spans="1:9" ht="36" customHeight="1" x14ac:dyDescent="0.25">
      <c r="A89" s="126"/>
      <c r="B89" s="63" t="s">
        <v>192</v>
      </c>
      <c r="C89" s="64"/>
      <c r="D89" s="64"/>
      <c r="E89" s="41"/>
      <c r="F89" s="42">
        <v>41040</v>
      </c>
      <c r="G89" s="43"/>
      <c r="H89" s="43"/>
      <c r="I89" s="44"/>
    </row>
    <row r="90" spans="1:9" ht="36" customHeight="1" x14ac:dyDescent="0.25">
      <c r="A90" s="126"/>
      <c r="B90" s="63" t="s">
        <v>193</v>
      </c>
      <c r="C90" s="64"/>
      <c r="D90" s="64"/>
      <c r="E90" s="41"/>
      <c r="F90" s="42">
        <v>9900</v>
      </c>
      <c r="G90" s="43"/>
      <c r="H90" s="43"/>
      <c r="I90" s="44"/>
    </row>
    <row r="91" spans="1:9" ht="36" customHeight="1" x14ac:dyDescent="0.25">
      <c r="A91" s="126"/>
      <c r="B91" s="63" t="s">
        <v>194</v>
      </c>
      <c r="C91" s="64"/>
      <c r="D91" s="64"/>
      <c r="E91" s="41"/>
      <c r="F91" s="42">
        <v>26100</v>
      </c>
      <c r="G91" s="43"/>
      <c r="H91" s="43"/>
      <c r="I91" s="44"/>
    </row>
    <row r="92" spans="1:9" ht="36" customHeight="1" x14ac:dyDescent="0.25">
      <c r="A92" s="126"/>
      <c r="B92" s="63" t="s">
        <v>195</v>
      </c>
      <c r="C92" s="64"/>
      <c r="D92" s="64"/>
      <c r="E92" s="41"/>
      <c r="F92" s="42">
        <v>1620</v>
      </c>
      <c r="G92" s="43"/>
      <c r="H92" s="43"/>
      <c r="I92" s="44"/>
    </row>
    <row r="93" spans="1:9" ht="36" customHeight="1" x14ac:dyDescent="0.25">
      <c r="A93" s="126"/>
      <c r="B93" s="63" t="s">
        <v>196</v>
      </c>
      <c r="C93" s="64"/>
      <c r="D93" s="64"/>
      <c r="E93" s="41"/>
      <c r="F93" s="42">
        <v>1620</v>
      </c>
      <c r="G93" s="43"/>
      <c r="H93" s="43"/>
      <c r="I93" s="44"/>
    </row>
    <row r="94" spans="1:9" ht="36" customHeight="1" x14ac:dyDescent="0.25">
      <c r="A94" s="126"/>
      <c r="B94" s="63" t="s">
        <v>197</v>
      </c>
      <c r="C94" s="64"/>
      <c r="D94" s="64"/>
      <c r="E94" s="41"/>
      <c r="F94" s="42">
        <v>3240</v>
      </c>
      <c r="G94" s="43"/>
      <c r="H94" s="43"/>
      <c r="I94" s="44"/>
    </row>
    <row r="95" spans="1:9" ht="36" customHeight="1" x14ac:dyDescent="0.25">
      <c r="A95" s="126"/>
      <c r="B95" s="63" t="s">
        <v>198</v>
      </c>
      <c r="C95" s="64"/>
      <c r="D95" s="64"/>
      <c r="E95" s="41"/>
      <c r="F95" s="42">
        <v>4860</v>
      </c>
      <c r="G95" s="43"/>
      <c r="H95" s="43"/>
      <c r="I95" s="44"/>
    </row>
    <row r="96" spans="1:9" ht="36" customHeight="1" thickBot="1" x14ac:dyDescent="0.3">
      <c r="A96" s="126"/>
      <c r="B96" s="63" t="s">
        <v>199</v>
      </c>
      <c r="C96" s="64"/>
      <c r="D96" s="64"/>
      <c r="E96" s="41"/>
      <c r="F96" s="42">
        <v>28800</v>
      </c>
      <c r="G96" s="43"/>
      <c r="H96" s="43"/>
      <c r="I96" s="44"/>
    </row>
    <row r="97" spans="1:9" ht="54" customHeight="1" thickBot="1" x14ac:dyDescent="0.3">
      <c r="A97" s="126"/>
      <c r="B97" s="168" t="s">
        <v>259</v>
      </c>
      <c r="C97" s="169"/>
      <c r="D97" s="169"/>
      <c r="E97" s="170"/>
      <c r="F97" s="98" t="str">
        <f>"Цена от "&amp;MIN(F99:F99,F103:F119)&amp;" до "&amp;MAX(F99:F99,F103:F119)</f>
        <v>Цена от 3600 до 79740</v>
      </c>
      <c r="G97" s="99"/>
      <c r="H97" s="99"/>
      <c r="I97" s="100"/>
    </row>
    <row r="98" spans="1:9" ht="24" customHeight="1" thickBot="1" x14ac:dyDescent="0.3">
      <c r="A98" s="126"/>
      <c r="B98" s="28"/>
      <c r="C98" s="81"/>
      <c r="D98" s="81"/>
      <c r="E98" s="82"/>
      <c r="F98" s="83"/>
      <c r="G98" s="84"/>
      <c r="H98" s="84"/>
      <c r="I98" s="85"/>
    </row>
    <row r="99" spans="1:9" ht="36" customHeight="1" x14ac:dyDescent="0.25">
      <c r="A99" s="126"/>
      <c r="B99" s="63" t="s">
        <v>201</v>
      </c>
      <c r="C99" s="64"/>
      <c r="D99" s="64"/>
      <c r="E99" s="41"/>
      <c r="F99" s="42">
        <v>34200</v>
      </c>
      <c r="G99" s="43"/>
      <c r="H99" s="43"/>
      <c r="I99" s="44"/>
    </row>
    <row r="100" spans="1:9" ht="36" customHeight="1" x14ac:dyDescent="0.25">
      <c r="A100" s="126"/>
      <c r="B100" s="63" t="s">
        <v>202</v>
      </c>
      <c r="C100" s="64"/>
      <c r="D100" s="64"/>
      <c r="E100" s="41"/>
      <c r="F100" s="42">
        <v>3420</v>
      </c>
      <c r="G100" s="43"/>
      <c r="H100" s="43"/>
      <c r="I100" s="44"/>
    </row>
    <row r="101" spans="1:9" ht="36" customHeight="1" thickBot="1" x14ac:dyDescent="0.3">
      <c r="A101" s="126"/>
      <c r="B101" s="63" t="s">
        <v>203</v>
      </c>
      <c r="C101" s="64"/>
      <c r="D101" s="64"/>
      <c r="E101" s="41"/>
      <c r="F101" s="42">
        <v>8550</v>
      </c>
      <c r="G101" s="43"/>
      <c r="H101" s="43"/>
      <c r="I101" s="44"/>
    </row>
    <row r="102" spans="1:9" ht="24" customHeight="1" thickBot="1" x14ac:dyDescent="0.3">
      <c r="A102" s="126"/>
      <c r="B102" s="28"/>
      <c r="C102" s="81"/>
      <c r="D102" s="81"/>
      <c r="E102" s="82"/>
      <c r="F102" s="83"/>
      <c r="G102" s="84"/>
      <c r="H102" s="84"/>
      <c r="I102" s="85"/>
    </row>
    <row r="103" spans="1:9" ht="36" customHeight="1" x14ac:dyDescent="0.25">
      <c r="A103" s="126" t="s">
        <v>112</v>
      </c>
      <c r="B103" s="63" t="s">
        <v>204</v>
      </c>
      <c r="C103" s="64"/>
      <c r="D103" s="64"/>
      <c r="E103" s="41"/>
      <c r="F103" s="42">
        <v>30240</v>
      </c>
      <c r="G103" s="43"/>
      <c r="H103" s="43"/>
      <c r="I103" s="44"/>
    </row>
    <row r="104" spans="1:9" ht="36" customHeight="1" x14ac:dyDescent="0.25">
      <c r="A104" s="126" t="s">
        <v>112</v>
      </c>
      <c r="B104" s="35" t="s">
        <v>205</v>
      </c>
      <c r="C104" s="89"/>
      <c r="D104" s="89"/>
      <c r="E104" s="90"/>
      <c r="F104" s="42">
        <v>20340</v>
      </c>
      <c r="G104" s="43"/>
      <c r="H104" s="43"/>
      <c r="I104" s="44"/>
    </row>
    <row r="105" spans="1:9" ht="36" customHeight="1" x14ac:dyDescent="0.25">
      <c r="A105" s="126" t="s">
        <v>112</v>
      </c>
      <c r="B105" s="63" t="s">
        <v>299</v>
      </c>
      <c r="C105" s="64"/>
      <c r="D105" s="64"/>
      <c r="E105" s="41"/>
      <c r="F105" s="42">
        <v>18900</v>
      </c>
      <c r="G105" s="43"/>
      <c r="H105" s="43"/>
      <c r="I105" s="44"/>
    </row>
    <row r="106" spans="1:9" ht="36" customHeight="1" x14ac:dyDescent="0.25">
      <c r="A106" s="126" t="s">
        <v>112</v>
      </c>
      <c r="B106" s="63" t="s">
        <v>207</v>
      </c>
      <c r="C106" s="64"/>
      <c r="D106" s="64"/>
      <c r="E106" s="41"/>
      <c r="F106" s="42">
        <v>18900</v>
      </c>
      <c r="G106" s="43"/>
      <c r="H106" s="43"/>
      <c r="I106" s="44"/>
    </row>
    <row r="107" spans="1:9" ht="36" customHeight="1" x14ac:dyDescent="0.25">
      <c r="A107" s="126" t="s">
        <v>112</v>
      </c>
      <c r="B107" s="63" t="s">
        <v>208</v>
      </c>
      <c r="C107" s="64"/>
      <c r="D107" s="64"/>
      <c r="E107" s="41"/>
      <c r="F107" s="42">
        <v>16776</v>
      </c>
      <c r="G107" s="43"/>
      <c r="H107" s="43"/>
      <c r="I107" s="44"/>
    </row>
    <row r="108" spans="1:9" ht="36" customHeight="1" x14ac:dyDescent="0.25">
      <c r="A108" s="126" t="s">
        <v>112</v>
      </c>
      <c r="B108" s="63" t="s">
        <v>209</v>
      </c>
      <c r="C108" s="64"/>
      <c r="D108" s="64"/>
      <c r="E108" s="41"/>
      <c r="F108" s="42">
        <v>45540</v>
      </c>
      <c r="G108" s="43"/>
      <c r="H108" s="43"/>
      <c r="I108" s="44"/>
    </row>
    <row r="109" spans="1:9" ht="36" customHeight="1" x14ac:dyDescent="0.25">
      <c r="A109" s="126" t="s">
        <v>112</v>
      </c>
      <c r="B109" s="63" t="s">
        <v>210</v>
      </c>
      <c r="C109" s="64"/>
      <c r="D109" s="64"/>
      <c r="E109" s="41"/>
      <c r="F109" s="42">
        <v>27900</v>
      </c>
      <c r="G109" s="43"/>
      <c r="H109" s="43"/>
      <c r="I109" s="44"/>
    </row>
    <row r="110" spans="1:9" ht="36" customHeight="1" x14ac:dyDescent="0.25">
      <c r="A110" s="126" t="s">
        <v>112</v>
      </c>
      <c r="B110" s="63" t="s">
        <v>211</v>
      </c>
      <c r="C110" s="64"/>
      <c r="D110" s="64"/>
      <c r="E110" s="41"/>
      <c r="F110" s="42">
        <v>33480</v>
      </c>
      <c r="G110" s="43"/>
      <c r="H110" s="43"/>
      <c r="I110" s="44"/>
    </row>
    <row r="111" spans="1:9" ht="36" customHeight="1" x14ac:dyDescent="0.25">
      <c r="A111" s="126" t="s">
        <v>112</v>
      </c>
      <c r="B111" s="63" t="s">
        <v>212</v>
      </c>
      <c r="C111" s="64"/>
      <c r="D111" s="64"/>
      <c r="E111" s="41"/>
      <c r="F111" s="42">
        <v>18540</v>
      </c>
      <c r="G111" s="43"/>
      <c r="H111" s="43"/>
      <c r="I111" s="44"/>
    </row>
    <row r="112" spans="1:9" ht="36" customHeight="1" x14ac:dyDescent="0.25">
      <c r="A112" s="126" t="s">
        <v>112</v>
      </c>
      <c r="B112" s="63" t="s">
        <v>213</v>
      </c>
      <c r="C112" s="64"/>
      <c r="D112" s="64"/>
      <c r="E112" s="41"/>
      <c r="F112" s="42">
        <v>22140</v>
      </c>
      <c r="G112" s="43"/>
      <c r="H112" s="43"/>
      <c r="I112" s="44"/>
    </row>
    <row r="113" spans="1:9" ht="36" customHeight="1" x14ac:dyDescent="0.25">
      <c r="A113" s="126" t="s">
        <v>112</v>
      </c>
      <c r="B113" s="63" t="s">
        <v>214</v>
      </c>
      <c r="C113" s="64"/>
      <c r="D113" s="64"/>
      <c r="E113" s="41"/>
      <c r="F113" s="42">
        <v>79740</v>
      </c>
      <c r="G113" s="43"/>
      <c r="H113" s="43"/>
      <c r="I113" s="44"/>
    </row>
    <row r="114" spans="1:9" ht="36" customHeight="1" x14ac:dyDescent="0.25">
      <c r="A114" s="126"/>
      <c r="B114" s="63" t="s">
        <v>215</v>
      </c>
      <c r="C114" s="64"/>
      <c r="D114" s="64"/>
      <c r="E114" s="41"/>
      <c r="F114" s="42">
        <v>37800</v>
      </c>
      <c r="G114" s="43"/>
      <c r="H114" s="43"/>
      <c r="I114" s="44"/>
    </row>
    <row r="115" spans="1:9" ht="36" customHeight="1" x14ac:dyDescent="0.25">
      <c r="A115" s="126" t="s">
        <v>112</v>
      </c>
      <c r="B115" s="65" t="s">
        <v>216</v>
      </c>
      <c r="C115" s="66"/>
      <c r="D115" s="66"/>
      <c r="E115" s="67"/>
      <c r="F115" s="42">
        <v>3600</v>
      </c>
      <c r="G115" s="43"/>
      <c r="H115" s="43"/>
      <c r="I115" s="44"/>
    </row>
    <row r="116" spans="1:9" ht="36" customHeight="1" x14ac:dyDescent="0.25">
      <c r="A116" s="126"/>
      <c r="B116" s="63" t="s">
        <v>217</v>
      </c>
      <c r="C116" s="64"/>
      <c r="D116" s="64"/>
      <c r="E116" s="41"/>
      <c r="F116" s="42">
        <v>18900</v>
      </c>
      <c r="G116" s="43"/>
      <c r="H116" s="43"/>
      <c r="I116" s="44"/>
    </row>
    <row r="117" spans="1:9" ht="36" customHeight="1" x14ac:dyDescent="0.25">
      <c r="A117" s="126"/>
      <c r="B117" s="63" t="s">
        <v>218</v>
      </c>
      <c r="C117" s="64"/>
      <c r="D117" s="64"/>
      <c r="E117" s="41"/>
      <c r="F117" s="42">
        <v>15300</v>
      </c>
      <c r="G117" s="43"/>
      <c r="H117" s="43"/>
      <c r="I117" s="44"/>
    </row>
    <row r="118" spans="1:9" ht="36" customHeight="1" x14ac:dyDescent="0.25">
      <c r="A118" s="126" t="s">
        <v>112</v>
      </c>
      <c r="B118" s="35" t="s">
        <v>219</v>
      </c>
      <c r="C118" s="89"/>
      <c r="D118" s="89"/>
      <c r="E118" s="90"/>
      <c r="F118" s="42">
        <v>56700</v>
      </c>
      <c r="G118" s="43"/>
      <c r="H118" s="43"/>
      <c r="I118" s="44"/>
    </row>
    <row r="119" spans="1:9" ht="36" customHeight="1" x14ac:dyDescent="0.25">
      <c r="A119" s="126" t="s">
        <v>112</v>
      </c>
      <c r="B119" s="63" t="s">
        <v>220</v>
      </c>
      <c r="C119" s="64"/>
      <c r="D119" s="64"/>
      <c r="E119" s="41"/>
      <c r="F119" s="42">
        <v>7740</v>
      </c>
      <c r="G119" s="43"/>
      <c r="H119" s="43"/>
      <c r="I119" s="44"/>
    </row>
    <row r="120" spans="1:9" ht="36" customHeight="1" x14ac:dyDescent="0.25">
      <c r="A120" s="126" t="s">
        <v>114</v>
      </c>
      <c r="B120" s="63" t="s">
        <v>261</v>
      </c>
      <c r="C120" s="64"/>
      <c r="D120" s="64"/>
      <c r="E120" s="41"/>
      <c r="F120" s="42">
        <v>42480</v>
      </c>
      <c r="G120" s="43"/>
      <c r="H120" s="43"/>
      <c r="I120" s="44"/>
    </row>
    <row r="121" spans="1:9" ht="36" customHeight="1" x14ac:dyDescent="0.25">
      <c r="A121" s="126" t="s">
        <v>114</v>
      </c>
      <c r="B121" s="63" t="s">
        <v>262</v>
      </c>
      <c r="C121" s="64"/>
      <c r="D121" s="64"/>
      <c r="E121" s="41"/>
      <c r="F121" s="42">
        <v>28800</v>
      </c>
      <c r="G121" s="43"/>
      <c r="H121" s="43"/>
      <c r="I121" s="44"/>
    </row>
    <row r="122" spans="1:9" ht="36" customHeight="1" x14ac:dyDescent="0.25">
      <c r="A122" s="126" t="s">
        <v>114</v>
      </c>
      <c r="B122" s="63" t="s">
        <v>263</v>
      </c>
      <c r="C122" s="64"/>
      <c r="D122" s="64"/>
      <c r="E122" s="41"/>
      <c r="F122" s="42">
        <v>26640</v>
      </c>
      <c r="G122" s="43"/>
      <c r="H122" s="43"/>
      <c r="I122" s="44"/>
    </row>
    <row r="123" spans="1:9" ht="36" customHeight="1" x14ac:dyDescent="0.25">
      <c r="A123" s="126" t="s">
        <v>114</v>
      </c>
      <c r="B123" s="63" t="s">
        <v>264</v>
      </c>
      <c r="C123" s="64"/>
      <c r="D123" s="64"/>
      <c r="E123" s="41"/>
      <c r="F123" s="42">
        <v>26640</v>
      </c>
      <c r="G123" s="43"/>
      <c r="H123" s="43"/>
      <c r="I123" s="44"/>
    </row>
    <row r="124" spans="1:9" ht="36" customHeight="1" x14ac:dyDescent="0.25">
      <c r="A124" s="126" t="s">
        <v>114</v>
      </c>
      <c r="B124" s="63" t="s">
        <v>265</v>
      </c>
      <c r="C124" s="64"/>
      <c r="D124" s="64"/>
      <c r="E124" s="41"/>
      <c r="F124" s="42">
        <v>23760</v>
      </c>
      <c r="G124" s="43"/>
      <c r="H124" s="43"/>
      <c r="I124" s="44"/>
    </row>
    <row r="125" spans="1:9" ht="36" customHeight="1" x14ac:dyDescent="0.25">
      <c r="A125" s="126" t="s">
        <v>114</v>
      </c>
      <c r="B125" s="63" t="s">
        <v>266</v>
      </c>
      <c r="C125" s="64"/>
      <c r="D125" s="64"/>
      <c r="E125" s="41"/>
      <c r="F125" s="42">
        <v>64080</v>
      </c>
      <c r="G125" s="43"/>
      <c r="H125" s="43"/>
      <c r="I125" s="44"/>
    </row>
    <row r="126" spans="1:9" ht="36" customHeight="1" x14ac:dyDescent="0.25">
      <c r="A126" s="126" t="s">
        <v>114</v>
      </c>
      <c r="B126" s="63" t="s">
        <v>267</v>
      </c>
      <c r="C126" s="64"/>
      <c r="D126" s="64"/>
      <c r="E126" s="41"/>
      <c r="F126" s="42">
        <v>39600</v>
      </c>
      <c r="G126" s="43"/>
      <c r="H126" s="43"/>
      <c r="I126" s="44"/>
    </row>
    <row r="127" spans="1:9" ht="36" customHeight="1" x14ac:dyDescent="0.25">
      <c r="A127" s="126" t="s">
        <v>114</v>
      </c>
      <c r="B127" s="72" t="s">
        <v>268</v>
      </c>
      <c r="C127" s="73"/>
      <c r="D127" s="73"/>
      <c r="E127" s="74"/>
      <c r="F127" s="42">
        <v>47520</v>
      </c>
      <c r="G127" s="43"/>
      <c r="H127" s="43"/>
      <c r="I127" s="44"/>
    </row>
    <row r="128" spans="1:9" ht="36" customHeight="1" x14ac:dyDescent="0.25">
      <c r="A128" s="126" t="s">
        <v>114</v>
      </c>
      <c r="B128" s="63" t="s">
        <v>269</v>
      </c>
      <c r="C128" s="64"/>
      <c r="D128" s="64"/>
      <c r="E128" s="41"/>
      <c r="F128" s="42">
        <v>26640</v>
      </c>
      <c r="G128" s="43"/>
      <c r="H128" s="43"/>
      <c r="I128" s="44"/>
    </row>
    <row r="129" spans="1:9" ht="36" customHeight="1" x14ac:dyDescent="0.25">
      <c r="A129" s="126" t="s">
        <v>114</v>
      </c>
      <c r="B129" s="63" t="s">
        <v>270</v>
      </c>
      <c r="C129" s="64"/>
      <c r="D129" s="64"/>
      <c r="E129" s="41"/>
      <c r="F129" s="42">
        <v>31680</v>
      </c>
      <c r="G129" s="43"/>
      <c r="H129" s="43"/>
      <c r="I129" s="44"/>
    </row>
    <row r="130" spans="1:9" ht="36" customHeight="1" x14ac:dyDescent="0.25">
      <c r="A130" s="126" t="s">
        <v>114</v>
      </c>
      <c r="B130" s="63" t="s">
        <v>271</v>
      </c>
      <c r="C130" s="64"/>
      <c r="D130" s="64"/>
      <c r="E130" s="41"/>
      <c r="F130" s="42">
        <v>112320</v>
      </c>
      <c r="G130" s="43"/>
      <c r="H130" s="43"/>
      <c r="I130" s="44"/>
    </row>
    <row r="131" spans="1:9" ht="36" customHeight="1" x14ac:dyDescent="0.25">
      <c r="A131" s="126" t="s">
        <v>114</v>
      </c>
      <c r="B131" s="65" t="s">
        <v>272</v>
      </c>
      <c r="C131" s="66"/>
      <c r="D131" s="66"/>
      <c r="E131" s="67"/>
      <c r="F131" s="42">
        <v>5040</v>
      </c>
      <c r="G131" s="43"/>
      <c r="H131" s="43"/>
      <c r="I131" s="44"/>
    </row>
    <row r="132" spans="1:9" ht="36" customHeight="1" x14ac:dyDescent="0.25">
      <c r="A132" s="126" t="s">
        <v>114</v>
      </c>
      <c r="B132" s="63" t="s">
        <v>273</v>
      </c>
      <c r="C132" s="64"/>
      <c r="D132" s="64"/>
      <c r="E132" s="41"/>
      <c r="F132" s="42">
        <v>79920</v>
      </c>
      <c r="G132" s="43"/>
      <c r="H132" s="43"/>
      <c r="I132" s="44"/>
    </row>
    <row r="133" spans="1:9" ht="36" customHeight="1" x14ac:dyDescent="0.25">
      <c r="A133" s="126" t="s">
        <v>114</v>
      </c>
      <c r="B133" s="63" t="s">
        <v>274</v>
      </c>
      <c r="C133" s="64"/>
      <c r="D133" s="64"/>
      <c r="E133" s="41"/>
      <c r="F133" s="42">
        <v>11520</v>
      </c>
      <c r="G133" s="43"/>
      <c r="H133" s="43"/>
      <c r="I133" s="44"/>
    </row>
    <row r="134" spans="1:9" ht="27" customHeight="1" thickBot="1" x14ac:dyDescent="0.3">
      <c r="A134" s="126"/>
      <c r="B134" s="171" t="s">
        <v>235</v>
      </c>
      <c r="C134" s="172"/>
      <c r="D134" s="172"/>
      <c r="E134" s="173"/>
      <c r="F134" s="171"/>
      <c r="G134" s="172"/>
      <c r="H134" s="172"/>
      <c r="I134" s="173"/>
    </row>
    <row r="135" spans="1:9" ht="19.5" customHeight="1" thickBot="1" x14ac:dyDescent="0.3">
      <c r="A135" s="126"/>
      <c r="B135" s="174" t="s">
        <v>236</v>
      </c>
      <c r="C135" s="175"/>
      <c r="D135" s="175"/>
      <c r="E135" s="175"/>
      <c r="F135" s="174"/>
      <c r="G135" s="175"/>
      <c r="H135" s="175"/>
      <c r="I135" s="176"/>
    </row>
    <row r="136" spans="1:9" ht="36" customHeight="1" x14ac:dyDescent="0.25">
      <c r="A136" s="126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70"/>
    </row>
    <row r="137" spans="1:9" ht="36" customHeight="1" x14ac:dyDescent="0.25">
      <c r="A137" s="126"/>
      <c r="B137" s="63" t="s">
        <v>238</v>
      </c>
      <c r="C137" s="64"/>
      <c r="D137" s="64"/>
      <c r="E137" s="41"/>
      <c r="F137" s="42">
        <v>60</v>
      </c>
      <c r="G137" s="43"/>
      <c r="H137" s="43"/>
      <c r="I137" s="44"/>
    </row>
    <row r="138" spans="1:9" ht="36" customHeight="1" thickBot="1" x14ac:dyDescent="0.3">
      <c r="A138" s="126"/>
      <c r="B138" s="63" t="s">
        <v>239</v>
      </c>
      <c r="C138" s="64"/>
      <c r="D138" s="64"/>
      <c r="E138" s="41"/>
      <c r="F138" s="42">
        <v>120</v>
      </c>
      <c r="G138" s="43"/>
      <c r="H138" s="43"/>
      <c r="I138" s="44"/>
    </row>
    <row r="139" spans="1:9" ht="54" customHeight="1" thickBot="1" x14ac:dyDescent="0.3">
      <c r="A139" s="126"/>
      <c r="B139" s="168" t="s">
        <v>240</v>
      </c>
      <c r="C139" s="169"/>
      <c r="D139" s="169"/>
      <c r="E139" s="170"/>
      <c r="F139" s="98"/>
      <c r="G139" s="99"/>
      <c r="H139" s="99"/>
      <c r="I139" s="100"/>
    </row>
    <row r="140" spans="1:9" ht="36" customHeight="1" x14ac:dyDescent="0.25">
      <c r="A140" s="126"/>
      <c r="B140" s="63" t="s">
        <v>241</v>
      </c>
      <c r="C140" s="64"/>
      <c r="D140" s="64"/>
      <c r="E140" s="41"/>
      <c r="F140" s="42">
        <v>31140</v>
      </c>
      <c r="G140" s="43"/>
      <c r="H140" s="43"/>
      <c r="I140" s="44"/>
    </row>
    <row r="141" spans="1:9" ht="36" customHeight="1" x14ac:dyDescent="0.25">
      <c r="A141" s="126"/>
      <c r="B141" s="63" t="s">
        <v>242</v>
      </c>
      <c r="C141" s="64"/>
      <c r="D141" s="64"/>
      <c r="E141" s="41"/>
      <c r="F141" s="42">
        <v>61740</v>
      </c>
      <c r="G141" s="43"/>
      <c r="H141" s="43"/>
      <c r="I141" s="44"/>
    </row>
    <row r="142" spans="1:9" ht="36" customHeight="1" x14ac:dyDescent="0.25">
      <c r="A142" s="126"/>
      <c r="B142" s="63" t="s">
        <v>243</v>
      </c>
      <c r="C142" s="64"/>
      <c r="D142" s="64"/>
      <c r="E142" s="41"/>
      <c r="F142" s="42">
        <v>77940</v>
      </c>
      <c r="G142" s="43"/>
      <c r="H142" s="43"/>
      <c r="I142" s="44"/>
    </row>
    <row r="143" spans="1:9" ht="36" customHeight="1" x14ac:dyDescent="0.25">
      <c r="A143" s="126"/>
      <c r="B143" s="63" t="s">
        <v>244</v>
      </c>
      <c r="C143" s="64"/>
      <c r="D143" s="64"/>
      <c r="E143" s="41"/>
      <c r="F143" s="42">
        <v>1080</v>
      </c>
      <c r="G143" s="43"/>
      <c r="H143" s="43"/>
      <c r="I143" s="44"/>
    </row>
    <row r="144" spans="1:9" ht="36" customHeight="1" x14ac:dyDescent="0.25">
      <c r="A144" s="126"/>
      <c r="B144" s="63" t="s">
        <v>245</v>
      </c>
      <c r="C144" s="64"/>
      <c r="D144" s="64"/>
      <c r="E144" s="41"/>
      <c r="F144" s="42">
        <v>45540</v>
      </c>
      <c r="G144" s="43"/>
      <c r="H144" s="43"/>
      <c r="I144" s="44"/>
    </row>
    <row r="145" spans="1:9" ht="36" customHeight="1" x14ac:dyDescent="0.25">
      <c r="A145" s="126"/>
      <c r="B145" s="63" t="s">
        <v>246</v>
      </c>
      <c r="C145" s="64"/>
      <c r="D145" s="64"/>
      <c r="E145" s="41"/>
      <c r="F145" s="42">
        <v>88740</v>
      </c>
      <c r="G145" s="43"/>
      <c r="H145" s="43"/>
      <c r="I145" s="44"/>
    </row>
    <row r="146" spans="1:9" ht="36" customHeight="1" x14ac:dyDescent="0.25">
      <c r="A146" s="126"/>
      <c r="B146" s="63" t="s">
        <v>247</v>
      </c>
      <c r="C146" s="64"/>
      <c r="D146" s="64"/>
      <c r="E146" s="41"/>
      <c r="F146" s="42">
        <v>110340</v>
      </c>
      <c r="G146" s="43"/>
      <c r="H146" s="43"/>
      <c r="I146" s="44"/>
    </row>
    <row r="147" spans="1:9" ht="36" customHeight="1" thickBot="1" x14ac:dyDescent="0.3">
      <c r="A147" s="126"/>
      <c r="B147" s="63" t="s">
        <v>248</v>
      </c>
      <c r="C147" s="64"/>
      <c r="D147" s="64"/>
      <c r="E147" s="41"/>
      <c r="F147" s="42">
        <v>1620</v>
      </c>
      <c r="G147" s="43"/>
      <c r="H147" s="43"/>
      <c r="I147" s="44"/>
    </row>
    <row r="148" spans="1:9" ht="24" customHeight="1" thickBot="1" x14ac:dyDescent="0.3">
      <c r="A148" s="126"/>
      <c r="B148" s="28"/>
      <c r="C148" s="81"/>
      <c r="D148" s="81"/>
      <c r="E148" s="82"/>
      <c r="F148" s="83"/>
      <c r="G148" s="84"/>
      <c r="H148" s="84"/>
      <c r="I148" s="85"/>
    </row>
    <row r="149" spans="1:9" ht="18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</row>
    <row r="150" spans="1:9" ht="27" customHeight="1" x14ac:dyDescent="0.25">
      <c r="A150" s="8" t="s">
        <v>114</v>
      </c>
      <c r="B150" s="120" t="s">
        <v>275</v>
      </c>
      <c r="C150" s="120"/>
      <c r="D150" s="120"/>
      <c r="E150" s="120"/>
      <c r="F150" s="120"/>
      <c r="G150" s="120"/>
      <c r="H150" s="120"/>
      <c r="I150" s="120"/>
    </row>
    <row r="151" spans="1:9" ht="40.5" customHeight="1" x14ac:dyDescent="0.25">
      <c r="A151" s="8"/>
      <c r="B151" s="122" t="s">
        <v>252</v>
      </c>
      <c r="C151" s="122"/>
      <c r="D151" s="122"/>
      <c r="E151" s="122"/>
      <c r="F151" s="122"/>
      <c r="G151" s="122"/>
      <c r="H151" s="122"/>
      <c r="I151" s="122"/>
    </row>
    <row r="152" spans="1:9" ht="18" customHeight="1" x14ac:dyDescent="0.25">
      <c r="A152" s="8"/>
    </row>
  </sheetData>
  <sheetProtection selectLockedCells="1" selectUnlockedCells="1"/>
  <mergeCells count="294">
    <mergeCell ref="B147:E147"/>
    <mergeCell ref="F147:I147"/>
    <mergeCell ref="B148:E148"/>
    <mergeCell ref="F148:I148"/>
    <mergeCell ref="B150:I150"/>
    <mergeCell ref="B151:I151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B101" sqref="B101:E101"/>
    </sheetView>
  </sheetViews>
  <sheetFormatPr defaultColWidth="9.140625" defaultRowHeight="21" outlineLevelRow="1" x14ac:dyDescent="0.25"/>
  <cols>
    <col min="1" max="1" width="16.140625" style="8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19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277</v>
      </c>
      <c r="C3" s="15"/>
      <c r="D3" s="15"/>
      <c r="E3" s="15"/>
      <c r="F3" s="16">
        <v>4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16704</v>
      </c>
      <c r="G8" s="33">
        <f>H8*1.1</f>
        <v>15312.000000000002</v>
      </c>
      <c r="H8" s="33">
        <v>13920</v>
      </c>
      <c r="I8" s="33">
        <f>H8*0.75</f>
        <v>10440</v>
      </c>
      <c r="J8" s="33">
        <f>H8*0.5</f>
        <v>6960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23616</v>
      </c>
      <c r="G9" s="37">
        <f>H9*1.1</f>
        <v>21648</v>
      </c>
      <c r="H9" s="37">
        <v>19680</v>
      </c>
      <c r="I9" s="37">
        <f>H9*0.75</f>
        <v>14760</v>
      </c>
      <c r="J9" s="37">
        <f>H9*0.5</f>
        <v>9840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23500.799999999999</v>
      </c>
      <c r="G10" s="37">
        <f>H10*1.1</f>
        <v>21542.400000000001</v>
      </c>
      <c r="H10" s="37">
        <v>19584</v>
      </c>
      <c r="I10" s="37">
        <f>H10*0.75</f>
        <v>14688</v>
      </c>
      <c r="J10" s="37">
        <f>H10*0.5</f>
        <v>9792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33408</v>
      </c>
      <c r="G11" s="39">
        <f>H11*1.1</f>
        <v>30624.000000000004</v>
      </c>
      <c r="H11" s="39">
        <v>27840</v>
      </c>
      <c r="I11" s="39">
        <f>H11*0.75</f>
        <v>20880</v>
      </c>
      <c r="J11" s="39">
        <f>H11*0.5</f>
        <v>13920</v>
      </c>
    </row>
    <row r="12" spans="1:10" ht="24" thickBot="1" x14ac:dyDescent="0.3"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4968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7200</v>
      </c>
      <c r="G14" s="180"/>
      <c r="H14" s="180"/>
      <c r="I14" s="180"/>
      <c r="J14" s="181"/>
    </row>
    <row r="15" spans="1:10" ht="24" thickBot="1" x14ac:dyDescent="0.3"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2136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3024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4968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6960</v>
      </c>
      <c r="G19" s="180"/>
      <c r="H19" s="180"/>
      <c r="I19" s="180"/>
      <c r="J19" s="181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5208 до 208320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5208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10416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15624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20832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26040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31248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36456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41664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46872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52080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57288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62496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67704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72912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78120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83328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88536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93744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98952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104160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10416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20832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31248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41664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52080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62496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72912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83328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93744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104160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114576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124992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135408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145824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156240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166656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177072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187488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197904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208320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6384 до 111972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6384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9456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13020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18228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23436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28644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33852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39060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44268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49476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54684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59892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65100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70308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75516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80724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85932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91140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96348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101556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106764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111972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960 до 29976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3312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6384</v>
      </c>
      <c r="G87" s="43"/>
      <c r="H87" s="43"/>
      <c r="I87" s="43"/>
      <c r="J87" s="44"/>
    </row>
    <row r="88" spans="2:10" ht="36" customHeight="1" x14ac:dyDescent="0.25">
      <c r="B88" s="63" t="s">
        <v>258</v>
      </c>
      <c r="C88" s="64"/>
      <c r="D88" s="64"/>
      <c r="E88" s="41"/>
      <c r="F88" s="42">
        <v>1896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29976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5904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17952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960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960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1920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2880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19584</v>
      </c>
      <c r="G96" s="43"/>
      <c r="H96" s="43"/>
      <c r="I96" s="43"/>
      <c r="J96" s="44"/>
    </row>
    <row r="97" spans="1:10" ht="54" customHeight="1" thickBot="1" x14ac:dyDescent="0.3"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2016 до 51456</v>
      </c>
      <c r="G97" s="225"/>
      <c r="H97" s="225"/>
      <c r="I97" s="225"/>
      <c r="J97" s="226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14736</v>
      </c>
      <c r="G99" s="43"/>
      <c r="H99" s="43"/>
      <c r="I99" s="43"/>
      <c r="J99" s="44"/>
    </row>
    <row r="100" spans="1:10" ht="36" customHeight="1" x14ac:dyDescent="0.25">
      <c r="B100" s="72" t="s">
        <v>202</v>
      </c>
      <c r="C100" s="73"/>
      <c r="D100" s="73"/>
      <c r="E100" s="74"/>
      <c r="F100" s="86">
        <v>1473.6</v>
      </c>
      <c r="G100" s="87"/>
      <c r="H100" s="87"/>
      <c r="I100" s="87"/>
      <c r="J100" s="88"/>
    </row>
    <row r="101" spans="1:10" ht="36" customHeight="1" thickBot="1" x14ac:dyDescent="0.3">
      <c r="B101" s="72" t="s">
        <v>203</v>
      </c>
      <c r="C101" s="73"/>
      <c r="D101" s="73"/>
      <c r="E101" s="74"/>
      <c r="F101" s="86">
        <v>3684</v>
      </c>
      <c r="G101" s="87"/>
      <c r="H101" s="87"/>
      <c r="I101" s="87"/>
      <c r="J101" s="88"/>
    </row>
    <row r="102" spans="1:10" ht="24" thickBot="1" x14ac:dyDescent="0.3"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36816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29040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17856</v>
      </c>
      <c r="G105" s="228">
        <f>H105*1.1</f>
        <v>16368.000000000002</v>
      </c>
      <c r="H105" s="228">
        <v>14880</v>
      </c>
      <c r="I105" s="228">
        <f>H105*0.75</f>
        <v>11160</v>
      </c>
      <c r="J105" s="229">
        <f>H105*0.5</f>
        <v>7440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7560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15120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39888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34944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41932.799999999996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29040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29976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50040</v>
      </c>
      <c r="G113" s="43"/>
      <c r="H113" s="43"/>
      <c r="I113" s="43"/>
      <c r="J113" s="44"/>
    </row>
    <row r="114" spans="1:10" ht="36" customHeight="1" x14ac:dyDescent="0.25">
      <c r="B114" s="63" t="s">
        <v>215</v>
      </c>
      <c r="C114" s="64"/>
      <c r="D114" s="64"/>
      <c r="E114" s="41"/>
      <c r="F114" s="42">
        <v>31200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2016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10392</v>
      </c>
      <c r="G116" s="43"/>
      <c r="H116" s="43"/>
      <c r="I116" s="43"/>
      <c r="J116" s="44"/>
    </row>
    <row r="117" spans="1:10" ht="36" customHeight="1" x14ac:dyDescent="0.25">
      <c r="B117" s="35" t="s">
        <v>218</v>
      </c>
      <c r="C117" s="89"/>
      <c r="D117" s="89"/>
      <c r="E117" s="90"/>
      <c r="F117" s="42">
        <v>8976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51456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25968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51840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40800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25344</v>
      </c>
      <c r="G122" s="228">
        <f>H122*1.1</f>
        <v>23232.000000000004</v>
      </c>
      <c r="H122" s="228">
        <v>21120</v>
      </c>
      <c r="I122" s="228">
        <f>H122*0.75</f>
        <v>15840</v>
      </c>
      <c r="J122" s="229">
        <f>H122*0.5</f>
        <v>10560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11040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21600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56160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48960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58752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40800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42240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70080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2880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72480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36480</v>
      </c>
      <c r="G133" s="43"/>
      <c r="H133" s="43"/>
      <c r="I133" s="43"/>
      <c r="J133" s="44"/>
    </row>
    <row r="134" spans="1:10" ht="36" customHeight="1" thickBot="1" x14ac:dyDescent="0.3"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B140" s="65" t="s">
        <v>241</v>
      </c>
      <c r="C140" s="66"/>
      <c r="D140" s="66"/>
      <c r="E140" s="67"/>
      <c r="F140" s="68">
        <v>20784</v>
      </c>
      <c r="G140" s="69"/>
      <c r="H140" s="69"/>
      <c r="I140" s="69"/>
      <c r="J140" s="70"/>
    </row>
    <row r="141" spans="1:10" ht="36" customHeight="1" x14ac:dyDescent="0.25">
      <c r="B141" s="63" t="s">
        <v>242</v>
      </c>
      <c r="C141" s="64"/>
      <c r="D141" s="64"/>
      <c r="E141" s="41"/>
      <c r="F141" s="42">
        <v>41640</v>
      </c>
      <c r="G141" s="43"/>
      <c r="H141" s="43"/>
      <c r="I141" s="43"/>
      <c r="J141" s="44"/>
    </row>
    <row r="142" spans="1:10" ht="36" customHeight="1" x14ac:dyDescent="0.25">
      <c r="B142" s="63" t="s">
        <v>243</v>
      </c>
      <c r="C142" s="64"/>
      <c r="D142" s="64"/>
      <c r="E142" s="41"/>
      <c r="F142" s="42">
        <v>51936</v>
      </c>
      <c r="G142" s="43"/>
      <c r="H142" s="43"/>
      <c r="I142" s="43"/>
      <c r="J142" s="44"/>
    </row>
    <row r="143" spans="1:10" ht="36" customHeight="1" x14ac:dyDescent="0.25">
      <c r="B143" s="63" t="s">
        <v>244</v>
      </c>
      <c r="C143" s="64"/>
      <c r="D143" s="64"/>
      <c r="E143" s="41"/>
      <c r="F143" s="42">
        <v>720</v>
      </c>
      <c r="G143" s="43"/>
      <c r="H143" s="43"/>
      <c r="I143" s="43"/>
      <c r="J143" s="44"/>
    </row>
    <row r="144" spans="1:10" ht="36" customHeight="1" x14ac:dyDescent="0.25">
      <c r="B144" s="63" t="s">
        <v>245</v>
      </c>
      <c r="C144" s="64"/>
      <c r="D144" s="64"/>
      <c r="E144" s="41"/>
      <c r="F144" s="42">
        <v>31152</v>
      </c>
      <c r="G144" s="43"/>
      <c r="H144" s="43"/>
      <c r="I144" s="43"/>
      <c r="J144" s="44"/>
    </row>
    <row r="145" spans="1:10" ht="36" customHeight="1" x14ac:dyDescent="0.25">
      <c r="B145" s="63" t="s">
        <v>246</v>
      </c>
      <c r="C145" s="64"/>
      <c r="D145" s="64"/>
      <c r="E145" s="41"/>
      <c r="F145" s="42">
        <v>62304</v>
      </c>
      <c r="G145" s="43"/>
      <c r="H145" s="43"/>
      <c r="I145" s="43"/>
      <c r="J145" s="44"/>
    </row>
    <row r="146" spans="1:10" ht="36" customHeight="1" x14ac:dyDescent="0.25">
      <c r="B146" s="63" t="s">
        <v>247</v>
      </c>
      <c r="C146" s="64"/>
      <c r="D146" s="64"/>
      <c r="E146" s="41"/>
      <c r="F146" s="42">
        <v>77880</v>
      </c>
      <c r="G146" s="43"/>
      <c r="H146" s="43"/>
      <c r="I146" s="43"/>
      <c r="J146" s="44"/>
    </row>
    <row r="147" spans="1:10" ht="36" customHeight="1" thickBot="1" x14ac:dyDescent="0.3">
      <c r="B147" s="109" t="s">
        <v>248</v>
      </c>
      <c r="C147" s="110"/>
      <c r="D147" s="110"/>
      <c r="E147" s="111"/>
      <c r="F147" s="112">
        <v>960</v>
      </c>
      <c r="G147" s="113"/>
      <c r="H147" s="113"/>
      <c r="I147" s="113"/>
      <c r="J147" s="114"/>
    </row>
    <row r="148" spans="1:10" ht="24" thickBot="1" x14ac:dyDescent="0.3"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18" customHeight="1" x14ac:dyDescent="0.25"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67.5" customHeight="1" x14ac:dyDescent="0.25"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0.5" customHeight="1" x14ac:dyDescent="0.25"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7" customHeight="1" x14ac:dyDescent="0.25">
      <c r="A152" s="8" t="s">
        <v>114</v>
      </c>
      <c r="B152" s="120" t="s">
        <v>251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0.5" customHeight="1" x14ac:dyDescent="0.25"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3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F100" sqref="F100:J101"/>
    </sheetView>
  </sheetViews>
  <sheetFormatPr defaultColWidth="9.140625" defaultRowHeight="21" outlineLevelRow="1" x14ac:dyDescent="0.25"/>
  <cols>
    <col min="1" max="1" width="16.140625" style="8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20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300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19612.8</v>
      </c>
      <c r="G8" s="33">
        <f>H8*1.1</f>
        <v>17978.400000000001</v>
      </c>
      <c r="H8" s="33">
        <v>16344</v>
      </c>
      <c r="I8" s="33">
        <f>H8*0.75</f>
        <v>12258</v>
      </c>
      <c r="J8" s="33">
        <f>H8*0.5</f>
        <v>8172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27648</v>
      </c>
      <c r="G9" s="37">
        <f>H9*1.1</f>
        <v>25344.000000000004</v>
      </c>
      <c r="H9" s="37">
        <v>23040</v>
      </c>
      <c r="I9" s="37">
        <f>H9*0.75</f>
        <v>17280</v>
      </c>
      <c r="J9" s="37">
        <f>H9*0.5</f>
        <v>11520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23544</v>
      </c>
      <c r="G10" s="37">
        <f>H10*1.1</f>
        <v>21582</v>
      </c>
      <c r="H10" s="37">
        <v>19620</v>
      </c>
      <c r="I10" s="37">
        <f>H10*0.75</f>
        <v>14715</v>
      </c>
      <c r="J10" s="37">
        <f>H10*0.5</f>
        <v>9810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33696</v>
      </c>
      <c r="G11" s="39">
        <f>H11*1.1</f>
        <v>30888.000000000004</v>
      </c>
      <c r="H11" s="39">
        <v>28080</v>
      </c>
      <c r="I11" s="39">
        <f>H11*0.75</f>
        <v>21060</v>
      </c>
      <c r="J11" s="39">
        <f>H11*0.5</f>
        <v>14040</v>
      </c>
    </row>
    <row r="12" spans="1:10" ht="24" thickBot="1" x14ac:dyDescent="0.3"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5544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7920</v>
      </c>
      <c r="G14" s="180"/>
      <c r="H14" s="180"/>
      <c r="I14" s="180"/>
      <c r="J14" s="181"/>
    </row>
    <row r="15" spans="1:10" ht="24" thickBot="1" x14ac:dyDescent="0.3"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2232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3168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2700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3816</v>
      </c>
      <c r="G19" s="180"/>
      <c r="H19" s="180"/>
      <c r="I19" s="180"/>
      <c r="J19" s="181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5256 до 210240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5256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10512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15768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21024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26280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31536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36792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42048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47304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52560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57816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63072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68328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73584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78840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84096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89352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94608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99864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105120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10512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21024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31536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42048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52560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63072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73584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84096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94608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105120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115632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126144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136656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147168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157680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168192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178704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189216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199728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210240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9576 до 113004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9576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14184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13140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18396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23652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28908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34164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39420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44676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49932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55188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60444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65700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70956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76212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81468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86724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91980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97236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102492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107748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113004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45000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3672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7344</v>
      </c>
      <c r="G87" s="43"/>
      <c r="H87" s="43"/>
      <c r="I87" s="43"/>
      <c r="J87" s="44"/>
    </row>
    <row r="88" spans="2:10" ht="36" customHeight="1" x14ac:dyDescent="0.25">
      <c r="B88" s="63" t="s">
        <v>258</v>
      </c>
      <c r="C88" s="64"/>
      <c r="D88" s="64"/>
      <c r="E88" s="41"/>
      <c r="F88" s="42">
        <v>2880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45000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8856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26928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29376</v>
      </c>
      <c r="G96" s="43"/>
      <c r="H96" s="43"/>
      <c r="I96" s="43"/>
      <c r="J96" s="44"/>
    </row>
    <row r="97" spans="1:10" ht="54" customHeight="1" thickBot="1" x14ac:dyDescent="0.3"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3024 до 75096</v>
      </c>
      <c r="G97" s="225"/>
      <c r="H97" s="225"/>
      <c r="I97" s="225"/>
      <c r="J97" s="226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14760</v>
      </c>
      <c r="G99" s="43"/>
      <c r="H99" s="43"/>
      <c r="I99" s="43"/>
      <c r="J99" s="44"/>
    </row>
    <row r="100" spans="1:10" ht="36" customHeight="1" x14ac:dyDescent="0.25">
      <c r="B100" s="72" t="s">
        <v>202</v>
      </c>
      <c r="C100" s="73"/>
      <c r="D100" s="73"/>
      <c r="E100" s="74"/>
      <c r="F100" s="86">
        <v>1476</v>
      </c>
      <c r="G100" s="87"/>
      <c r="H100" s="87"/>
      <c r="I100" s="87"/>
      <c r="J100" s="88"/>
    </row>
    <row r="101" spans="1:10" ht="36" customHeight="1" thickBot="1" x14ac:dyDescent="0.3">
      <c r="B101" s="72" t="s">
        <v>203</v>
      </c>
      <c r="C101" s="73"/>
      <c r="D101" s="73"/>
      <c r="E101" s="74"/>
      <c r="F101" s="86">
        <v>3690</v>
      </c>
      <c r="G101" s="87"/>
      <c r="H101" s="87"/>
      <c r="I101" s="87"/>
      <c r="J101" s="88"/>
    </row>
    <row r="102" spans="1:10" ht="24" thickBot="1" x14ac:dyDescent="0.3"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27864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43560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17884.8</v>
      </c>
      <c r="G105" s="228">
        <f>H105*1.1</f>
        <v>16394.400000000001</v>
      </c>
      <c r="H105" s="228">
        <v>14904</v>
      </c>
      <c r="I105" s="228">
        <f>H105*0.75</f>
        <v>11178</v>
      </c>
      <c r="J105" s="229">
        <f>H105*0.5</f>
        <v>7452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11376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22680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59832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34920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41904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43560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45000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75096</v>
      </c>
      <c r="G113" s="43"/>
      <c r="H113" s="43"/>
      <c r="I113" s="43"/>
      <c r="J113" s="44"/>
    </row>
    <row r="114" spans="1:10" ht="36" customHeight="1" x14ac:dyDescent="0.25">
      <c r="B114" s="63" t="s">
        <v>215</v>
      </c>
      <c r="C114" s="64"/>
      <c r="D114" s="64"/>
      <c r="E114" s="41"/>
      <c r="F114" s="42">
        <v>13500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3024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15624</v>
      </c>
      <c r="G116" s="43"/>
      <c r="H116" s="43"/>
      <c r="I116" s="43"/>
      <c r="J116" s="44"/>
    </row>
    <row r="117" spans="1:10" ht="36" customHeight="1" x14ac:dyDescent="0.25">
      <c r="B117" s="35" t="s">
        <v>218</v>
      </c>
      <c r="C117" s="89"/>
      <c r="D117" s="89"/>
      <c r="E117" s="90"/>
      <c r="F117" s="42">
        <v>13464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33120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38952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39600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61200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25056</v>
      </c>
      <c r="G122" s="228">
        <f>H122*1.1</f>
        <v>22968.000000000004</v>
      </c>
      <c r="H122" s="228">
        <v>20880</v>
      </c>
      <c r="I122" s="228">
        <f>H122*0.75</f>
        <v>15660</v>
      </c>
      <c r="J122" s="229">
        <f>H122*0.5</f>
        <v>10440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16560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32400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84240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48960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58752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61200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63360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105840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4320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46800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54720</v>
      </c>
      <c r="G133" s="43"/>
      <c r="H133" s="43"/>
      <c r="I133" s="43"/>
      <c r="J133" s="44"/>
    </row>
    <row r="134" spans="1:10" ht="36" customHeight="1" thickBot="1" x14ac:dyDescent="0.3"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B140" s="65" t="s">
        <v>241</v>
      </c>
      <c r="C140" s="66"/>
      <c r="D140" s="66"/>
      <c r="E140" s="67"/>
      <c r="F140" s="68">
        <v>31176</v>
      </c>
      <c r="G140" s="69"/>
      <c r="H140" s="69"/>
      <c r="I140" s="69"/>
      <c r="J140" s="70"/>
    </row>
    <row r="141" spans="1:10" ht="36" customHeight="1" x14ac:dyDescent="0.25">
      <c r="B141" s="63" t="s">
        <v>242</v>
      </c>
      <c r="C141" s="64"/>
      <c r="D141" s="64"/>
      <c r="E141" s="41"/>
      <c r="F141" s="42">
        <v>62496</v>
      </c>
      <c r="G141" s="43"/>
      <c r="H141" s="43"/>
      <c r="I141" s="43"/>
      <c r="J141" s="44"/>
    </row>
    <row r="142" spans="1:10" ht="36" customHeight="1" x14ac:dyDescent="0.25">
      <c r="B142" s="63" t="s">
        <v>243</v>
      </c>
      <c r="C142" s="64"/>
      <c r="D142" s="64"/>
      <c r="E142" s="41"/>
      <c r="F142" s="42">
        <v>77904</v>
      </c>
      <c r="G142" s="43"/>
      <c r="H142" s="43"/>
      <c r="I142" s="43"/>
      <c r="J142" s="44"/>
    </row>
    <row r="143" spans="1:10" ht="36" customHeight="1" x14ac:dyDescent="0.25">
      <c r="B143" s="63" t="s">
        <v>244</v>
      </c>
      <c r="C143" s="64"/>
      <c r="D143" s="64"/>
      <c r="E143" s="41"/>
      <c r="F143" s="42">
        <v>1080</v>
      </c>
      <c r="G143" s="43"/>
      <c r="H143" s="43"/>
      <c r="I143" s="43"/>
      <c r="J143" s="44"/>
    </row>
    <row r="144" spans="1:10" ht="36" customHeight="1" x14ac:dyDescent="0.25">
      <c r="B144" s="63" t="s">
        <v>245</v>
      </c>
      <c r="C144" s="64"/>
      <c r="D144" s="64"/>
      <c r="E144" s="41"/>
      <c r="F144" s="42">
        <v>46728</v>
      </c>
      <c r="G144" s="43"/>
      <c r="H144" s="43"/>
      <c r="I144" s="43"/>
      <c r="J144" s="44"/>
    </row>
    <row r="145" spans="1:10" ht="36" customHeight="1" x14ac:dyDescent="0.25">
      <c r="B145" s="63" t="s">
        <v>246</v>
      </c>
      <c r="C145" s="64"/>
      <c r="D145" s="64"/>
      <c r="E145" s="41"/>
      <c r="F145" s="42">
        <v>93456</v>
      </c>
      <c r="G145" s="43"/>
      <c r="H145" s="43"/>
      <c r="I145" s="43"/>
      <c r="J145" s="44"/>
    </row>
    <row r="146" spans="1:10" ht="36" customHeight="1" x14ac:dyDescent="0.25">
      <c r="B146" s="63" t="s">
        <v>247</v>
      </c>
      <c r="C146" s="64"/>
      <c r="D146" s="64"/>
      <c r="E146" s="41"/>
      <c r="F146" s="42">
        <v>116856</v>
      </c>
      <c r="G146" s="43"/>
      <c r="H146" s="43"/>
      <c r="I146" s="43"/>
      <c r="J146" s="44"/>
    </row>
    <row r="147" spans="1:10" ht="36" customHeight="1" thickBot="1" x14ac:dyDescent="0.3">
      <c r="B147" s="109" t="s">
        <v>248</v>
      </c>
      <c r="C147" s="110"/>
      <c r="D147" s="110"/>
      <c r="E147" s="111"/>
      <c r="F147" s="112">
        <v>1440</v>
      </c>
      <c r="G147" s="113"/>
      <c r="H147" s="113"/>
      <c r="I147" s="113"/>
      <c r="J147" s="114"/>
    </row>
    <row r="148" spans="1:10" ht="24" thickBot="1" x14ac:dyDescent="0.3"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67.5" customHeight="1" x14ac:dyDescent="0.25">
      <c r="B149" s="118" t="s">
        <v>301</v>
      </c>
      <c r="C149" s="118"/>
      <c r="D149" s="118"/>
      <c r="E149" s="118"/>
      <c r="F149" s="118"/>
      <c r="G149" s="118"/>
      <c r="H149" s="118"/>
      <c r="I149" s="118"/>
      <c r="J149" s="118"/>
    </row>
    <row r="150" spans="1:10" ht="40.5" customHeight="1" x14ac:dyDescent="0.25">
      <c r="B150" s="118" t="s">
        <v>250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27" customHeight="1" x14ac:dyDescent="0.25">
      <c r="A151" s="8" t="s">
        <v>114</v>
      </c>
      <c r="B151" s="120" t="s">
        <v>251</v>
      </c>
      <c r="C151" s="120"/>
      <c r="D151" s="120"/>
      <c r="E151" s="120"/>
      <c r="F151" s="120"/>
      <c r="G151" s="120"/>
      <c r="H151" s="120"/>
      <c r="I151" s="120"/>
      <c r="J151" s="120"/>
    </row>
    <row r="152" spans="1:10" ht="40.5" customHeight="1" x14ac:dyDescent="0.25">
      <c r="B152" s="122" t="s">
        <v>252</v>
      </c>
      <c r="C152" s="122"/>
      <c r="D152" s="122"/>
      <c r="E152" s="122"/>
      <c r="F152" s="122"/>
      <c r="G152" s="122"/>
      <c r="H152" s="122"/>
      <c r="I152" s="122"/>
      <c r="J152" s="122"/>
    </row>
    <row r="153" spans="1:10" ht="18" customHeight="1" x14ac:dyDescent="0.25"/>
  </sheetData>
  <sheetProtection selectLockedCells="1" selectUnlockedCells="1"/>
  <mergeCells count="287">
    <mergeCell ref="B151:J151"/>
    <mergeCell ref="B152:J152"/>
    <mergeCell ref="B147:E147"/>
    <mergeCell ref="F147:J147"/>
    <mergeCell ref="B148:E148"/>
    <mergeCell ref="F148:J148"/>
    <mergeCell ref="B149:J149"/>
    <mergeCell ref="B150:J150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89" activePane="bottomLeft" state="frozen"/>
      <selection activeCell="A198" sqref="A198:XFD198"/>
      <selection pane="bottomLeft" activeCell="F93" sqref="F93:J93"/>
    </sheetView>
  </sheetViews>
  <sheetFormatPr defaultColWidth="9.140625" defaultRowHeight="12.75" outlineLevelRow="1" x14ac:dyDescent="0.25"/>
  <cols>
    <col min="1" max="1" width="43.285156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501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20736</v>
      </c>
      <c r="G8" s="33">
        <f>H8*1.1</f>
        <v>19008</v>
      </c>
      <c r="H8" s="33">
        <v>17280</v>
      </c>
      <c r="I8" s="33">
        <f>H8*0.75</f>
        <v>12960</v>
      </c>
      <c r="J8" s="33">
        <f>H8*0.5</f>
        <v>8640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29376</v>
      </c>
      <c r="G9" s="37">
        <f>H9*1.1</f>
        <v>26928.000000000004</v>
      </c>
      <c r="H9" s="37">
        <v>24480</v>
      </c>
      <c r="I9" s="37">
        <f>H9*0.75</f>
        <v>18360</v>
      </c>
      <c r="J9" s="37">
        <f>H9*0.5</f>
        <v>12240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31881.599999999999</v>
      </c>
      <c r="G10" s="37">
        <f>H10*1.1</f>
        <v>29224.800000000003</v>
      </c>
      <c r="H10" s="37">
        <v>26568</v>
      </c>
      <c r="I10" s="37">
        <f>H10*0.75</f>
        <v>19926</v>
      </c>
      <c r="J10" s="37">
        <f>H10*0.5</f>
        <v>13284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44928</v>
      </c>
      <c r="G11" s="39">
        <f>H11*1.1</f>
        <v>41184</v>
      </c>
      <c r="H11" s="39">
        <v>37440</v>
      </c>
      <c r="I11" s="39">
        <f>H11*0.75</f>
        <v>28080</v>
      </c>
      <c r="J11" s="39">
        <f>H11*0.5</f>
        <v>18720</v>
      </c>
    </row>
    <row r="12" spans="1:10" ht="24" customHeight="1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9576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13680</v>
      </c>
      <c r="G14" s="180"/>
      <c r="H14" s="180"/>
      <c r="I14" s="180"/>
      <c r="J14" s="181"/>
    </row>
    <row r="15" spans="1:10" ht="24" customHeight="1" thickBot="1" x14ac:dyDescent="0.3">
      <c r="A15" s="8"/>
      <c r="B15" s="28"/>
      <c r="C15" s="81"/>
      <c r="D15" s="81"/>
      <c r="E15" s="82"/>
      <c r="F15" s="83"/>
      <c r="G15" s="84"/>
      <c r="H15" s="84"/>
      <c r="I15" s="84"/>
      <c r="J15" s="85"/>
    </row>
    <row r="16" spans="1:10" ht="36" customHeight="1" thickBot="1" x14ac:dyDescent="0.3">
      <c r="A16" s="8"/>
      <c r="B16" s="45" t="s">
        <v>124</v>
      </c>
      <c r="C16" s="46"/>
      <c r="D16" s="46"/>
      <c r="E16" s="47"/>
      <c r="F16" s="48" t="str">
        <f>"Цена от "&amp;MIN(F17:F54)&amp;" до "&amp;MAX(F17:F54)</f>
        <v>Цена от 6048 до 120960</v>
      </c>
      <c r="G16" s="49"/>
      <c r="H16" s="49"/>
      <c r="I16" s="49"/>
      <c r="J16" s="50"/>
    </row>
    <row r="17" spans="1:10" ht="36" customHeight="1" outlineLevel="1" x14ac:dyDescent="0.25">
      <c r="A17" s="8"/>
      <c r="B17" s="35" t="s">
        <v>126</v>
      </c>
      <c r="C17" s="36"/>
      <c r="D17" s="36"/>
      <c r="E17" s="41"/>
      <c r="F17" s="42">
        <v>6048</v>
      </c>
      <c r="G17" s="43"/>
      <c r="H17" s="43"/>
      <c r="I17" s="43"/>
      <c r="J17" s="44"/>
    </row>
    <row r="18" spans="1:10" ht="36" customHeight="1" outlineLevel="1" x14ac:dyDescent="0.25">
      <c r="A18" s="8"/>
      <c r="B18" s="35" t="s">
        <v>127</v>
      </c>
      <c r="C18" s="36"/>
      <c r="D18" s="36"/>
      <c r="E18" s="41"/>
      <c r="F18" s="42">
        <v>9072</v>
      </c>
      <c r="G18" s="43"/>
      <c r="H18" s="43"/>
      <c r="I18" s="43"/>
      <c r="J18" s="44"/>
    </row>
    <row r="19" spans="1:10" ht="36" customHeight="1" outlineLevel="1" x14ac:dyDescent="0.25">
      <c r="A19" s="8"/>
      <c r="B19" s="35" t="s">
        <v>128</v>
      </c>
      <c r="C19" s="36"/>
      <c r="D19" s="36"/>
      <c r="E19" s="41"/>
      <c r="F19" s="42">
        <v>12096</v>
      </c>
      <c r="G19" s="43"/>
      <c r="H19" s="43"/>
      <c r="I19" s="43"/>
      <c r="J19" s="44"/>
    </row>
    <row r="20" spans="1:10" ht="36" customHeight="1" outlineLevel="1" x14ac:dyDescent="0.25">
      <c r="A20" s="8"/>
      <c r="B20" s="35" t="s">
        <v>129</v>
      </c>
      <c r="C20" s="36"/>
      <c r="D20" s="36"/>
      <c r="E20" s="41"/>
      <c r="F20" s="42">
        <v>15120</v>
      </c>
      <c r="G20" s="43"/>
      <c r="H20" s="43"/>
      <c r="I20" s="43"/>
      <c r="J20" s="44"/>
    </row>
    <row r="21" spans="1:10" ht="36" customHeight="1" outlineLevel="1" x14ac:dyDescent="0.25">
      <c r="A21" s="8"/>
      <c r="B21" s="35" t="s">
        <v>130</v>
      </c>
      <c r="C21" s="36"/>
      <c r="D21" s="36"/>
      <c r="E21" s="41"/>
      <c r="F21" s="42">
        <v>18144</v>
      </c>
      <c r="G21" s="43"/>
      <c r="H21" s="43"/>
      <c r="I21" s="43"/>
      <c r="J21" s="44"/>
    </row>
    <row r="22" spans="1:10" ht="36" customHeight="1" outlineLevel="1" x14ac:dyDescent="0.25">
      <c r="A22" s="8"/>
      <c r="B22" s="35" t="s">
        <v>131</v>
      </c>
      <c r="C22" s="36"/>
      <c r="D22" s="36"/>
      <c r="E22" s="41"/>
      <c r="F22" s="42">
        <v>21168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132</v>
      </c>
      <c r="C23" s="36"/>
      <c r="D23" s="36"/>
      <c r="E23" s="41"/>
      <c r="F23" s="42">
        <v>24192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133</v>
      </c>
      <c r="C24" s="36"/>
      <c r="D24" s="36"/>
      <c r="E24" s="41"/>
      <c r="F24" s="42">
        <v>27216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134</v>
      </c>
      <c r="C25" s="36"/>
      <c r="D25" s="36"/>
      <c r="E25" s="41"/>
      <c r="F25" s="42">
        <v>30240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135</v>
      </c>
      <c r="C26" s="36"/>
      <c r="D26" s="36"/>
      <c r="E26" s="41"/>
      <c r="F26" s="42">
        <v>33264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136</v>
      </c>
      <c r="C27" s="36"/>
      <c r="D27" s="36"/>
      <c r="E27" s="41"/>
      <c r="F27" s="42">
        <v>36288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137</v>
      </c>
      <c r="C28" s="36"/>
      <c r="D28" s="36"/>
      <c r="E28" s="41"/>
      <c r="F28" s="42">
        <v>39312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138</v>
      </c>
      <c r="C29" s="36"/>
      <c r="D29" s="36"/>
      <c r="E29" s="41"/>
      <c r="F29" s="42">
        <v>42336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139</v>
      </c>
      <c r="C30" s="36"/>
      <c r="D30" s="36"/>
      <c r="E30" s="41"/>
      <c r="F30" s="42">
        <v>45360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140</v>
      </c>
      <c r="C31" s="36"/>
      <c r="D31" s="36"/>
      <c r="E31" s="41"/>
      <c r="F31" s="42">
        <v>48384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141</v>
      </c>
      <c r="C32" s="36"/>
      <c r="D32" s="36"/>
      <c r="E32" s="41"/>
      <c r="F32" s="42">
        <v>51408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142</v>
      </c>
      <c r="C33" s="36"/>
      <c r="D33" s="36"/>
      <c r="E33" s="41"/>
      <c r="F33" s="42">
        <v>54432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143</v>
      </c>
      <c r="C34" s="36"/>
      <c r="D34" s="36"/>
      <c r="E34" s="41"/>
      <c r="F34" s="42">
        <v>57456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144</v>
      </c>
      <c r="C35" s="36"/>
      <c r="D35" s="36"/>
      <c r="E35" s="41"/>
      <c r="F35" s="42">
        <v>60480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146</v>
      </c>
      <c r="C36" s="36"/>
      <c r="D36" s="36"/>
      <c r="E36" s="41"/>
      <c r="F36" s="42">
        <v>12096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147</v>
      </c>
      <c r="C37" s="36"/>
      <c r="D37" s="36"/>
      <c r="E37" s="41"/>
      <c r="F37" s="42">
        <v>18144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148</v>
      </c>
      <c r="C38" s="36"/>
      <c r="D38" s="36"/>
      <c r="E38" s="41"/>
      <c r="F38" s="42">
        <v>24192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149</v>
      </c>
      <c r="C39" s="36"/>
      <c r="D39" s="36"/>
      <c r="E39" s="41"/>
      <c r="F39" s="42">
        <v>30240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150</v>
      </c>
      <c r="C40" s="36"/>
      <c r="D40" s="36"/>
      <c r="E40" s="41"/>
      <c r="F40" s="42">
        <v>36288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151</v>
      </c>
      <c r="C41" s="36"/>
      <c r="D41" s="36"/>
      <c r="E41" s="41"/>
      <c r="F41" s="42">
        <v>42336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152</v>
      </c>
      <c r="C42" s="36"/>
      <c r="D42" s="36"/>
      <c r="E42" s="41"/>
      <c r="F42" s="42">
        <v>48384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153</v>
      </c>
      <c r="C43" s="36"/>
      <c r="D43" s="36"/>
      <c r="E43" s="41"/>
      <c r="F43" s="42">
        <v>54432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154</v>
      </c>
      <c r="C44" s="36"/>
      <c r="D44" s="36"/>
      <c r="E44" s="41"/>
      <c r="F44" s="42">
        <v>60480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155</v>
      </c>
      <c r="C45" s="36"/>
      <c r="D45" s="36"/>
      <c r="E45" s="41"/>
      <c r="F45" s="42">
        <v>66528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156</v>
      </c>
      <c r="C46" s="36"/>
      <c r="D46" s="36"/>
      <c r="E46" s="41"/>
      <c r="F46" s="42">
        <v>72576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157</v>
      </c>
      <c r="C47" s="36"/>
      <c r="D47" s="36"/>
      <c r="E47" s="41"/>
      <c r="F47" s="42">
        <v>78624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158</v>
      </c>
      <c r="C48" s="36"/>
      <c r="D48" s="36"/>
      <c r="E48" s="41"/>
      <c r="F48" s="42">
        <v>84672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159</v>
      </c>
      <c r="C49" s="36"/>
      <c r="D49" s="36"/>
      <c r="E49" s="41"/>
      <c r="F49" s="42">
        <v>90720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160</v>
      </c>
      <c r="C50" s="36"/>
      <c r="D50" s="36"/>
      <c r="E50" s="41"/>
      <c r="F50" s="42">
        <v>96768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161</v>
      </c>
      <c r="C51" s="36"/>
      <c r="D51" s="36"/>
      <c r="E51" s="41"/>
      <c r="F51" s="42">
        <v>102816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162</v>
      </c>
      <c r="C52" s="36"/>
      <c r="D52" s="36"/>
      <c r="E52" s="41"/>
      <c r="F52" s="42">
        <v>108864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163</v>
      </c>
      <c r="C53" s="36"/>
      <c r="D53" s="36"/>
      <c r="E53" s="41"/>
      <c r="F53" s="42">
        <v>114912</v>
      </c>
      <c r="G53" s="43"/>
      <c r="H53" s="43"/>
      <c r="I53" s="43"/>
      <c r="J53" s="44"/>
    </row>
    <row r="54" spans="1:10" ht="36" customHeight="1" outlineLevel="1" thickBot="1" x14ac:dyDescent="0.3">
      <c r="A54" s="8"/>
      <c r="B54" s="35" t="s">
        <v>164</v>
      </c>
      <c r="C54" s="36"/>
      <c r="D54" s="36"/>
      <c r="E54" s="41"/>
      <c r="F54" s="42">
        <v>120960</v>
      </c>
      <c r="G54" s="43"/>
      <c r="H54" s="43"/>
      <c r="I54" s="43"/>
      <c r="J54" s="44"/>
    </row>
    <row r="55" spans="1:10" ht="36" customHeight="1" thickBot="1" x14ac:dyDescent="0.3">
      <c r="A55" s="8"/>
      <c r="B55" s="51" t="s">
        <v>165</v>
      </c>
      <c r="C55" s="52"/>
      <c r="D55" s="52"/>
      <c r="E55" s="53"/>
      <c r="F55" s="54" t="str">
        <f>"Цена от "&amp;MIN(F56:F77)&amp;" до "&amp;MAX(F56:F77)</f>
        <v>Цена от 3420 до 65016</v>
      </c>
      <c r="G55" s="55"/>
      <c r="H55" s="55"/>
      <c r="I55" s="55"/>
      <c r="J55" s="56"/>
    </row>
    <row r="56" spans="1:10" ht="36" customHeight="1" outlineLevel="1" x14ac:dyDescent="0.25">
      <c r="A56" s="8"/>
      <c r="B56" s="57" t="s">
        <v>166</v>
      </c>
      <c r="C56" s="58"/>
      <c r="D56" s="58"/>
      <c r="E56" s="59"/>
      <c r="F56" s="60">
        <v>3420</v>
      </c>
      <c r="G56" s="61"/>
      <c r="H56" s="61"/>
      <c r="I56" s="61"/>
      <c r="J56" s="62"/>
    </row>
    <row r="57" spans="1:10" ht="36" customHeight="1" outlineLevel="1" x14ac:dyDescent="0.25">
      <c r="A57" s="8"/>
      <c r="B57" s="35" t="s">
        <v>167</v>
      </c>
      <c r="C57" s="36"/>
      <c r="D57" s="36"/>
      <c r="E57" s="41"/>
      <c r="F57" s="42">
        <v>6840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168</v>
      </c>
      <c r="C58" s="36"/>
      <c r="D58" s="36"/>
      <c r="E58" s="41"/>
      <c r="F58" s="42">
        <v>7560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169</v>
      </c>
      <c r="C59" s="36"/>
      <c r="D59" s="36"/>
      <c r="E59" s="41"/>
      <c r="F59" s="42">
        <v>10584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170</v>
      </c>
      <c r="C60" s="36"/>
      <c r="D60" s="36"/>
      <c r="E60" s="41"/>
      <c r="F60" s="42">
        <v>13608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171</v>
      </c>
      <c r="C61" s="36"/>
      <c r="D61" s="36"/>
      <c r="E61" s="41"/>
      <c r="F61" s="42">
        <v>16632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172</v>
      </c>
      <c r="C62" s="36"/>
      <c r="D62" s="36"/>
      <c r="E62" s="41"/>
      <c r="F62" s="42">
        <v>19656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173</v>
      </c>
      <c r="C63" s="36"/>
      <c r="D63" s="36"/>
      <c r="E63" s="41"/>
      <c r="F63" s="42">
        <v>22680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174</v>
      </c>
      <c r="C64" s="36"/>
      <c r="D64" s="36"/>
      <c r="E64" s="41"/>
      <c r="F64" s="42">
        <v>25704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175</v>
      </c>
      <c r="C65" s="36"/>
      <c r="D65" s="36"/>
      <c r="E65" s="41"/>
      <c r="F65" s="42">
        <v>28728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176</v>
      </c>
      <c r="C66" s="36"/>
      <c r="D66" s="36"/>
      <c r="E66" s="41"/>
      <c r="F66" s="42">
        <v>31752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177</v>
      </c>
      <c r="C67" s="36"/>
      <c r="D67" s="36"/>
      <c r="E67" s="41"/>
      <c r="F67" s="42">
        <v>34776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178</v>
      </c>
      <c r="C68" s="36"/>
      <c r="D68" s="36"/>
      <c r="E68" s="41"/>
      <c r="F68" s="42">
        <v>37800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179</v>
      </c>
      <c r="C69" s="36"/>
      <c r="D69" s="36"/>
      <c r="E69" s="41"/>
      <c r="F69" s="42">
        <v>40824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180</v>
      </c>
      <c r="C70" s="36"/>
      <c r="D70" s="36"/>
      <c r="E70" s="41"/>
      <c r="F70" s="42">
        <v>43848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181</v>
      </c>
      <c r="C71" s="36"/>
      <c r="D71" s="36"/>
      <c r="E71" s="41"/>
      <c r="F71" s="42">
        <v>46872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182</v>
      </c>
      <c r="C72" s="36"/>
      <c r="D72" s="36"/>
      <c r="E72" s="41"/>
      <c r="F72" s="42">
        <v>49896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183</v>
      </c>
      <c r="C73" s="36"/>
      <c r="D73" s="36"/>
      <c r="E73" s="41"/>
      <c r="F73" s="42">
        <v>52920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184</v>
      </c>
      <c r="C74" s="36"/>
      <c r="D74" s="36"/>
      <c r="E74" s="41"/>
      <c r="F74" s="42">
        <v>55944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185</v>
      </c>
      <c r="C75" s="36"/>
      <c r="D75" s="36"/>
      <c r="E75" s="41"/>
      <c r="F75" s="42">
        <v>58968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186</v>
      </c>
      <c r="C76" s="36"/>
      <c r="D76" s="36"/>
      <c r="E76" s="41"/>
      <c r="F76" s="42">
        <v>61992</v>
      </c>
      <c r="G76" s="43"/>
      <c r="H76" s="43"/>
      <c r="I76" s="43"/>
      <c r="J76" s="44"/>
    </row>
    <row r="77" spans="1:10" ht="36" customHeight="1" outlineLevel="1" thickBot="1" x14ac:dyDescent="0.3">
      <c r="A77" s="8"/>
      <c r="B77" s="35" t="s">
        <v>187</v>
      </c>
      <c r="C77" s="36"/>
      <c r="D77" s="36"/>
      <c r="E77" s="41"/>
      <c r="F77" s="42">
        <v>65016</v>
      </c>
      <c r="G77" s="43"/>
      <c r="H77" s="43"/>
      <c r="I77" s="43"/>
      <c r="J77" s="44"/>
    </row>
    <row r="78" spans="1:10" ht="36" customHeight="1" thickBot="1" x14ac:dyDescent="0.3">
      <c r="A78" s="8"/>
      <c r="B78" s="51" t="s">
        <v>188</v>
      </c>
      <c r="C78" s="52"/>
      <c r="D78" s="52"/>
      <c r="E78" s="53"/>
      <c r="F78" s="54" t="str">
        <f>"Цена от "&amp;MIN(F79:F89)&amp;" до "&amp;MAX(F79:F89)</f>
        <v>Цена от 1440 до 10800</v>
      </c>
      <c r="G78" s="55"/>
      <c r="H78" s="55"/>
      <c r="I78" s="55"/>
      <c r="J78" s="56"/>
    </row>
    <row r="79" spans="1:10" ht="36" customHeight="1" x14ac:dyDescent="0.25">
      <c r="A79" s="8"/>
      <c r="B79" s="63" t="s">
        <v>189</v>
      </c>
      <c r="C79" s="64"/>
      <c r="D79" s="64"/>
      <c r="E79" s="41"/>
      <c r="F79" s="42">
        <v>3240</v>
      </c>
      <c r="G79" s="43"/>
      <c r="H79" s="43"/>
      <c r="I79" s="43"/>
      <c r="J79" s="44"/>
    </row>
    <row r="80" spans="1:10" ht="36" customHeight="1" x14ac:dyDescent="0.25">
      <c r="A80" s="8"/>
      <c r="B80" s="63" t="s">
        <v>190</v>
      </c>
      <c r="C80" s="64"/>
      <c r="D80" s="64"/>
      <c r="E80" s="41"/>
      <c r="F80" s="42">
        <v>4860</v>
      </c>
      <c r="G80" s="43"/>
      <c r="H80" s="43"/>
      <c r="I80" s="43"/>
      <c r="J80" s="44"/>
    </row>
    <row r="81" spans="1:10" ht="36" customHeight="1" x14ac:dyDescent="0.25">
      <c r="A81" s="8"/>
      <c r="B81" s="63" t="s">
        <v>258</v>
      </c>
      <c r="C81" s="64"/>
      <c r="D81" s="64"/>
      <c r="E81" s="41"/>
      <c r="F81" s="42">
        <v>1440</v>
      </c>
      <c r="G81" s="43"/>
      <c r="H81" s="43"/>
      <c r="I81" s="43"/>
      <c r="J81" s="44"/>
    </row>
    <row r="82" spans="1:10" ht="36" customHeight="1" x14ac:dyDescent="0.25">
      <c r="A82" s="8"/>
      <c r="B82" s="65" t="s">
        <v>192</v>
      </c>
      <c r="C82" s="66"/>
      <c r="D82" s="66"/>
      <c r="E82" s="67"/>
      <c r="F82" s="68">
        <v>10800</v>
      </c>
      <c r="G82" s="69"/>
      <c r="H82" s="69"/>
      <c r="I82" s="69"/>
      <c r="J82" s="70"/>
    </row>
    <row r="83" spans="1:10" ht="36" customHeight="1" x14ac:dyDescent="0.25">
      <c r="A83" s="8"/>
      <c r="B83" s="63" t="s">
        <v>193</v>
      </c>
      <c r="C83" s="64"/>
      <c r="D83" s="64"/>
      <c r="E83" s="41"/>
      <c r="F83" s="42">
        <v>6480</v>
      </c>
      <c r="G83" s="43"/>
      <c r="H83" s="43"/>
      <c r="I83" s="43"/>
      <c r="J83" s="44"/>
    </row>
    <row r="84" spans="1:10" ht="36" customHeight="1" x14ac:dyDescent="0.25">
      <c r="A84" s="8"/>
      <c r="B84" s="63" t="s">
        <v>194</v>
      </c>
      <c r="C84" s="64"/>
      <c r="D84" s="64"/>
      <c r="E84" s="41"/>
      <c r="F84" s="42">
        <v>7200</v>
      </c>
      <c r="G84" s="43"/>
      <c r="H84" s="43"/>
      <c r="I84" s="43"/>
      <c r="J84" s="44"/>
    </row>
    <row r="85" spans="1:10" ht="36" customHeight="1" x14ac:dyDescent="0.25">
      <c r="A85" s="8"/>
      <c r="B85" s="63" t="s">
        <v>195</v>
      </c>
      <c r="C85" s="64"/>
      <c r="D85" s="64"/>
      <c r="E85" s="41"/>
      <c r="F85" s="42">
        <v>1440</v>
      </c>
      <c r="G85" s="43"/>
      <c r="H85" s="43"/>
      <c r="I85" s="43"/>
      <c r="J85" s="44"/>
    </row>
    <row r="86" spans="1:10" ht="36" customHeight="1" x14ac:dyDescent="0.25">
      <c r="A86" s="8"/>
      <c r="B86" s="63" t="s">
        <v>196</v>
      </c>
      <c r="C86" s="64"/>
      <c r="D86" s="64"/>
      <c r="E86" s="41"/>
      <c r="F86" s="42">
        <v>1440</v>
      </c>
      <c r="G86" s="43"/>
      <c r="H86" s="43"/>
      <c r="I86" s="43"/>
      <c r="J86" s="44"/>
    </row>
    <row r="87" spans="1:10" ht="36" customHeight="1" x14ac:dyDescent="0.25">
      <c r="A87" s="8"/>
      <c r="B87" s="63" t="s">
        <v>197</v>
      </c>
      <c r="C87" s="64"/>
      <c r="D87" s="64"/>
      <c r="E87" s="41"/>
      <c r="F87" s="42">
        <v>2880</v>
      </c>
      <c r="G87" s="43"/>
      <c r="H87" s="43"/>
      <c r="I87" s="43"/>
      <c r="J87" s="44"/>
    </row>
    <row r="88" spans="1:10" ht="36" customHeight="1" x14ac:dyDescent="0.25">
      <c r="A88" s="8"/>
      <c r="B88" s="63" t="s">
        <v>198</v>
      </c>
      <c r="C88" s="64"/>
      <c r="D88" s="64"/>
      <c r="E88" s="41"/>
      <c r="F88" s="42">
        <v>4320</v>
      </c>
      <c r="G88" s="43"/>
      <c r="H88" s="43"/>
      <c r="I88" s="43"/>
      <c r="J88" s="44"/>
    </row>
    <row r="89" spans="1:10" ht="36" customHeight="1" thickBot="1" x14ac:dyDescent="0.3">
      <c r="A89" s="8"/>
      <c r="B89" s="63" t="s">
        <v>199</v>
      </c>
      <c r="C89" s="64"/>
      <c r="D89" s="64"/>
      <c r="E89" s="41"/>
      <c r="F89" s="42">
        <v>3600</v>
      </c>
      <c r="G89" s="43"/>
      <c r="H89" s="43"/>
      <c r="I89" s="43"/>
      <c r="J89" s="44"/>
    </row>
    <row r="90" spans="1:10" ht="54" customHeight="1" thickBot="1" x14ac:dyDescent="0.3">
      <c r="A90" s="8"/>
      <c r="B90" s="210" t="s">
        <v>259</v>
      </c>
      <c r="C90" s="211"/>
      <c r="D90" s="211"/>
      <c r="E90" s="212"/>
      <c r="F90" s="224" t="str">
        <f>"Цена от "&amp;MIN(F92,F96:J97,H98,F99:J112)&amp;" до "&amp;MAX(F92,F96:J97,H98,F99:J112)</f>
        <v>Цена от 2880 до 34560</v>
      </c>
      <c r="G90" s="225"/>
      <c r="H90" s="225"/>
      <c r="I90" s="225"/>
      <c r="J90" s="226"/>
    </row>
    <row r="91" spans="1:10" ht="24" thickBot="1" x14ac:dyDescent="0.3">
      <c r="A91" s="8"/>
      <c r="B91" s="28"/>
      <c r="C91" s="81"/>
      <c r="D91" s="81"/>
      <c r="E91" s="82"/>
      <c r="F91" s="83"/>
      <c r="G91" s="84"/>
      <c r="H91" s="84"/>
      <c r="I91" s="84"/>
      <c r="J91" s="85"/>
    </row>
    <row r="92" spans="1:10" ht="36" customHeight="1" x14ac:dyDescent="0.25">
      <c r="A92" s="8"/>
      <c r="B92" s="63" t="s">
        <v>201</v>
      </c>
      <c r="C92" s="64"/>
      <c r="D92" s="64"/>
      <c r="E92" s="41"/>
      <c r="F92" s="42">
        <v>5760</v>
      </c>
      <c r="G92" s="43"/>
      <c r="H92" s="43"/>
      <c r="I92" s="43"/>
      <c r="J92" s="44"/>
    </row>
    <row r="93" spans="1:10" ht="36" customHeight="1" x14ac:dyDescent="0.25">
      <c r="A93" s="8"/>
      <c r="B93" s="72" t="s">
        <v>202</v>
      </c>
      <c r="C93" s="73"/>
      <c r="D93" s="73"/>
      <c r="E93" s="74"/>
      <c r="F93" s="86">
        <v>576</v>
      </c>
      <c r="G93" s="87"/>
      <c r="H93" s="87"/>
      <c r="I93" s="87"/>
      <c r="J93" s="88"/>
    </row>
    <row r="94" spans="1:10" ht="36" customHeight="1" thickBot="1" x14ac:dyDescent="0.3">
      <c r="A94" s="8"/>
      <c r="B94" s="72" t="s">
        <v>203</v>
      </c>
      <c r="C94" s="73"/>
      <c r="D94" s="73"/>
      <c r="E94" s="74"/>
      <c r="F94" s="86">
        <v>1440</v>
      </c>
      <c r="G94" s="87"/>
      <c r="H94" s="87"/>
      <c r="I94" s="87"/>
      <c r="J94" s="88"/>
    </row>
    <row r="95" spans="1:10" ht="24" thickBot="1" x14ac:dyDescent="0.3">
      <c r="A95" s="8"/>
      <c r="B95" s="28"/>
      <c r="C95" s="81"/>
      <c r="D95" s="81"/>
      <c r="E95" s="82"/>
      <c r="F95" s="83"/>
      <c r="G95" s="84"/>
      <c r="H95" s="84"/>
      <c r="I95" s="84"/>
      <c r="J95" s="85"/>
    </row>
    <row r="96" spans="1:10" ht="36" customHeight="1" x14ac:dyDescent="0.25">
      <c r="A96" s="8" t="s">
        <v>112</v>
      </c>
      <c r="B96" s="65" t="s">
        <v>204</v>
      </c>
      <c r="C96" s="66"/>
      <c r="D96" s="66"/>
      <c r="E96" s="67"/>
      <c r="F96" s="68">
        <v>21600</v>
      </c>
      <c r="G96" s="69"/>
      <c r="H96" s="69"/>
      <c r="I96" s="69"/>
      <c r="J96" s="70"/>
    </row>
    <row r="97" spans="1:10" ht="36" customHeight="1" x14ac:dyDescent="0.25">
      <c r="A97" s="8" t="s">
        <v>112</v>
      </c>
      <c r="B97" s="35" t="s">
        <v>205</v>
      </c>
      <c r="C97" s="89"/>
      <c r="D97" s="89"/>
      <c r="E97" s="90"/>
      <c r="F97" s="42">
        <v>3600</v>
      </c>
      <c r="G97" s="43"/>
      <c r="H97" s="43"/>
      <c r="I97" s="43"/>
      <c r="J97" s="44"/>
    </row>
    <row r="98" spans="1:10" ht="36" customHeight="1" x14ac:dyDescent="0.25">
      <c r="A98" s="8" t="s">
        <v>112</v>
      </c>
      <c r="B98" s="63" t="s">
        <v>206</v>
      </c>
      <c r="C98" s="64"/>
      <c r="D98" s="64"/>
      <c r="E98" s="41"/>
      <c r="F98" s="227">
        <f>H98*1.2</f>
        <v>8640</v>
      </c>
      <c r="G98" s="228">
        <f>H98*1.1</f>
        <v>7920.0000000000009</v>
      </c>
      <c r="H98" s="228">
        <v>7200</v>
      </c>
      <c r="I98" s="228">
        <f>H98*0.75</f>
        <v>5400</v>
      </c>
      <c r="J98" s="229">
        <f>H98*0.5</f>
        <v>3600</v>
      </c>
    </row>
    <row r="99" spans="1:10" ht="36" customHeight="1" x14ac:dyDescent="0.25">
      <c r="A99" s="8" t="s">
        <v>112</v>
      </c>
      <c r="B99" s="63" t="s">
        <v>207</v>
      </c>
      <c r="C99" s="64"/>
      <c r="D99" s="64"/>
      <c r="E99" s="41"/>
      <c r="F99" s="42">
        <v>5400</v>
      </c>
      <c r="G99" s="43"/>
      <c r="H99" s="43"/>
      <c r="I99" s="43"/>
      <c r="J99" s="44"/>
    </row>
    <row r="100" spans="1:10" ht="36" customHeight="1" x14ac:dyDescent="0.25">
      <c r="A100" s="8" t="s">
        <v>112</v>
      </c>
      <c r="B100" s="63" t="s">
        <v>208</v>
      </c>
      <c r="C100" s="64"/>
      <c r="D100" s="64"/>
      <c r="E100" s="41"/>
      <c r="F100" s="42">
        <v>3600</v>
      </c>
      <c r="G100" s="43"/>
      <c r="H100" s="43"/>
      <c r="I100" s="43"/>
      <c r="J100" s="44"/>
    </row>
    <row r="101" spans="1:10" ht="36" customHeight="1" x14ac:dyDescent="0.25">
      <c r="A101" s="8" t="s">
        <v>112</v>
      </c>
      <c r="B101" s="63" t="s">
        <v>209</v>
      </c>
      <c r="C101" s="64"/>
      <c r="D101" s="64"/>
      <c r="E101" s="41"/>
      <c r="F101" s="42">
        <v>10800</v>
      </c>
      <c r="G101" s="43"/>
      <c r="H101" s="43"/>
      <c r="I101" s="43"/>
      <c r="J101" s="44"/>
    </row>
    <row r="102" spans="1:10" ht="36" customHeight="1" x14ac:dyDescent="0.25">
      <c r="A102" s="8" t="s">
        <v>112</v>
      </c>
      <c r="B102" s="63" t="s">
        <v>210</v>
      </c>
      <c r="C102" s="64"/>
      <c r="D102" s="64"/>
      <c r="E102" s="41"/>
      <c r="F102" s="42">
        <v>28800</v>
      </c>
      <c r="G102" s="43"/>
      <c r="H102" s="43"/>
      <c r="I102" s="43"/>
      <c r="J102" s="44"/>
    </row>
    <row r="103" spans="1:10" ht="36" customHeight="1" x14ac:dyDescent="0.25">
      <c r="A103" s="8" t="s">
        <v>112</v>
      </c>
      <c r="B103" s="63" t="s">
        <v>211</v>
      </c>
      <c r="C103" s="64"/>
      <c r="D103" s="64"/>
      <c r="E103" s="41"/>
      <c r="F103" s="42">
        <v>34560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212</v>
      </c>
      <c r="C104" s="64"/>
      <c r="D104" s="64"/>
      <c r="E104" s="41"/>
      <c r="F104" s="42">
        <v>2880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213</v>
      </c>
      <c r="C105" s="64"/>
      <c r="D105" s="64"/>
      <c r="E105" s="41"/>
      <c r="F105" s="42">
        <v>2880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214</v>
      </c>
      <c r="C106" s="64"/>
      <c r="D106" s="64"/>
      <c r="E106" s="41"/>
      <c r="F106" s="42">
        <v>3600</v>
      </c>
      <c r="G106" s="43"/>
      <c r="H106" s="43"/>
      <c r="I106" s="43"/>
      <c r="J106" s="44"/>
    </row>
    <row r="107" spans="1:10" ht="36" customHeight="1" x14ac:dyDescent="0.25">
      <c r="A107" s="8"/>
      <c r="B107" s="63" t="s">
        <v>215</v>
      </c>
      <c r="C107" s="64"/>
      <c r="D107" s="64"/>
      <c r="E107" s="41"/>
      <c r="F107" s="42">
        <v>28800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5" t="s">
        <v>216</v>
      </c>
      <c r="C108" s="66"/>
      <c r="D108" s="66"/>
      <c r="E108" s="67"/>
      <c r="F108" s="42">
        <v>2880</v>
      </c>
      <c r="G108" s="43"/>
      <c r="H108" s="43"/>
      <c r="I108" s="43"/>
      <c r="J108" s="44"/>
    </row>
    <row r="109" spans="1:10" ht="36" customHeight="1" x14ac:dyDescent="0.25">
      <c r="A109" s="8"/>
      <c r="B109" s="35" t="s">
        <v>217</v>
      </c>
      <c r="C109" s="89"/>
      <c r="D109" s="89"/>
      <c r="E109" s="90"/>
      <c r="F109" s="42">
        <v>7200</v>
      </c>
      <c r="G109" s="43"/>
      <c r="H109" s="43"/>
      <c r="I109" s="43"/>
      <c r="J109" s="44"/>
    </row>
    <row r="110" spans="1:10" ht="36" customHeight="1" x14ac:dyDescent="0.25">
      <c r="B110" s="35" t="s">
        <v>218</v>
      </c>
      <c r="C110" s="89"/>
      <c r="D110" s="89"/>
      <c r="E110" s="90"/>
      <c r="F110" s="42">
        <v>5400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35" t="s">
        <v>219</v>
      </c>
      <c r="C111" s="89"/>
      <c r="D111" s="89"/>
      <c r="E111" s="90"/>
      <c r="F111" s="42">
        <v>28800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220</v>
      </c>
      <c r="C112" s="64"/>
      <c r="D112" s="64"/>
      <c r="E112" s="41"/>
      <c r="F112" s="42">
        <v>2880</v>
      </c>
      <c r="G112" s="43"/>
      <c r="H112" s="43"/>
      <c r="I112" s="43"/>
      <c r="J112" s="44"/>
    </row>
    <row r="113" spans="1:10" ht="36" customHeight="1" x14ac:dyDescent="0.25">
      <c r="A113" s="8" t="s">
        <v>114</v>
      </c>
      <c r="B113" s="63" t="s">
        <v>221</v>
      </c>
      <c r="C113" s="64"/>
      <c r="D113" s="64"/>
      <c r="E113" s="41"/>
      <c r="F113" s="42">
        <v>30240</v>
      </c>
      <c r="G113" s="43"/>
      <c r="H113" s="43"/>
      <c r="I113" s="43"/>
      <c r="J113" s="44"/>
    </row>
    <row r="114" spans="1:10" ht="36" customHeight="1" x14ac:dyDescent="0.25">
      <c r="A114" s="8" t="s">
        <v>114</v>
      </c>
      <c r="B114" s="63" t="s">
        <v>222</v>
      </c>
      <c r="C114" s="64"/>
      <c r="D114" s="64"/>
      <c r="E114" s="41"/>
      <c r="F114" s="42">
        <v>5040</v>
      </c>
      <c r="G114" s="43"/>
      <c r="H114" s="43"/>
      <c r="I114" s="43"/>
      <c r="J114" s="44"/>
    </row>
    <row r="115" spans="1:10" ht="36" customHeight="1" x14ac:dyDescent="0.25">
      <c r="A115" s="8" t="s">
        <v>114</v>
      </c>
      <c r="B115" s="63" t="s">
        <v>223</v>
      </c>
      <c r="C115" s="64"/>
      <c r="D115" s="64"/>
      <c r="E115" s="41"/>
      <c r="F115" s="227">
        <f>H115*1.2</f>
        <v>12096</v>
      </c>
      <c r="G115" s="228">
        <f>H115*1.1</f>
        <v>11088</v>
      </c>
      <c r="H115" s="228">
        <v>10080</v>
      </c>
      <c r="I115" s="228">
        <f>H115*0.75</f>
        <v>7560</v>
      </c>
      <c r="J115" s="229">
        <f>H115*0.5</f>
        <v>5040</v>
      </c>
    </row>
    <row r="116" spans="1:10" ht="36" customHeight="1" x14ac:dyDescent="0.25">
      <c r="A116" s="8" t="s">
        <v>114</v>
      </c>
      <c r="B116" s="63" t="s">
        <v>224</v>
      </c>
      <c r="C116" s="64"/>
      <c r="D116" s="64"/>
      <c r="E116" s="41"/>
      <c r="F116" s="42">
        <v>7920</v>
      </c>
      <c r="G116" s="43"/>
      <c r="H116" s="43"/>
      <c r="I116" s="43"/>
      <c r="J116" s="44"/>
    </row>
    <row r="117" spans="1:10" ht="36" customHeight="1" x14ac:dyDescent="0.25">
      <c r="A117" s="8" t="s">
        <v>114</v>
      </c>
      <c r="B117" s="63" t="s">
        <v>225</v>
      </c>
      <c r="C117" s="64"/>
      <c r="D117" s="64"/>
      <c r="E117" s="41"/>
      <c r="F117" s="42">
        <v>5040</v>
      </c>
      <c r="G117" s="43"/>
      <c r="H117" s="43"/>
      <c r="I117" s="43"/>
      <c r="J117" s="44"/>
    </row>
    <row r="118" spans="1:10" ht="36" customHeight="1" x14ac:dyDescent="0.25">
      <c r="A118" s="8" t="s">
        <v>114</v>
      </c>
      <c r="B118" s="63" t="s">
        <v>226</v>
      </c>
      <c r="C118" s="64"/>
      <c r="D118" s="64"/>
      <c r="E118" s="41"/>
      <c r="F118" s="42">
        <v>15120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227</v>
      </c>
      <c r="C119" s="64"/>
      <c r="D119" s="64"/>
      <c r="E119" s="41"/>
      <c r="F119" s="42">
        <v>40320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72" t="s">
        <v>228</v>
      </c>
      <c r="C120" s="73"/>
      <c r="D120" s="73"/>
      <c r="E120" s="74"/>
      <c r="F120" s="86">
        <v>48384</v>
      </c>
      <c r="G120" s="87"/>
      <c r="H120" s="87"/>
      <c r="I120" s="87"/>
      <c r="J120" s="88"/>
    </row>
    <row r="121" spans="1:10" ht="36" customHeight="1" x14ac:dyDescent="0.25">
      <c r="A121" s="8" t="s">
        <v>114</v>
      </c>
      <c r="B121" s="63" t="s">
        <v>229</v>
      </c>
      <c r="C121" s="64"/>
      <c r="D121" s="64"/>
      <c r="E121" s="41"/>
      <c r="F121" s="42">
        <v>4320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230</v>
      </c>
      <c r="C122" s="64"/>
      <c r="D122" s="64"/>
      <c r="E122" s="41"/>
      <c r="F122" s="42">
        <v>4320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231</v>
      </c>
      <c r="C123" s="64"/>
      <c r="D123" s="64"/>
      <c r="E123" s="41"/>
      <c r="F123" s="42">
        <v>5040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232</v>
      </c>
      <c r="C124" s="64"/>
      <c r="D124" s="64"/>
      <c r="E124" s="41"/>
      <c r="F124" s="42">
        <v>4320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233</v>
      </c>
      <c r="C125" s="64"/>
      <c r="D125" s="64"/>
      <c r="E125" s="41"/>
      <c r="F125" s="42">
        <v>40320</v>
      </c>
      <c r="G125" s="43"/>
      <c r="H125" s="43"/>
      <c r="I125" s="43"/>
      <c r="J125" s="44"/>
    </row>
    <row r="126" spans="1:10" ht="36" customHeight="1" thickBot="1" x14ac:dyDescent="0.3">
      <c r="A126" s="8" t="s">
        <v>114</v>
      </c>
      <c r="B126" s="63" t="s">
        <v>234</v>
      </c>
      <c r="C126" s="64"/>
      <c r="D126" s="64"/>
      <c r="E126" s="41"/>
      <c r="F126" s="42">
        <v>4320</v>
      </c>
      <c r="G126" s="43"/>
      <c r="H126" s="43"/>
      <c r="I126" s="43"/>
      <c r="J126" s="44"/>
    </row>
    <row r="127" spans="1:10" ht="36" customHeight="1" thickBot="1" x14ac:dyDescent="0.3">
      <c r="A127" s="8"/>
      <c r="B127" s="230" t="s">
        <v>235</v>
      </c>
      <c r="C127" s="231"/>
      <c r="D127" s="231"/>
      <c r="E127" s="232"/>
      <c r="F127" s="224"/>
      <c r="G127" s="225"/>
      <c r="H127" s="225"/>
      <c r="I127" s="225"/>
      <c r="J127" s="226"/>
    </row>
    <row r="128" spans="1:10" ht="22.5" customHeight="1" thickBot="1" x14ac:dyDescent="0.3">
      <c r="A128" s="8" t="s">
        <v>112</v>
      </c>
      <c r="B128" s="174" t="s">
        <v>236</v>
      </c>
      <c r="C128" s="175"/>
      <c r="D128" s="175"/>
      <c r="E128" s="175"/>
      <c r="F128" s="175"/>
      <c r="G128" s="175"/>
      <c r="H128" s="175"/>
      <c r="I128" s="175"/>
      <c r="J128" s="176"/>
    </row>
    <row r="129" spans="1:10" ht="36" customHeight="1" x14ac:dyDescent="0.25">
      <c r="A129" s="8"/>
      <c r="B129" s="31" t="s">
        <v>237</v>
      </c>
      <c r="C129" s="177"/>
      <c r="D129" s="177"/>
      <c r="E129" s="178"/>
      <c r="F129" s="68">
        <v>60</v>
      </c>
      <c r="G129" s="69"/>
      <c r="H129" s="69"/>
      <c r="I129" s="69"/>
      <c r="J129" s="70"/>
    </row>
    <row r="130" spans="1:10" ht="36" customHeight="1" x14ac:dyDescent="0.25">
      <c r="A130" s="8"/>
      <c r="B130" s="63" t="s">
        <v>238</v>
      </c>
      <c r="C130" s="64"/>
      <c r="D130" s="64"/>
      <c r="E130" s="41"/>
      <c r="F130" s="42">
        <v>60</v>
      </c>
      <c r="G130" s="43"/>
      <c r="H130" s="43"/>
      <c r="I130" s="43"/>
      <c r="J130" s="44"/>
    </row>
    <row r="131" spans="1:10" ht="36" customHeight="1" thickBot="1" x14ac:dyDescent="0.3">
      <c r="A131" s="8"/>
      <c r="B131" s="63" t="s">
        <v>239</v>
      </c>
      <c r="C131" s="64"/>
      <c r="D131" s="64"/>
      <c r="E131" s="41"/>
      <c r="F131" s="42">
        <v>120</v>
      </c>
      <c r="G131" s="43"/>
      <c r="H131" s="43"/>
      <c r="I131" s="43"/>
      <c r="J131" s="44"/>
    </row>
    <row r="132" spans="1:10" ht="54" customHeight="1" thickBot="1" x14ac:dyDescent="0.3">
      <c r="A132" s="8"/>
      <c r="B132" s="19" t="s">
        <v>240</v>
      </c>
      <c r="C132" s="20"/>
      <c r="D132" s="20"/>
      <c r="E132" s="21"/>
      <c r="F132" s="106"/>
      <c r="G132" s="107"/>
      <c r="H132" s="107"/>
      <c r="I132" s="107"/>
      <c r="J132" s="108"/>
    </row>
    <row r="133" spans="1:10" ht="36" customHeight="1" x14ac:dyDescent="0.25">
      <c r="A133" s="8"/>
      <c r="B133" s="65" t="s">
        <v>241</v>
      </c>
      <c r="C133" s="66"/>
      <c r="D133" s="66"/>
      <c r="E133" s="67"/>
      <c r="F133" s="68">
        <v>15228</v>
      </c>
      <c r="G133" s="69"/>
      <c r="H133" s="69"/>
      <c r="I133" s="69"/>
      <c r="J133" s="70"/>
    </row>
    <row r="134" spans="1:10" ht="36" customHeight="1" x14ac:dyDescent="0.25">
      <c r="A134" s="8"/>
      <c r="B134" s="63" t="s">
        <v>242</v>
      </c>
      <c r="C134" s="64"/>
      <c r="D134" s="64"/>
      <c r="E134" s="41"/>
      <c r="F134" s="42">
        <v>30456</v>
      </c>
      <c r="G134" s="43"/>
      <c r="H134" s="43"/>
      <c r="I134" s="43"/>
      <c r="J134" s="44"/>
    </row>
    <row r="135" spans="1:10" ht="36" customHeight="1" x14ac:dyDescent="0.25">
      <c r="A135" s="8"/>
      <c r="B135" s="63" t="s">
        <v>243</v>
      </c>
      <c r="C135" s="64"/>
      <c r="D135" s="64"/>
      <c r="E135" s="41"/>
      <c r="F135" s="42">
        <v>38232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244</v>
      </c>
      <c r="C136" s="64"/>
      <c r="D136" s="64"/>
      <c r="E136" s="41"/>
      <c r="F136" s="42">
        <v>360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245</v>
      </c>
      <c r="C137" s="64"/>
      <c r="D137" s="64"/>
      <c r="E137" s="41"/>
      <c r="F137" s="42">
        <v>23040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246</v>
      </c>
      <c r="C138" s="64"/>
      <c r="D138" s="64"/>
      <c r="E138" s="41"/>
      <c r="F138" s="42">
        <v>46080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247</v>
      </c>
      <c r="C139" s="64"/>
      <c r="D139" s="64"/>
      <c r="E139" s="41"/>
      <c r="F139" s="42">
        <v>57348</v>
      </c>
      <c r="G139" s="43"/>
      <c r="H139" s="43"/>
      <c r="I139" s="43"/>
      <c r="J139" s="44"/>
    </row>
    <row r="140" spans="1:10" ht="36" customHeight="1" thickBot="1" x14ac:dyDescent="0.3">
      <c r="A140" s="8"/>
      <c r="B140" s="109" t="s">
        <v>248</v>
      </c>
      <c r="C140" s="110"/>
      <c r="D140" s="110"/>
      <c r="E140" s="111"/>
      <c r="F140" s="112">
        <v>720</v>
      </c>
      <c r="G140" s="113"/>
      <c r="H140" s="113"/>
      <c r="I140" s="113"/>
      <c r="J140" s="114"/>
    </row>
    <row r="141" spans="1:10" ht="24" thickBot="1" x14ac:dyDescent="0.3">
      <c r="A141" s="8"/>
      <c r="B141" s="28"/>
      <c r="C141" s="29"/>
      <c r="D141" s="29"/>
      <c r="E141" s="30"/>
      <c r="F141" s="187"/>
      <c r="G141" s="246"/>
      <c r="H141" s="246"/>
      <c r="I141" s="246"/>
      <c r="J141" s="247"/>
    </row>
    <row r="142" spans="1:10" ht="23.25" x14ac:dyDescent="0.25">
      <c r="A142" s="8"/>
      <c r="B142" s="115"/>
      <c r="C142" s="116"/>
      <c r="D142" s="116"/>
      <c r="E142" s="116"/>
      <c r="F142" s="117"/>
      <c r="G142" s="117"/>
      <c r="H142" s="117"/>
      <c r="I142" s="117"/>
      <c r="J142" s="117"/>
    </row>
    <row r="143" spans="1:10" ht="56.25" customHeight="1" x14ac:dyDescent="0.25">
      <c r="A143" s="8"/>
      <c r="B143" s="118" t="s">
        <v>298</v>
      </c>
      <c r="C143" s="118"/>
      <c r="D143" s="118"/>
      <c r="E143" s="118"/>
      <c r="F143" s="118"/>
      <c r="G143" s="118"/>
      <c r="H143" s="118"/>
      <c r="I143" s="118"/>
      <c r="J143" s="118"/>
    </row>
    <row r="144" spans="1:10" ht="41.25" customHeight="1" x14ac:dyDescent="0.25">
      <c r="A144" s="8"/>
      <c r="B144" s="118" t="s">
        <v>250</v>
      </c>
      <c r="C144" s="118"/>
      <c r="D144" s="118"/>
      <c r="E144" s="118"/>
      <c r="F144" s="118"/>
      <c r="G144" s="118"/>
      <c r="H144" s="118"/>
      <c r="I144" s="118"/>
      <c r="J144" s="118"/>
    </row>
    <row r="145" spans="1:10" ht="21" x14ac:dyDescent="0.25">
      <c r="A145" s="8" t="s">
        <v>114</v>
      </c>
      <c r="B145" s="120" t="s">
        <v>302</v>
      </c>
      <c r="C145" s="120"/>
      <c r="D145" s="120"/>
      <c r="E145" s="120"/>
      <c r="F145" s="120"/>
      <c r="G145" s="120"/>
      <c r="H145" s="120"/>
      <c r="I145" s="120"/>
      <c r="J145" s="120"/>
    </row>
    <row r="146" spans="1:10" ht="42" customHeight="1" x14ac:dyDescent="0.25">
      <c r="A146" s="8"/>
      <c r="B146" s="122" t="s">
        <v>252</v>
      </c>
      <c r="C146" s="122"/>
      <c r="D146" s="122"/>
      <c r="E146" s="122"/>
      <c r="F146" s="122"/>
      <c r="G146" s="122"/>
      <c r="H146" s="122"/>
      <c r="I146" s="122"/>
      <c r="J146" s="122"/>
    </row>
    <row r="147" spans="1:10" ht="21" x14ac:dyDescent="0.25">
      <c r="A147" s="8"/>
    </row>
  </sheetData>
  <sheetProtection selectLockedCells="1" selectUnlockedCells="1"/>
  <mergeCells count="273">
    <mergeCell ref="B141:E141"/>
    <mergeCell ref="F141:J141"/>
    <mergeCell ref="B143:J143"/>
    <mergeCell ref="B144:J144"/>
    <mergeCell ref="B145:J145"/>
    <mergeCell ref="B146:J146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F127:J127"/>
    <mergeCell ref="B128:J128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8"/>
  <sheetViews>
    <sheetView view="pageBreakPreview" topLeftCell="B1" zoomScale="60" zoomScaleNormal="60" workbookViewId="0">
      <pane ySplit="4" topLeftCell="A134" activePane="bottomLeft" state="frozen"/>
      <selection activeCell="A198" sqref="A198:XFD198"/>
      <selection pane="bottomLeft" activeCell="F175" sqref="F175:J177"/>
    </sheetView>
  </sheetViews>
  <sheetFormatPr defaultColWidth="9.140625" defaultRowHeight="12.75" outlineLevelRow="1" x14ac:dyDescent="0.25"/>
  <cols>
    <col min="1" max="1" width="18.1406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22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76248</v>
      </c>
      <c r="G8" s="33">
        <f>H8*1.1</f>
        <v>69894</v>
      </c>
      <c r="H8" s="33">
        <v>63540</v>
      </c>
      <c r="I8" s="33">
        <f>H8*0.75</f>
        <v>47655</v>
      </c>
      <c r="J8" s="33">
        <f>H8*0.5</f>
        <v>31770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107136</v>
      </c>
      <c r="G9" s="37">
        <f>H9*1.1</f>
        <v>98208.000000000015</v>
      </c>
      <c r="H9" s="37">
        <v>89280</v>
      </c>
      <c r="I9" s="37">
        <f>H9*0.75</f>
        <v>66960</v>
      </c>
      <c r="J9" s="37">
        <f>H9*0.5</f>
        <v>44640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91368</v>
      </c>
      <c r="G10" s="37">
        <f>H10*1.1</f>
        <v>83754</v>
      </c>
      <c r="H10" s="37">
        <v>76140</v>
      </c>
      <c r="I10" s="37">
        <f>H10*0.75</f>
        <v>57105</v>
      </c>
      <c r="J10" s="37">
        <f>H10*0.5</f>
        <v>38070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128736</v>
      </c>
      <c r="G11" s="39">
        <f>H11*1.1</f>
        <v>118008.00000000001</v>
      </c>
      <c r="H11" s="39">
        <v>107280</v>
      </c>
      <c r="I11" s="39">
        <f>H11*0.75</f>
        <v>80460</v>
      </c>
      <c r="J11" s="39">
        <f>H11*0.5</f>
        <v>53640</v>
      </c>
    </row>
    <row r="12" spans="1:10" ht="24" customHeight="1" thickBot="1" x14ac:dyDescent="0.3">
      <c r="A12" s="8"/>
      <c r="B12" s="28"/>
      <c r="C12" s="81"/>
      <c r="D12" s="81"/>
      <c r="E12" s="82"/>
      <c r="F12" s="83"/>
      <c r="G12" s="84"/>
      <c r="H12" s="84"/>
      <c r="I12" s="84"/>
      <c r="J12" s="85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18540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26640</v>
      </c>
      <c r="G14" s="180"/>
      <c r="H14" s="180"/>
      <c r="I14" s="180"/>
      <c r="J14" s="181"/>
    </row>
    <row r="15" spans="1:10" ht="24" customHeight="1" thickBot="1" x14ac:dyDescent="0.3">
      <c r="A15" s="8"/>
      <c r="B15" s="28"/>
      <c r="C15" s="81"/>
      <c r="D15" s="81"/>
      <c r="E15" s="82"/>
      <c r="F15" s="83"/>
      <c r="G15" s="84"/>
      <c r="H15" s="84"/>
      <c r="I15" s="84"/>
      <c r="J15" s="85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64">
        <v>1620</v>
      </c>
      <c r="G16" s="265"/>
      <c r="H16" s="265"/>
      <c r="I16" s="265"/>
      <c r="J16" s="266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146">
        <v>2304</v>
      </c>
      <c r="G17" s="147"/>
      <c r="H17" s="147"/>
      <c r="I17" s="147"/>
      <c r="J17" s="148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146">
        <v>2880</v>
      </c>
      <c r="G18" s="147"/>
      <c r="H18" s="147"/>
      <c r="I18" s="147"/>
      <c r="J18" s="148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67">
        <v>4032</v>
      </c>
      <c r="G19" s="268"/>
      <c r="H19" s="268"/>
      <c r="I19" s="268"/>
      <c r="J19" s="269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"&amp;MIN($F$22:F101)&amp;" до "&amp;MAX($F$22:F101)</f>
        <v>Цена от 17100 до 1368000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17100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34200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51300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68400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85500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102600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119700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136800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153900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171000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188100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205200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222300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239400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256500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273600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290700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307800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324900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342000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278</v>
      </c>
      <c r="C42" s="36"/>
      <c r="D42" s="36"/>
      <c r="E42" s="41"/>
      <c r="F42" s="42">
        <v>359100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279</v>
      </c>
      <c r="C43" s="36"/>
      <c r="D43" s="36"/>
      <c r="E43" s="41"/>
      <c r="F43" s="42">
        <v>376200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280</v>
      </c>
      <c r="C44" s="36"/>
      <c r="D44" s="36"/>
      <c r="E44" s="41"/>
      <c r="F44" s="42">
        <v>393300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281</v>
      </c>
      <c r="C45" s="36"/>
      <c r="D45" s="36"/>
      <c r="E45" s="41"/>
      <c r="F45" s="42">
        <v>410400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282</v>
      </c>
      <c r="C46" s="36"/>
      <c r="D46" s="36"/>
      <c r="E46" s="41"/>
      <c r="F46" s="42">
        <v>427500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283</v>
      </c>
      <c r="C47" s="36"/>
      <c r="D47" s="36"/>
      <c r="E47" s="41"/>
      <c r="F47" s="42">
        <v>444600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284</v>
      </c>
      <c r="C48" s="36"/>
      <c r="D48" s="36"/>
      <c r="E48" s="41"/>
      <c r="F48" s="42">
        <v>461700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285</v>
      </c>
      <c r="C49" s="36"/>
      <c r="D49" s="36"/>
      <c r="E49" s="41"/>
      <c r="F49" s="42">
        <v>478800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286</v>
      </c>
      <c r="C50" s="36"/>
      <c r="D50" s="36"/>
      <c r="E50" s="41"/>
      <c r="F50" s="42">
        <v>495900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287</v>
      </c>
      <c r="C51" s="36"/>
      <c r="D51" s="36"/>
      <c r="E51" s="41"/>
      <c r="F51" s="42">
        <v>513000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303</v>
      </c>
      <c r="C52" s="36"/>
      <c r="D52" s="36"/>
      <c r="E52" s="41"/>
      <c r="F52" s="42">
        <v>530100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304</v>
      </c>
      <c r="C53" s="36"/>
      <c r="D53" s="36"/>
      <c r="E53" s="41"/>
      <c r="F53" s="42">
        <v>547200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305</v>
      </c>
      <c r="C54" s="36"/>
      <c r="D54" s="36"/>
      <c r="E54" s="41"/>
      <c r="F54" s="42">
        <v>564300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306</v>
      </c>
      <c r="C55" s="36"/>
      <c r="D55" s="36"/>
      <c r="E55" s="41"/>
      <c r="F55" s="42">
        <v>581400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307</v>
      </c>
      <c r="C56" s="36"/>
      <c r="D56" s="36"/>
      <c r="E56" s="41"/>
      <c r="F56" s="42">
        <v>598500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308</v>
      </c>
      <c r="C57" s="36"/>
      <c r="D57" s="36"/>
      <c r="E57" s="41"/>
      <c r="F57" s="42">
        <v>615600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309</v>
      </c>
      <c r="C58" s="36"/>
      <c r="D58" s="36"/>
      <c r="E58" s="41"/>
      <c r="F58" s="42">
        <v>632700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310</v>
      </c>
      <c r="C59" s="36"/>
      <c r="D59" s="36"/>
      <c r="E59" s="41"/>
      <c r="F59" s="42">
        <v>649800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311</v>
      </c>
      <c r="C60" s="36"/>
      <c r="D60" s="36"/>
      <c r="E60" s="41"/>
      <c r="F60" s="42">
        <v>666900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312</v>
      </c>
      <c r="C61" s="36"/>
      <c r="D61" s="36"/>
      <c r="E61" s="41"/>
      <c r="F61" s="42">
        <v>684000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145</v>
      </c>
      <c r="C62" s="36"/>
      <c r="D62" s="36"/>
      <c r="E62" s="41"/>
      <c r="F62" s="42">
        <v>34200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146</v>
      </c>
      <c r="C63" s="36"/>
      <c r="D63" s="36"/>
      <c r="E63" s="41"/>
      <c r="F63" s="42">
        <v>68400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147</v>
      </c>
      <c r="C64" s="36"/>
      <c r="D64" s="36"/>
      <c r="E64" s="41"/>
      <c r="F64" s="42">
        <v>102600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148</v>
      </c>
      <c r="C65" s="36"/>
      <c r="D65" s="36"/>
      <c r="E65" s="41"/>
      <c r="F65" s="42">
        <v>136800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149</v>
      </c>
      <c r="C66" s="36"/>
      <c r="D66" s="36"/>
      <c r="E66" s="41"/>
      <c r="F66" s="42">
        <v>171000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150</v>
      </c>
      <c r="C67" s="36"/>
      <c r="D67" s="36"/>
      <c r="E67" s="41"/>
      <c r="F67" s="42">
        <v>205200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151</v>
      </c>
      <c r="C68" s="36"/>
      <c r="D68" s="36"/>
      <c r="E68" s="41"/>
      <c r="F68" s="42">
        <v>239400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152</v>
      </c>
      <c r="C69" s="36"/>
      <c r="D69" s="36"/>
      <c r="E69" s="41"/>
      <c r="F69" s="42">
        <v>273600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153</v>
      </c>
      <c r="C70" s="36"/>
      <c r="D70" s="36"/>
      <c r="E70" s="41"/>
      <c r="F70" s="42">
        <v>307800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154</v>
      </c>
      <c r="C71" s="36"/>
      <c r="D71" s="36"/>
      <c r="E71" s="41"/>
      <c r="F71" s="42">
        <v>342000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155</v>
      </c>
      <c r="C72" s="36"/>
      <c r="D72" s="36"/>
      <c r="E72" s="41"/>
      <c r="F72" s="42">
        <v>376200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156</v>
      </c>
      <c r="C73" s="36"/>
      <c r="D73" s="36"/>
      <c r="E73" s="41"/>
      <c r="F73" s="42">
        <v>410400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157</v>
      </c>
      <c r="C74" s="36"/>
      <c r="D74" s="36"/>
      <c r="E74" s="41"/>
      <c r="F74" s="42">
        <v>444600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158</v>
      </c>
      <c r="C75" s="36"/>
      <c r="D75" s="36"/>
      <c r="E75" s="41"/>
      <c r="F75" s="42">
        <v>478800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159</v>
      </c>
      <c r="C76" s="36"/>
      <c r="D76" s="36"/>
      <c r="E76" s="41"/>
      <c r="F76" s="42">
        <v>513000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160</v>
      </c>
      <c r="C77" s="36"/>
      <c r="D77" s="36"/>
      <c r="E77" s="41"/>
      <c r="F77" s="42">
        <v>547200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161</v>
      </c>
      <c r="C78" s="36"/>
      <c r="D78" s="36"/>
      <c r="E78" s="41"/>
      <c r="F78" s="42">
        <v>581400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162</v>
      </c>
      <c r="C79" s="36"/>
      <c r="D79" s="36"/>
      <c r="E79" s="41"/>
      <c r="F79" s="42">
        <v>615600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163</v>
      </c>
      <c r="C80" s="36"/>
      <c r="D80" s="36"/>
      <c r="E80" s="41"/>
      <c r="F80" s="42">
        <v>649800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164</v>
      </c>
      <c r="C81" s="36"/>
      <c r="D81" s="36"/>
      <c r="E81" s="41"/>
      <c r="F81" s="42">
        <v>684000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288</v>
      </c>
      <c r="C82" s="36"/>
      <c r="D82" s="36"/>
      <c r="E82" s="41"/>
      <c r="F82" s="42">
        <v>718200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289</v>
      </c>
      <c r="C83" s="36"/>
      <c r="D83" s="36"/>
      <c r="E83" s="41"/>
      <c r="F83" s="42">
        <v>752400</v>
      </c>
      <c r="G83" s="43"/>
      <c r="H83" s="43"/>
      <c r="I83" s="43"/>
      <c r="J83" s="44"/>
    </row>
    <row r="84" spans="1:10" ht="36" customHeight="1" outlineLevel="1" x14ac:dyDescent="0.25">
      <c r="A84" s="8"/>
      <c r="B84" s="35" t="s">
        <v>290</v>
      </c>
      <c r="C84" s="36"/>
      <c r="D84" s="36"/>
      <c r="E84" s="41"/>
      <c r="F84" s="42">
        <v>786600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291</v>
      </c>
      <c r="C85" s="36"/>
      <c r="D85" s="36"/>
      <c r="E85" s="41"/>
      <c r="F85" s="42">
        <v>820800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292</v>
      </c>
      <c r="C86" s="36"/>
      <c r="D86" s="36"/>
      <c r="E86" s="41"/>
      <c r="F86" s="42">
        <v>855000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293</v>
      </c>
      <c r="C87" s="36"/>
      <c r="D87" s="36"/>
      <c r="E87" s="41"/>
      <c r="F87" s="42">
        <v>889200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294</v>
      </c>
      <c r="C88" s="36"/>
      <c r="D88" s="36"/>
      <c r="E88" s="41"/>
      <c r="F88" s="42">
        <v>923400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295</v>
      </c>
      <c r="C89" s="36"/>
      <c r="D89" s="36"/>
      <c r="E89" s="41"/>
      <c r="F89" s="42">
        <v>957600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296</v>
      </c>
      <c r="C90" s="36"/>
      <c r="D90" s="36"/>
      <c r="E90" s="41"/>
      <c r="F90" s="42">
        <v>991800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297</v>
      </c>
      <c r="C91" s="36"/>
      <c r="D91" s="36"/>
      <c r="E91" s="41"/>
      <c r="F91" s="42">
        <v>1026000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313</v>
      </c>
      <c r="C92" s="36"/>
      <c r="D92" s="36"/>
      <c r="E92" s="41"/>
      <c r="F92" s="42">
        <v>1060200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314</v>
      </c>
      <c r="C93" s="36"/>
      <c r="D93" s="36"/>
      <c r="E93" s="41"/>
      <c r="F93" s="42">
        <v>1094400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315</v>
      </c>
      <c r="C94" s="36"/>
      <c r="D94" s="36"/>
      <c r="E94" s="41"/>
      <c r="F94" s="42">
        <v>1128600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316</v>
      </c>
      <c r="C95" s="36"/>
      <c r="D95" s="36"/>
      <c r="E95" s="41"/>
      <c r="F95" s="42">
        <v>1162800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317</v>
      </c>
      <c r="C96" s="36"/>
      <c r="D96" s="36"/>
      <c r="E96" s="41"/>
      <c r="F96" s="42">
        <v>1197000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318</v>
      </c>
      <c r="C97" s="36"/>
      <c r="D97" s="36"/>
      <c r="E97" s="41"/>
      <c r="F97" s="42">
        <v>1231200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319</v>
      </c>
      <c r="C98" s="36"/>
      <c r="D98" s="36"/>
      <c r="E98" s="41"/>
      <c r="F98" s="42">
        <v>1265400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320</v>
      </c>
      <c r="C99" s="36"/>
      <c r="D99" s="36"/>
      <c r="E99" s="41"/>
      <c r="F99" s="42">
        <v>1299600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321</v>
      </c>
      <c r="C100" s="36"/>
      <c r="D100" s="36"/>
      <c r="E100" s="41"/>
      <c r="F100" s="42">
        <v>1333800</v>
      </c>
      <c r="G100" s="43"/>
      <c r="H100" s="43"/>
      <c r="I100" s="43"/>
      <c r="J100" s="44"/>
    </row>
    <row r="101" spans="1:10" ht="36" customHeight="1" outlineLevel="1" thickBot="1" x14ac:dyDescent="0.3">
      <c r="A101" s="8"/>
      <c r="B101" s="35" t="s">
        <v>322</v>
      </c>
      <c r="C101" s="36"/>
      <c r="D101" s="36"/>
      <c r="E101" s="41"/>
      <c r="F101" s="42">
        <v>1368000</v>
      </c>
      <c r="G101" s="43"/>
      <c r="H101" s="43"/>
      <c r="I101" s="43"/>
      <c r="J101" s="44"/>
    </row>
    <row r="102" spans="1:10" ht="36" customHeight="1" thickBot="1" x14ac:dyDescent="0.3">
      <c r="A102" s="8"/>
      <c r="B102" s="270" t="s">
        <v>165</v>
      </c>
      <c r="C102" s="271"/>
      <c r="D102" s="271"/>
      <c r="E102" s="272"/>
      <c r="F102" s="209" t="str">
        <f>"Цена от "&amp;MIN(F103:F124)&amp;" до "&amp;MAX(F103:F124)</f>
        <v>Цена от 20340 до 367650</v>
      </c>
      <c r="G102" s="273"/>
      <c r="H102" s="273"/>
      <c r="I102" s="273"/>
      <c r="J102" s="274"/>
    </row>
    <row r="103" spans="1:10" ht="36" customHeight="1" outlineLevel="1" x14ac:dyDescent="0.25">
      <c r="A103" s="8"/>
      <c r="B103" s="57" t="s">
        <v>166</v>
      </c>
      <c r="C103" s="104"/>
      <c r="D103" s="104"/>
      <c r="E103" s="105"/>
      <c r="F103" s="206">
        <v>20340</v>
      </c>
      <c r="G103" s="275"/>
      <c r="H103" s="275"/>
      <c r="I103" s="275"/>
      <c r="J103" s="276"/>
    </row>
    <row r="104" spans="1:10" ht="36" customHeight="1" outlineLevel="1" x14ac:dyDescent="0.25">
      <c r="A104" s="8"/>
      <c r="B104" s="35" t="s">
        <v>167</v>
      </c>
      <c r="C104" s="89"/>
      <c r="D104" s="89"/>
      <c r="E104" s="90"/>
      <c r="F104" s="203">
        <v>31140</v>
      </c>
      <c r="G104" s="253"/>
      <c r="H104" s="253"/>
      <c r="I104" s="253"/>
      <c r="J104" s="254"/>
    </row>
    <row r="105" spans="1:10" ht="36" customHeight="1" outlineLevel="1" x14ac:dyDescent="0.25">
      <c r="A105" s="8"/>
      <c r="B105" s="35" t="s">
        <v>168</v>
      </c>
      <c r="C105" s="89"/>
      <c r="D105" s="89"/>
      <c r="E105" s="90"/>
      <c r="F105" s="203">
        <v>42750</v>
      </c>
      <c r="G105" s="253"/>
      <c r="H105" s="253"/>
      <c r="I105" s="253"/>
      <c r="J105" s="254"/>
    </row>
    <row r="106" spans="1:10" ht="36" customHeight="1" outlineLevel="1" x14ac:dyDescent="0.25">
      <c r="A106" s="8"/>
      <c r="B106" s="35" t="s">
        <v>169</v>
      </c>
      <c r="C106" s="89"/>
      <c r="D106" s="89"/>
      <c r="E106" s="90"/>
      <c r="F106" s="203">
        <v>59850</v>
      </c>
      <c r="G106" s="253"/>
      <c r="H106" s="253"/>
      <c r="I106" s="253"/>
      <c r="J106" s="254"/>
    </row>
    <row r="107" spans="1:10" ht="36" customHeight="1" outlineLevel="1" x14ac:dyDescent="0.25">
      <c r="A107" s="8"/>
      <c r="B107" s="35" t="s">
        <v>170</v>
      </c>
      <c r="C107" s="36"/>
      <c r="D107" s="36"/>
      <c r="E107" s="41"/>
      <c r="F107" s="42">
        <v>76950</v>
      </c>
      <c r="G107" s="43"/>
      <c r="H107" s="43"/>
      <c r="I107" s="43"/>
      <c r="J107" s="44"/>
    </row>
    <row r="108" spans="1:10" ht="36" customHeight="1" outlineLevel="1" x14ac:dyDescent="0.25">
      <c r="A108" s="8"/>
      <c r="B108" s="35" t="s">
        <v>171</v>
      </c>
      <c r="C108" s="36"/>
      <c r="D108" s="36"/>
      <c r="E108" s="41"/>
      <c r="F108" s="42">
        <v>94050</v>
      </c>
      <c r="G108" s="43"/>
      <c r="H108" s="43"/>
      <c r="I108" s="43"/>
      <c r="J108" s="44"/>
    </row>
    <row r="109" spans="1:10" ht="36" customHeight="1" outlineLevel="1" x14ac:dyDescent="0.25">
      <c r="A109" s="8"/>
      <c r="B109" s="35" t="s">
        <v>172</v>
      </c>
      <c r="C109" s="36"/>
      <c r="D109" s="36"/>
      <c r="E109" s="41"/>
      <c r="F109" s="42">
        <v>111150</v>
      </c>
      <c r="G109" s="43"/>
      <c r="H109" s="43"/>
      <c r="I109" s="43"/>
      <c r="J109" s="44"/>
    </row>
    <row r="110" spans="1:10" ht="36" customHeight="1" outlineLevel="1" x14ac:dyDescent="0.25">
      <c r="A110" s="8"/>
      <c r="B110" s="35" t="s">
        <v>173</v>
      </c>
      <c r="C110" s="36"/>
      <c r="D110" s="36"/>
      <c r="E110" s="41"/>
      <c r="F110" s="42">
        <v>128250</v>
      </c>
      <c r="G110" s="43"/>
      <c r="H110" s="43"/>
      <c r="I110" s="43"/>
      <c r="J110" s="44"/>
    </row>
    <row r="111" spans="1:10" ht="36" customHeight="1" outlineLevel="1" x14ac:dyDescent="0.25">
      <c r="A111" s="8"/>
      <c r="B111" s="35" t="s">
        <v>174</v>
      </c>
      <c r="C111" s="36"/>
      <c r="D111" s="36"/>
      <c r="E111" s="41"/>
      <c r="F111" s="42">
        <v>145350</v>
      </c>
      <c r="G111" s="43"/>
      <c r="H111" s="43"/>
      <c r="I111" s="43"/>
      <c r="J111" s="44"/>
    </row>
    <row r="112" spans="1:10" ht="36" customHeight="1" outlineLevel="1" x14ac:dyDescent="0.25">
      <c r="A112" s="8"/>
      <c r="B112" s="35" t="s">
        <v>175</v>
      </c>
      <c r="C112" s="36"/>
      <c r="D112" s="36"/>
      <c r="E112" s="41"/>
      <c r="F112" s="42">
        <v>162450</v>
      </c>
      <c r="G112" s="43"/>
      <c r="H112" s="43"/>
      <c r="I112" s="43"/>
      <c r="J112" s="44"/>
    </row>
    <row r="113" spans="1:10" ht="36" customHeight="1" outlineLevel="1" x14ac:dyDescent="0.25">
      <c r="A113" s="8"/>
      <c r="B113" s="35" t="s">
        <v>176</v>
      </c>
      <c r="C113" s="36"/>
      <c r="D113" s="36"/>
      <c r="E113" s="41"/>
      <c r="F113" s="42">
        <v>179550</v>
      </c>
      <c r="G113" s="43"/>
      <c r="H113" s="43"/>
      <c r="I113" s="43"/>
      <c r="J113" s="44"/>
    </row>
    <row r="114" spans="1:10" ht="36" customHeight="1" outlineLevel="1" x14ac:dyDescent="0.25">
      <c r="A114" s="8"/>
      <c r="B114" s="35" t="s">
        <v>177</v>
      </c>
      <c r="C114" s="36"/>
      <c r="D114" s="36"/>
      <c r="E114" s="41"/>
      <c r="F114" s="42">
        <v>196650</v>
      </c>
      <c r="G114" s="43"/>
      <c r="H114" s="43"/>
      <c r="I114" s="43"/>
      <c r="J114" s="44"/>
    </row>
    <row r="115" spans="1:10" ht="36" customHeight="1" outlineLevel="1" x14ac:dyDescent="0.25">
      <c r="A115" s="8"/>
      <c r="B115" s="35" t="s">
        <v>178</v>
      </c>
      <c r="C115" s="36"/>
      <c r="D115" s="36"/>
      <c r="E115" s="41"/>
      <c r="F115" s="42">
        <v>213750</v>
      </c>
      <c r="G115" s="43"/>
      <c r="H115" s="43"/>
      <c r="I115" s="43"/>
      <c r="J115" s="44"/>
    </row>
    <row r="116" spans="1:10" ht="36" customHeight="1" outlineLevel="1" x14ac:dyDescent="0.25">
      <c r="A116" s="8"/>
      <c r="B116" s="35" t="s">
        <v>179</v>
      </c>
      <c r="C116" s="36"/>
      <c r="D116" s="36"/>
      <c r="E116" s="41"/>
      <c r="F116" s="42">
        <v>230850</v>
      </c>
      <c r="G116" s="43"/>
      <c r="H116" s="43"/>
      <c r="I116" s="43"/>
      <c r="J116" s="44"/>
    </row>
    <row r="117" spans="1:10" ht="36" customHeight="1" outlineLevel="1" x14ac:dyDescent="0.25">
      <c r="A117" s="8"/>
      <c r="B117" s="35" t="s">
        <v>180</v>
      </c>
      <c r="C117" s="36"/>
      <c r="D117" s="36"/>
      <c r="E117" s="41"/>
      <c r="F117" s="42">
        <v>247950</v>
      </c>
      <c r="G117" s="43"/>
      <c r="H117" s="43"/>
      <c r="I117" s="43"/>
      <c r="J117" s="44"/>
    </row>
    <row r="118" spans="1:10" ht="36" customHeight="1" outlineLevel="1" x14ac:dyDescent="0.25">
      <c r="A118" s="8"/>
      <c r="B118" s="35" t="s">
        <v>181</v>
      </c>
      <c r="C118" s="36"/>
      <c r="D118" s="36"/>
      <c r="E118" s="41"/>
      <c r="F118" s="42">
        <v>265050</v>
      </c>
      <c r="G118" s="43"/>
      <c r="H118" s="43"/>
      <c r="I118" s="43"/>
      <c r="J118" s="44"/>
    </row>
    <row r="119" spans="1:10" ht="36" customHeight="1" outlineLevel="1" x14ac:dyDescent="0.25">
      <c r="A119" s="8"/>
      <c r="B119" s="35" t="s">
        <v>182</v>
      </c>
      <c r="C119" s="36"/>
      <c r="D119" s="36"/>
      <c r="E119" s="41"/>
      <c r="F119" s="42">
        <v>282150</v>
      </c>
      <c r="G119" s="43"/>
      <c r="H119" s="43"/>
      <c r="I119" s="43"/>
      <c r="J119" s="44"/>
    </row>
    <row r="120" spans="1:10" ht="36" customHeight="1" outlineLevel="1" x14ac:dyDescent="0.25">
      <c r="A120" s="8"/>
      <c r="B120" s="35" t="s">
        <v>183</v>
      </c>
      <c r="C120" s="36"/>
      <c r="D120" s="36"/>
      <c r="E120" s="41"/>
      <c r="F120" s="42">
        <v>299250</v>
      </c>
      <c r="G120" s="43"/>
      <c r="H120" s="43"/>
      <c r="I120" s="43"/>
      <c r="J120" s="44"/>
    </row>
    <row r="121" spans="1:10" ht="36" customHeight="1" outlineLevel="1" x14ac:dyDescent="0.25">
      <c r="A121" s="8"/>
      <c r="B121" s="35" t="s">
        <v>184</v>
      </c>
      <c r="C121" s="36"/>
      <c r="D121" s="36"/>
      <c r="E121" s="41"/>
      <c r="F121" s="42">
        <v>316350</v>
      </c>
      <c r="G121" s="43"/>
      <c r="H121" s="43"/>
      <c r="I121" s="43"/>
      <c r="J121" s="44"/>
    </row>
    <row r="122" spans="1:10" ht="36" customHeight="1" outlineLevel="1" x14ac:dyDescent="0.25">
      <c r="A122" s="8"/>
      <c r="B122" s="35" t="s">
        <v>185</v>
      </c>
      <c r="C122" s="36"/>
      <c r="D122" s="36"/>
      <c r="E122" s="41"/>
      <c r="F122" s="42">
        <v>333450</v>
      </c>
      <c r="G122" s="43"/>
      <c r="H122" s="43"/>
      <c r="I122" s="43"/>
      <c r="J122" s="44"/>
    </row>
    <row r="123" spans="1:10" ht="36" customHeight="1" outlineLevel="1" x14ac:dyDescent="0.25">
      <c r="A123" s="8"/>
      <c r="B123" s="35" t="s">
        <v>186</v>
      </c>
      <c r="C123" s="36"/>
      <c r="D123" s="36"/>
      <c r="E123" s="41"/>
      <c r="F123" s="42">
        <v>350550</v>
      </c>
      <c r="G123" s="43"/>
      <c r="H123" s="43"/>
      <c r="I123" s="43"/>
      <c r="J123" s="44"/>
    </row>
    <row r="124" spans="1:10" ht="36" customHeight="1" outlineLevel="1" thickBot="1" x14ac:dyDescent="0.3">
      <c r="A124" s="8"/>
      <c r="B124" s="35" t="s">
        <v>187</v>
      </c>
      <c r="C124" s="36"/>
      <c r="D124" s="36"/>
      <c r="E124" s="41"/>
      <c r="F124" s="42">
        <v>367650</v>
      </c>
      <c r="G124" s="43"/>
      <c r="H124" s="43"/>
      <c r="I124" s="43"/>
      <c r="J124" s="44"/>
    </row>
    <row r="125" spans="1:10" ht="36" customHeight="1" thickBot="1" x14ac:dyDescent="0.3">
      <c r="A125" s="8"/>
      <c r="B125" s="51" t="s">
        <v>188</v>
      </c>
      <c r="C125" s="52"/>
      <c r="D125" s="52"/>
      <c r="E125" s="53"/>
      <c r="F125" s="54" t="str">
        <f>"Цена от "&amp;MIN(F126:F136)&amp;" до "&amp;MAX(F126:F136)</f>
        <v>Цена от 2700 до 61740</v>
      </c>
      <c r="G125" s="55"/>
      <c r="H125" s="55"/>
      <c r="I125" s="55"/>
      <c r="J125" s="56"/>
    </row>
    <row r="126" spans="1:10" ht="36" customHeight="1" x14ac:dyDescent="0.25">
      <c r="A126" s="8"/>
      <c r="B126" s="63" t="s">
        <v>189</v>
      </c>
      <c r="C126" s="64"/>
      <c r="D126" s="64"/>
      <c r="E126" s="41"/>
      <c r="F126" s="42">
        <v>11340</v>
      </c>
      <c r="G126" s="43"/>
      <c r="H126" s="43"/>
      <c r="I126" s="43"/>
      <c r="J126" s="44"/>
    </row>
    <row r="127" spans="1:10" ht="36" customHeight="1" x14ac:dyDescent="0.25">
      <c r="A127" s="8"/>
      <c r="B127" s="63" t="s">
        <v>190</v>
      </c>
      <c r="C127" s="64"/>
      <c r="D127" s="64"/>
      <c r="E127" s="41"/>
      <c r="F127" s="42">
        <v>31140</v>
      </c>
      <c r="G127" s="43"/>
      <c r="H127" s="43"/>
      <c r="I127" s="43"/>
      <c r="J127" s="44"/>
    </row>
    <row r="128" spans="1:10" ht="36" customHeight="1" x14ac:dyDescent="0.25">
      <c r="A128" s="8"/>
      <c r="B128" s="63" t="s">
        <v>258</v>
      </c>
      <c r="C128" s="64"/>
      <c r="D128" s="64"/>
      <c r="E128" s="41"/>
      <c r="F128" s="42">
        <v>7740</v>
      </c>
      <c r="G128" s="43"/>
      <c r="H128" s="43"/>
      <c r="I128" s="43"/>
      <c r="J128" s="44"/>
    </row>
    <row r="129" spans="1:10" ht="36" customHeight="1" x14ac:dyDescent="0.25">
      <c r="A129" s="8"/>
      <c r="B129" s="65" t="s">
        <v>192</v>
      </c>
      <c r="C129" s="66"/>
      <c r="D129" s="66"/>
      <c r="E129" s="67"/>
      <c r="F129" s="68">
        <v>61740</v>
      </c>
      <c r="G129" s="69"/>
      <c r="H129" s="69"/>
      <c r="I129" s="69"/>
      <c r="J129" s="70"/>
    </row>
    <row r="130" spans="1:10" ht="36" customHeight="1" x14ac:dyDescent="0.25">
      <c r="A130" s="8"/>
      <c r="B130" s="63" t="s">
        <v>193</v>
      </c>
      <c r="C130" s="64"/>
      <c r="D130" s="64"/>
      <c r="E130" s="41"/>
      <c r="F130" s="42">
        <v>16740</v>
      </c>
      <c r="G130" s="43"/>
      <c r="H130" s="43"/>
      <c r="I130" s="43"/>
      <c r="J130" s="44"/>
    </row>
    <row r="131" spans="1:10" ht="36" customHeight="1" x14ac:dyDescent="0.25">
      <c r="A131" s="8"/>
      <c r="B131" s="63" t="s">
        <v>194</v>
      </c>
      <c r="C131" s="64"/>
      <c r="D131" s="64"/>
      <c r="E131" s="41"/>
      <c r="F131" s="42">
        <v>38340</v>
      </c>
      <c r="G131" s="43"/>
      <c r="H131" s="43"/>
      <c r="I131" s="43"/>
      <c r="J131" s="44"/>
    </row>
    <row r="132" spans="1:10" ht="36" customHeight="1" x14ac:dyDescent="0.25">
      <c r="A132" s="8"/>
      <c r="B132" s="63" t="s">
        <v>195</v>
      </c>
      <c r="C132" s="64"/>
      <c r="D132" s="64"/>
      <c r="E132" s="41"/>
      <c r="F132" s="42">
        <v>2700</v>
      </c>
      <c r="G132" s="43"/>
      <c r="H132" s="43"/>
      <c r="I132" s="43"/>
      <c r="J132" s="44"/>
    </row>
    <row r="133" spans="1:10" ht="36" customHeight="1" x14ac:dyDescent="0.25">
      <c r="A133" s="8"/>
      <c r="B133" s="63" t="s">
        <v>196</v>
      </c>
      <c r="C133" s="64"/>
      <c r="D133" s="64"/>
      <c r="E133" s="41"/>
      <c r="F133" s="42">
        <v>2700</v>
      </c>
      <c r="G133" s="43"/>
      <c r="H133" s="43"/>
      <c r="I133" s="43"/>
      <c r="J133" s="44"/>
    </row>
    <row r="134" spans="1:10" ht="36" customHeight="1" x14ac:dyDescent="0.25">
      <c r="A134" s="8"/>
      <c r="B134" s="63" t="s">
        <v>197</v>
      </c>
      <c r="C134" s="64"/>
      <c r="D134" s="64"/>
      <c r="E134" s="41"/>
      <c r="F134" s="42">
        <v>5400</v>
      </c>
      <c r="G134" s="43"/>
      <c r="H134" s="43"/>
      <c r="I134" s="43"/>
      <c r="J134" s="44"/>
    </row>
    <row r="135" spans="1:10" ht="36" customHeight="1" x14ac:dyDescent="0.25">
      <c r="A135" s="8"/>
      <c r="B135" s="63" t="s">
        <v>198</v>
      </c>
      <c r="C135" s="64"/>
      <c r="D135" s="64"/>
      <c r="E135" s="41"/>
      <c r="F135" s="42">
        <v>8100</v>
      </c>
      <c r="G135" s="43"/>
      <c r="H135" s="43"/>
      <c r="I135" s="43"/>
      <c r="J135" s="44"/>
    </row>
    <row r="136" spans="1:10" ht="36" customHeight="1" thickBot="1" x14ac:dyDescent="0.3">
      <c r="A136" s="8"/>
      <c r="B136" s="63" t="s">
        <v>199</v>
      </c>
      <c r="C136" s="64"/>
      <c r="D136" s="64"/>
      <c r="E136" s="41"/>
      <c r="F136" s="42">
        <v>50400</v>
      </c>
      <c r="G136" s="43"/>
      <c r="H136" s="43"/>
      <c r="I136" s="43"/>
      <c r="J136" s="44"/>
    </row>
    <row r="137" spans="1:10" ht="54" customHeight="1" thickBot="1" x14ac:dyDescent="0.3">
      <c r="A137" s="8"/>
      <c r="B137" s="168" t="s">
        <v>259</v>
      </c>
      <c r="C137" s="169"/>
      <c r="D137" s="169"/>
      <c r="E137" s="170"/>
      <c r="F137" s="98" t="str">
        <f>"Цена от "&amp;MIN(F139,F143:F158)&amp;" до "&amp;MAX(F139,F143:F158)</f>
        <v>Цена от 3600 до 787140</v>
      </c>
      <c r="G137" s="99"/>
      <c r="H137" s="99"/>
      <c r="I137" s="99"/>
      <c r="J137" s="100"/>
    </row>
    <row r="138" spans="1:10" ht="24" customHeight="1" thickBot="1" x14ac:dyDescent="0.3">
      <c r="A138" s="8"/>
      <c r="B138" s="28"/>
      <c r="C138" s="81"/>
      <c r="D138" s="81"/>
      <c r="E138" s="82"/>
      <c r="F138" s="83"/>
      <c r="G138" s="84"/>
      <c r="H138" s="84"/>
      <c r="I138" s="84"/>
      <c r="J138" s="85"/>
    </row>
    <row r="139" spans="1:10" ht="36" customHeight="1" x14ac:dyDescent="0.25">
      <c r="A139" s="8"/>
      <c r="B139" s="63" t="s">
        <v>323</v>
      </c>
      <c r="C139" s="64"/>
      <c r="D139" s="64"/>
      <c r="E139" s="41"/>
      <c r="F139" s="42">
        <v>90288</v>
      </c>
      <c r="G139" s="43"/>
      <c r="H139" s="43"/>
      <c r="I139" s="43"/>
      <c r="J139" s="44"/>
    </row>
    <row r="140" spans="1:10" ht="36" customHeight="1" x14ac:dyDescent="0.25">
      <c r="A140" s="8"/>
      <c r="B140" s="72" t="s">
        <v>202</v>
      </c>
      <c r="C140" s="73"/>
      <c r="D140" s="73"/>
      <c r="E140" s="74"/>
      <c r="F140" s="42">
        <v>9028.7999999999993</v>
      </c>
      <c r="G140" s="43"/>
      <c r="H140" s="43"/>
      <c r="I140" s="43"/>
      <c r="J140" s="44"/>
    </row>
    <row r="141" spans="1:10" ht="36" customHeight="1" thickBot="1" x14ac:dyDescent="0.3">
      <c r="A141" s="8"/>
      <c r="B141" s="72" t="s">
        <v>203</v>
      </c>
      <c r="C141" s="73"/>
      <c r="D141" s="73"/>
      <c r="E141" s="74"/>
      <c r="F141" s="42">
        <v>22572</v>
      </c>
      <c r="G141" s="43"/>
      <c r="H141" s="43"/>
      <c r="I141" s="43"/>
      <c r="J141" s="44"/>
    </row>
    <row r="142" spans="1:10" ht="24" customHeight="1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36" customHeight="1" x14ac:dyDescent="0.25">
      <c r="A143" s="8" t="s">
        <v>112</v>
      </c>
      <c r="B143" s="63" t="s">
        <v>204</v>
      </c>
      <c r="C143" s="64"/>
      <c r="D143" s="64"/>
      <c r="E143" s="41"/>
      <c r="F143" s="42">
        <v>177894</v>
      </c>
      <c r="G143" s="43"/>
      <c r="H143" s="43"/>
      <c r="I143" s="43"/>
      <c r="J143" s="44"/>
    </row>
    <row r="144" spans="1:10" ht="36" customHeight="1" x14ac:dyDescent="0.25">
      <c r="A144" s="8" t="s">
        <v>112</v>
      </c>
      <c r="B144" s="35" t="s">
        <v>205</v>
      </c>
      <c r="C144" s="89"/>
      <c r="D144" s="89"/>
      <c r="E144" s="90"/>
      <c r="F144" s="42">
        <v>77400</v>
      </c>
      <c r="G144" s="43"/>
      <c r="H144" s="43"/>
      <c r="I144" s="43"/>
      <c r="J144" s="44"/>
    </row>
    <row r="145" spans="1:10" ht="36" customHeight="1" x14ac:dyDescent="0.25">
      <c r="A145" s="8" t="s">
        <v>112</v>
      </c>
      <c r="B145" s="63" t="s">
        <v>299</v>
      </c>
      <c r="C145" s="64"/>
      <c r="D145" s="64"/>
      <c r="E145" s="41"/>
      <c r="F145" s="42">
        <v>71694</v>
      </c>
      <c r="G145" s="43"/>
      <c r="H145" s="43"/>
      <c r="I145" s="43"/>
      <c r="J145" s="44"/>
    </row>
    <row r="146" spans="1:10" ht="36" customHeight="1" x14ac:dyDescent="0.25">
      <c r="A146" s="8" t="s">
        <v>112</v>
      </c>
      <c r="B146" s="63" t="s">
        <v>324</v>
      </c>
      <c r="C146" s="64"/>
      <c r="D146" s="64"/>
      <c r="E146" s="41"/>
      <c r="F146" s="42">
        <v>71694</v>
      </c>
      <c r="G146" s="43"/>
      <c r="H146" s="43"/>
      <c r="I146" s="43"/>
      <c r="J146" s="44"/>
    </row>
    <row r="147" spans="1:10" ht="36" customHeight="1" x14ac:dyDescent="0.25">
      <c r="A147" s="8"/>
      <c r="B147" s="63" t="s">
        <v>325</v>
      </c>
      <c r="C147" s="64"/>
      <c r="D147" s="64"/>
      <c r="E147" s="41"/>
      <c r="F147" s="42">
        <v>787140</v>
      </c>
      <c r="G147" s="43"/>
      <c r="H147" s="43"/>
      <c r="I147" s="43"/>
      <c r="J147" s="44"/>
    </row>
    <row r="148" spans="1:10" ht="36" customHeight="1" x14ac:dyDescent="0.25">
      <c r="A148" s="8" t="s">
        <v>112</v>
      </c>
      <c r="B148" s="63" t="s">
        <v>209</v>
      </c>
      <c r="C148" s="64"/>
      <c r="D148" s="64"/>
      <c r="E148" s="41"/>
      <c r="F148" s="42">
        <v>256140</v>
      </c>
      <c r="G148" s="43"/>
      <c r="H148" s="43"/>
      <c r="I148" s="43"/>
      <c r="J148" s="44"/>
    </row>
    <row r="149" spans="1:10" ht="36" customHeight="1" x14ac:dyDescent="0.25">
      <c r="A149" s="8" t="s">
        <v>112</v>
      </c>
      <c r="B149" s="63" t="s">
        <v>210</v>
      </c>
      <c r="C149" s="64"/>
      <c r="D149" s="64"/>
      <c r="E149" s="41"/>
      <c r="F149" s="42">
        <v>70740</v>
      </c>
      <c r="G149" s="43"/>
      <c r="H149" s="43"/>
      <c r="I149" s="43"/>
      <c r="J149" s="44"/>
    </row>
    <row r="150" spans="1:10" ht="36" customHeight="1" x14ac:dyDescent="0.25">
      <c r="A150" s="8" t="s">
        <v>112</v>
      </c>
      <c r="B150" s="63" t="s">
        <v>211</v>
      </c>
      <c r="C150" s="64"/>
      <c r="D150" s="64"/>
      <c r="E150" s="41"/>
      <c r="F150" s="42">
        <v>84888</v>
      </c>
      <c r="G150" s="43"/>
      <c r="H150" s="43"/>
      <c r="I150" s="43"/>
      <c r="J150" s="44"/>
    </row>
    <row r="151" spans="1:10" ht="36" customHeight="1" x14ac:dyDescent="0.25">
      <c r="A151" s="8" t="s">
        <v>112</v>
      </c>
      <c r="B151" s="63" t="s">
        <v>212</v>
      </c>
      <c r="C151" s="64"/>
      <c r="D151" s="64"/>
      <c r="E151" s="41"/>
      <c r="F151" s="42">
        <v>45540</v>
      </c>
      <c r="G151" s="43"/>
      <c r="H151" s="43"/>
      <c r="I151" s="43"/>
      <c r="J151" s="44"/>
    </row>
    <row r="152" spans="1:10" ht="36" customHeight="1" x14ac:dyDescent="0.25">
      <c r="A152" s="8" t="s">
        <v>112</v>
      </c>
      <c r="B152" s="63" t="s">
        <v>213</v>
      </c>
      <c r="C152" s="64"/>
      <c r="D152" s="64"/>
      <c r="E152" s="41"/>
      <c r="F152" s="42">
        <v>137700</v>
      </c>
      <c r="G152" s="43"/>
      <c r="H152" s="43"/>
      <c r="I152" s="43"/>
      <c r="J152" s="44"/>
    </row>
    <row r="153" spans="1:10" ht="36" customHeight="1" x14ac:dyDescent="0.25">
      <c r="A153" s="8" t="s">
        <v>112</v>
      </c>
      <c r="B153" s="63" t="s">
        <v>214</v>
      </c>
      <c r="C153" s="64"/>
      <c r="D153" s="64"/>
      <c r="E153" s="41"/>
      <c r="F153" s="42">
        <v>308340</v>
      </c>
      <c r="G153" s="43"/>
      <c r="H153" s="43"/>
      <c r="I153" s="43"/>
      <c r="J153" s="44"/>
    </row>
    <row r="154" spans="1:10" ht="36" customHeight="1" x14ac:dyDescent="0.25">
      <c r="A154" s="8"/>
      <c r="B154" s="63" t="s">
        <v>215</v>
      </c>
      <c r="C154" s="64"/>
      <c r="D154" s="64"/>
      <c r="E154" s="41"/>
      <c r="F154" s="42">
        <v>117000</v>
      </c>
      <c r="G154" s="43"/>
      <c r="H154" s="43"/>
      <c r="I154" s="43"/>
      <c r="J154" s="44"/>
    </row>
    <row r="155" spans="1:10" ht="36" customHeight="1" x14ac:dyDescent="0.25">
      <c r="A155" s="8" t="s">
        <v>112</v>
      </c>
      <c r="B155" s="65" t="s">
        <v>216</v>
      </c>
      <c r="C155" s="66"/>
      <c r="D155" s="66"/>
      <c r="E155" s="67"/>
      <c r="F155" s="42">
        <v>3600</v>
      </c>
      <c r="G155" s="43"/>
      <c r="H155" s="43"/>
      <c r="I155" s="43"/>
      <c r="J155" s="44"/>
    </row>
    <row r="156" spans="1:10" ht="36" customHeight="1" x14ac:dyDescent="0.25">
      <c r="A156" s="8"/>
      <c r="B156" s="63" t="s">
        <v>217</v>
      </c>
      <c r="C156" s="64"/>
      <c r="D156" s="64"/>
      <c r="E156" s="41"/>
      <c r="F156" s="42">
        <v>61740</v>
      </c>
      <c r="G156" s="43"/>
      <c r="H156" s="43"/>
      <c r="I156" s="43"/>
      <c r="J156" s="44"/>
    </row>
    <row r="157" spans="1:10" ht="36" customHeight="1" x14ac:dyDescent="0.25">
      <c r="A157" s="8"/>
      <c r="B157" s="63" t="s">
        <v>218</v>
      </c>
      <c r="C157" s="64"/>
      <c r="D157" s="64"/>
      <c r="E157" s="41"/>
      <c r="F157" s="42">
        <v>52740</v>
      </c>
      <c r="G157" s="43"/>
      <c r="H157" s="43"/>
      <c r="I157" s="43"/>
      <c r="J157" s="44"/>
    </row>
    <row r="158" spans="1:10" ht="36" customHeight="1" x14ac:dyDescent="0.25">
      <c r="A158" s="8" t="s">
        <v>112</v>
      </c>
      <c r="B158" s="63" t="s">
        <v>220</v>
      </c>
      <c r="C158" s="64"/>
      <c r="D158" s="64"/>
      <c r="E158" s="41"/>
      <c r="F158" s="42">
        <v>70740</v>
      </c>
      <c r="G158" s="43"/>
      <c r="H158" s="43"/>
      <c r="I158" s="43"/>
      <c r="J158" s="44"/>
    </row>
    <row r="159" spans="1:10" ht="36" customHeight="1" x14ac:dyDescent="0.25">
      <c r="A159" s="8" t="s">
        <v>114</v>
      </c>
      <c r="B159" s="63" t="s">
        <v>221</v>
      </c>
      <c r="C159" s="64"/>
      <c r="D159" s="64"/>
      <c r="E159" s="41"/>
      <c r="F159" s="42">
        <v>249120</v>
      </c>
      <c r="G159" s="43"/>
      <c r="H159" s="43"/>
      <c r="I159" s="43"/>
      <c r="J159" s="44"/>
    </row>
    <row r="160" spans="1:10" ht="36" customHeight="1" x14ac:dyDescent="0.25">
      <c r="A160" s="8" t="s">
        <v>114</v>
      </c>
      <c r="B160" s="63" t="s">
        <v>222</v>
      </c>
      <c r="C160" s="64"/>
      <c r="D160" s="64"/>
      <c r="E160" s="41"/>
      <c r="F160" s="42">
        <v>108720</v>
      </c>
      <c r="G160" s="43"/>
      <c r="H160" s="43"/>
      <c r="I160" s="43"/>
      <c r="J160" s="44"/>
    </row>
    <row r="161" spans="1:10" ht="36" customHeight="1" x14ac:dyDescent="0.25">
      <c r="A161" s="8" t="s">
        <v>114</v>
      </c>
      <c r="B161" s="63" t="s">
        <v>326</v>
      </c>
      <c r="C161" s="64"/>
      <c r="D161" s="64"/>
      <c r="E161" s="41"/>
      <c r="F161" s="42">
        <v>100800</v>
      </c>
      <c r="G161" s="43"/>
      <c r="H161" s="43"/>
      <c r="I161" s="43"/>
      <c r="J161" s="44"/>
    </row>
    <row r="162" spans="1:10" ht="36" customHeight="1" x14ac:dyDescent="0.25">
      <c r="A162" s="8" t="s">
        <v>114</v>
      </c>
      <c r="B162" s="63" t="s">
        <v>327</v>
      </c>
      <c r="C162" s="64"/>
      <c r="D162" s="64"/>
      <c r="E162" s="41"/>
      <c r="F162" s="42">
        <v>100800</v>
      </c>
      <c r="G162" s="43"/>
      <c r="H162" s="43"/>
      <c r="I162" s="43"/>
      <c r="J162" s="44"/>
    </row>
    <row r="163" spans="1:10" ht="36" customHeight="1" x14ac:dyDescent="0.25">
      <c r="A163" s="8" t="s">
        <v>114</v>
      </c>
      <c r="B163" s="63" t="s">
        <v>226</v>
      </c>
      <c r="C163" s="64"/>
      <c r="D163" s="64"/>
      <c r="E163" s="41"/>
      <c r="F163" s="42">
        <v>359280</v>
      </c>
      <c r="G163" s="43"/>
      <c r="H163" s="43"/>
      <c r="I163" s="43"/>
      <c r="J163" s="44"/>
    </row>
    <row r="164" spans="1:10" ht="36" customHeight="1" x14ac:dyDescent="0.25">
      <c r="A164" s="8" t="s">
        <v>114</v>
      </c>
      <c r="B164" s="63" t="s">
        <v>227</v>
      </c>
      <c r="C164" s="64"/>
      <c r="D164" s="64"/>
      <c r="E164" s="41"/>
      <c r="F164" s="42">
        <v>99360</v>
      </c>
      <c r="G164" s="43"/>
      <c r="H164" s="43"/>
      <c r="I164" s="43"/>
      <c r="J164" s="44"/>
    </row>
    <row r="165" spans="1:10" ht="36" customHeight="1" x14ac:dyDescent="0.25">
      <c r="A165" s="8" t="s">
        <v>114</v>
      </c>
      <c r="B165" s="72" t="s">
        <v>228</v>
      </c>
      <c r="C165" s="73"/>
      <c r="D165" s="73"/>
      <c r="E165" s="74"/>
      <c r="F165" s="42">
        <v>119232</v>
      </c>
      <c r="G165" s="43"/>
      <c r="H165" s="43"/>
      <c r="I165" s="43"/>
      <c r="J165" s="44"/>
    </row>
    <row r="166" spans="1:10" ht="36" customHeight="1" x14ac:dyDescent="0.25">
      <c r="A166" s="8" t="s">
        <v>114</v>
      </c>
      <c r="B166" s="63" t="s">
        <v>229</v>
      </c>
      <c r="C166" s="64"/>
      <c r="D166" s="64"/>
      <c r="E166" s="41"/>
      <c r="F166" s="42">
        <v>64080</v>
      </c>
      <c r="G166" s="43"/>
      <c r="H166" s="43"/>
      <c r="I166" s="43"/>
      <c r="J166" s="44"/>
    </row>
    <row r="167" spans="1:10" ht="36" customHeight="1" x14ac:dyDescent="0.25">
      <c r="A167" s="8" t="s">
        <v>114</v>
      </c>
      <c r="B167" s="63" t="s">
        <v>230</v>
      </c>
      <c r="C167" s="64"/>
      <c r="D167" s="64"/>
      <c r="E167" s="41"/>
      <c r="F167" s="42">
        <v>192960</v>
      </c>
      <c r="G167" s="43"/>
      <c r="H167" s="43"/>
      <c r="I167" s="43"/>
      <c r="J167" s="44"/>
    </row>
    <row r="168" spans="1:10" ht="36" customHeight="1" x14ac:dyDescent="0.25">
      <c r="A168" s="8" t="s">
        <v>114</v>
      </c>
      <c r="B168" s="63" t="s">
        <v>231</v>
      </c>
      <c r="C168" s="64"/>
      <c r="D168" s="64"/>
      <c r="E168" s="41"/>
      <c r="F168" s="42">
        <v>432000</v>
      </c>
      <c r="G168" s="43"/>
      <c r="H168" s="43"/>
      <c r="I168" s="43"/>
      <c r="J168" s="44"/>
    </row>
    <row r="169" spans="1:10" ht="36" customHeight="1" x14ac:dyDescent="0.25">
      <c r="A169" s="8" t="s">
        <v>114</v>
      </c>
      <c r="B169" s="65" t="s">
        <v>232</v>
      </c>
      <c r="C169" s="66"/>
      <c r="D169" s="66"/>
      <c r="E169" s="67"/>
      <c r="F169" s="42">
        <v>5040</v>
      </c>
      <c r="G169" s="43"/>
      <c r="H169" s="43"/>
      <c r="I169" s="43"/>
      <c r="J169" s="44"/>
    </row>
    <row r="170" spans="1:10" ht="36" customHeight="1" thickBot="1" x14ac:dyDescent="0.3">
      <c r="A170" s="8" t="s">
        <v>114</v>
      </c>
      <c r="B170" s="63" t="s">
        <v>234</v>
      </c>
      <c r="C170" s="64"/>
      <c r="D170" s="64"/>
      <c r="E170" s="41"/>
      <c r="F170" s="42">
        <v>99360</v>
      </c>
      <c r="G170" s="43"/>
      <c r="H170" s="43"/>
      <c r="I170" s="43"/>
      <c r="J170" s="44"/>
    </row>
    <row r="171" spans="1:10" ht="22.5" customHeight="1" x14ac:dyDescent="0.25">
      <c r="A171" s="8" t="s">
        <v>112</v>
      </c>
      <c r="B171" s="101" t="s">
        <v>236</v>
      </c>
      <c r="C171" s="102"/>
      <c r="D171" s="102"/>
      <c r="E171" s="102"/>
      <c r="F171" s="102"/>
      <c r="G171" s="102"/>
      <c r="H171" s="102"/>
      <c r="I171" s="102"/>
      <c r="J171" s="103"/>
    </row>
    <row r="172" spans="1:10" ht="36" customHeight="1" thickBot="1" x14ac:dyDescent="0.3">
      <c r="A172" s="8"/>
      <c r="B172" s="35" t="s">
        <v>219</v>
      </c>
      <c r="C172" s="89"/>
      <c r="D172" s="89"/>
      <c r="E172" s="90"/>
      <c r="F172" s="42">
        <v>40</v>
      </c>
      <c r="G172" s="43"/>
      <c r="H172" s="43"/>
      <c r="I172" s="43"/>
      <c r="J172" s="44"/>
    </row>
    <row r="173" spans="1:10" ht="36" customHeight="1" thickBot="1" x14ac:dyDescent="0.3">
      <c r="A173" s="8"/>
      <c r="B173" s="95" t="s">
        <v>235</v>
      </c>
      <c r="C173" s="96"/>
      <c r="D173" s="96"/>
      <c r="E173" s="97"/>
      <c r="F173" s="98"/>
      <c r="G173" s="99"/>
      <c r="H173" s="99"/>
      <c r="I173" s="99"/>
      <c r="J173" s="100"/>
    </row>
    <row r="174" spans="1:10" ht="22.5" customHeight="1" thickBot="1" x14ac:dyDescent="0.3">
      <c r="A174" s="8" t="s">
        <v>112</v>
      </c>
      <c r="B174" s="101" t="s">
        <v>236</v>
      </c>
      <c r="C174" s="102"/>
      <c r="D174" s="102"/>
      <c r="E174" s="102"/>
      <c r="F174" s="102"/>
      <c r="G174" s="102"/>
      <c r="H174" s="102"/>
      <c r="I174" s="102"/>
      <c r="J174" s="103"/>
    </row>
    <row r="175" spans="1:10" ht="36" customHeight="1" x14ac:dyDescent="0.25">
      <c r="A175" s="8"/>
      <c r="B175" s="57" t="s">
        <v>237</v>
      </c>
      <c r="C175" s="104"/>
      <c r="D175" s="104"/>
      <c r="E175" s="105"/>
      <c r="F175" s="42">
        <v>60</v>
      </c>
      <c r="G175" s="43"/>
      <c r="H175" s="43"/>
      <c r="I175" s="43"/>
      <c r="J175" s="44"/>
    </row>
    <row r="176" spans="1:10" ht="36" customHeight="1" x14ac:dyDescent="0.25">
      <c r="A176" s="8"/>
      <c r="B176" s="63" t="s">
        <v>238</v>
      </c>
      <c r="C176" s="64"/>
      <c r="D176" s="64"/>
      <c r="E176" s="41"/>
      <c r="F176" s="42">
        <v>99</v>
      </c>
      <c r="G176" s="43"/>
      <c r="H176" s="43"/>
      <c r="I176" s="43"/>
      <c r="J176" s="44"/>
    </row>
    <row r="177" spans="1:10" ht="36" customHeight="1" thickBot="1" x14ac:dyDescent="0.3">
      <c r="A177" s="8"/>
      <c r="B177" s="63" t="s">
        <v>239</v>
      </c>
      <c r="C177" s="64"/>
      <c r="D177" s="64"/>
      <c r="E177" s="41"/>
      <c r="F177" s="42">
        <v>150</v>
      </c>
      <c r="G177" s="43"/>
      <c r="H177" s="43"/>
      <c r="I177" s="43"/>
      <c r="J177" s="44"/>
    </row>
    <row r="178" spans="1:10" ht="54" customHeight="1" thickBot="1" x14ac:dyDescent="0.3">
      <c r="A178" s="8"/>
      <c r="B178" s="168" t="s">
        <v>240</v>
      </c>
      <c r="C178" s="169"/>
      <c r="D178" s="169"/>
      <c r="E178" s="170"/>
      <c r="F178" s="98"/>
      <c r="G178" s="99"/>
      <c r="H178" s="99"/>
      <c r="I178" s="99"/>
      <c r="J178" s="100"/>
    </row>
    <row r="179" spans="1:10" ht="36" customHeight="1" x14ac:dyDescent="0.25">
      <c r="A179" s="8"/>
      <c r="B179" s="63" t="s">
        <v>241</v>
      </c>
      <c r="C179" s="64"/>
      <c r="D179" s="64"/>
      <c r="E179" s="41"/>
      <c r="F179" s="42">
        <v>45540</v>
      </c>
      <c r="G179" s="43"/>
      <c r="H179" s="43"/>
      <c r="I179" s="43"/>
      <c r="J179" s="44"/>
    </row>
    <row r="180" spans="1:10" ht="36" customHeight="1" x14ac:dyDescent="0.25">
      <c r="A180" s="8"/>
      <c r="B180" s="63" t="s">
        <v>242</v>
      </c>
      <c r="C180" s="64"/>
      <c r="D180" s="64"/>
      <c r="E180" s="41"/>
      <c r="F180" s="42">
        <v>92340</v>
      </c>
      <c r="G180" s="43"/>
      <c r="H180" s="43"/>
      <c r="I180" s="43"/>
      <c r="J180" s="44"/>
    </row>
    <row r="181" spans="1:10" ht="36" customHeight="1" x14ac:dyDescent="0.25">
      <c r="A181" s="8"/>
      <c r="B181" s="63" t="s">
        <v>243</v>
      </c>
      <c r="C181" s="64"/>
      <c r="D181" s="64"/>
      <c r="E181" s="41"/>
      <c r="F181" s="42">
        <v>110340</v>
      </c>
      <c r="G181" s="43"/>
      <c r="H181" s="43"/>
      <c r="I181" s="43"/>
      <c r="J181" s="44"/>
    </row>
    <row r="182" spans="1:10" ht="36" customHeight="1" x14ac:dyDescent="0.25">
      <c r="A182" s="8"/>
      <c r="B182" s="63" t="s">
        <v>244</v>
      </c>
      <c r="C182" s="64"/>
      <c r="D182" s="64"/>
      <c r="E182" s="41"/>
      <c r="F182" s="42">
        <v>1080</v>
      </c>
      <c r="G182" s="43"/>
      <c r="H182" s="43"/>
      <c r="I182" s="43"/>
      <c r="J182" s="44"/>
    </row>
    <row r="183" spans="1:10" ht="36" customHeight="1" x14ac:dyDescent="0.25">
      <c r="A183" s="8"/>
      <c r="B183" s="63" t="s">
        <v>245</v>
      </c>
      <c r="C183" s="64"/>
      <c r="D183" s="64"/>
      <c r="E183" s="41"/>
      <c r="F183" s="42">
        <v>63540</v>
      </c>
      <c r="G183" s="43"/>
      <c r="H183" s="43"/>
      <c r="I183" s="43"/>
      <c r="J183" s="44"/>
    </row>
    <row r="184" spans="1:10" ht="36" customHeight="1" x14ac:dyDescent="0.25">
      <c r="A184" s="8"/>
      <c r="B184" s="63" t="s">
        <v>246</v>
      </c>
      <c r="C184" s="64"/>
      <c r="D184" s="64"/>
      <c r="E184" s="41"/>
      <c r="F184" s="42">
        <v>131940</v>
      </c>
      <c r="G184" s="43"/>
      <c r="H184" s="43"/>
      <c r="I184" s="43"/>
      <c r="J184" s="44"/>
    </row>
    <row r="185" spans="1:10" ht="36" customHeight="1" x14ac:dyDescent="0.25">
      <c r="A185" s="8"/>
      <c r="B185" s="63" t="s">
        <v>247</v>
      </c>
      <c r="C185" s="64"/>
      <c r="D185" s="64"/>
      <c r="E185" s="41"/>
      <c r="F185" s="42">
        <v>158940</v>
      </c>
      <c r="G185" s="43"/>
      <c r="H185" s="43"/>
      <c r="I185" s="43"/>
      <c r="J185" s="44"/>
    </row>
    <row r="186" spans="1:10" ht="36" customHeight="1" thickBot="1" x14ac:dyDescent="0.3">
      <c r="A186" s="8"/>
      <c r="B186" s="63" t="s">
        <v>248</v>
      </c>
      <c r="C186" s="64"/>
      <c r="D186" s="64"/>
      <c r="E186" s="41"/>
      <c r="F186" s="42">
        <v>1800</v>
      </c>
      <c r="G186" s="43"/>
      <c r="H186" s="43"/>
      <c r="I186" s="43"/>
      <c r="J186" s="44"/>
    </row>
    <row r="187" spans="1:10" ht="24" customHeight="1" thickBot="1" x14ac:dyDescent="0.3">
      <c r="A187" s="8" t="s">
        <v>112</v>
      </c>
      <c r="B187" s="28"/>
      <c r="C187" s="81"/>
      <c r="D187" s="81"/>
      <c r="E187" s="82"/>
      <c r="F187" s="83"/>
      <c r="G187" s="84"/>
      <c r="H187" s="84"/>
      <c r="I187" s="84"/>
      <c r="J187" s="85"/>
    </row>
    <row r="188" spans="1:10" ht="36" customHeight="1" thickBot="1" x14ac:dyDescent="0.3">
      <c r="A188" s="8" t="s">
        <v>112</v>
      </c>
      <c r="B188" s="174" t="s">
        <v>328</v>
      </c>
      <c r="C188" s="175"/>
      <c r="D188" s="175"/>
      <c r="E188" s="175"/>
      <c r="F188" s="175"/>
      <c r="G188" s="175"/>
      <c r="H188" s="175"/>
      <c r="I188" s="175"/>
      <c r="J188" s="176"/>
    </row>
    <row r="189" spans="1:10" ht="36" customHeight="1" x14ac:dyDescent="0.25">
      <c r="A189" s="8" t="s">
        <v>112</v>
      </c>
      <c r="B189" s="65" t="s">
        <v>329</v>
      </c>
      <c r="C189" s="66"/>
      <c r="D189" s="66"/>
      <c r="E189" s="67"/>
      <c r="F189" s="68">
        <v>22680</v>
      </c>
      <c r="G189" s="69"/>
      <c r="H189" s="69"/>
      <c r="I189" s="69"/>
      <c r="J189" s="70"/>
    </row>
    <row r="190" spans="1:10" ht="36" customHeight="1" thickBot="1" x14ac:dyDescent="0.3">
      <c r="A190" s="8" t="s">
        <v>112</v>
      </c>
      <c r="B190" s="63" t="s">
        <v>330</v>
      </c>
      <c r="C190" s="64"/>
      <c r="D190" s="64"/>
      <c r="E190" s="41"/>
      <c r="F190" s="42">
        <v>2160</v>
      </c>
      <c r="G190" s="43"/>
      <c r="H190" s="43"/>
      <c r="I190" s="43"/>
      <c r="J190" s="44"/>
    </row>
    <row r="191" spans="1:10" ht="24" customHeight="1" thickBot="1" x14ac:dyDescent="0.3">
      <c r="A191" s="8"/>
      <c r="B191" s="28"/>
      <c r="C191" s="81"/>
      <c r="D191" s="81"/>
      <c r="E191" s="82"/>
      <c r="F191" s="83"/>
      <c r="G191" s="84"/>
      <c r="H191" s="84"/>
      <c r="I191" s="84"/>
      <c r="J191" s="85"/>
    </row>
    <row r="192" spans="1:10" ht="54" customHeight="1" thickBot="1" x14ac:dyDescent="0.3">
      <c r="A192" s="8" t="s">
        <v>112</v>
      </c>
      <c r="B192" s="277" t="s">
        <v>331</v>
      </c>
      <c r="C192" s="278"/>
      <c r="D192" s="278"/>
      <c r="E192" s="279"/>
      <c r="F192" s="280"/>
      <c r="G192" s="281"/>
      <c r="H192" s="281"/>
      <c r="I192" s="281"/>
      <c r="J192" s="282"/>
    </row>
    <row r="193" spans="1:10" ht="36" customHeight="1" thickBot="1" x14ac:dyDescent="0.3">
      <c r="A193" s="8" t="s">
        <v>112</v>
      </c>
      <c r="B193" s="283" t="s">
        <v>332</v>
      </c>
      <c r="C193" s="284"/>
      <c r="D193" s="284"/>
      <c r="E193" s="285"/>
      <c r="F193" s="286"/>
      <c r="G193" s="286"/>
      <c r="H193" s="286"/>
      <c r="I193" s="286"/>
      <c r="J193" s="287"/>
    </row>
    <row r="194" spans="1:10" ht="36" customHeight="1" thickBot="1" x14ac:dyDescent="0.3">
      <c r="A194" s="8"/>
      <c r="B194" s="283" t="s">
        <v>333</v>
      </c>
      <c r="C194" s="284"/>
      <c r="D194" s="284"/>
      <c r="E194" s="285"/>
      <c r="F194" s="286"/>
      <c r="G194" s="286"/>
      <c r="H194" s="286"/>
      <c r="I194" s="286"/>
      <c r="J194" s="286"/>
    </row>
    <row r="195" spans="1:10" ht="18" customHeight="1" x14ac:dyDescent="0.25">
      <c r="A195" s="8"/>
      <c r="B195" s="115"/>
      <c r="C195" s="116"/>
      <c r="D195" s="116"/>
      <c r="E195" s="116"/>
      <c r="F195" s="117"/>
      <c r="G195" s="117"/>
      <c r="H195" s="117"/>
      <c r="I195" s="117"/>
      <c r="J195" s="117"/>
    </row>
    <row r="196" spans="1:10" ht="67.5" customHeight="1" x14ac:dyDescent="0.25">
      <c r="A196" s="8"/>
      <c r="B196" s="118" t="s">
        <v>334</v>
      </c>
      <c r="C196" s="118"/>
      <c r="D196" s="118"/>
      <c r="E196" s="118"/>
      <c r="F196" s="118"/>
      <c r="G196" s="118"/>
      <c r="H196" s="118"/>
      <c r="I196" s="118"/>
      <c r="J196" s="118"/>
    </row>
    <row r="197" spans="1:10" ht="27" customHeight="1" x14ac:dyDescent="0.25">
      <c r="A197" s="8" t="s">
        <v>114</v>
      </c>
      <c r="B197" s="118" t="s">
        <v>251</v>
      </c>
      <c r="C197" s="118"/>
      <c r="D197" s="118"/>
      <c r="E197" s="118"/>
      <c r="F197" s="118"/>
      <c r="G197" s="118"/>
      <c r="H197" s="118"/>
      <c r="I197" s="118"/>
      <c r="J197" s="118"/>
    </row>
    <row r="198" spans="1:10" ht="18" customHeight="1" x14ac:dyDescent="0.25">
      <c r="A198" s="8"/>
      <c r="B198" s="115"/>
      <c r="C198" s="116"/>
      <c r="D198" s="116"/>
      <c r="E198" s="116"/>
      <c r="F198" s="117"/>
      <c r="G198" s="117"/>
      <c r="H198" s="117"/>
      <c r="I198" s="117"/>
      <c r="J198" s="117"/>
    </row>
    <row r="199" spans="1:10" s="288" customFormat="1" ht="36" customHeight="1" thickBot="1" x14ac:dyDescent="0.3">
      <c r="B199" s="289" t="s">
        <v>335</v>
      </c>
      <c r="C199" s="289"/>
      <c r="D199" s="289"/>
      <c r="E199" s="289"/>
      <c r="F199" s="289"/>
      <c r="G199" s="289"/>
      <c r="H199" s="289"/>
      <c r="I199" s="289"/>
    </row>
    <row r="200" spans="1:10" s="123" customFormat="1" ht="36" customHeight="1" thickBot="1" x14ac:dyDescent="0.3">
      <c r="B200" s="290" t="s">
        <v>336</v>
      </c>
      <c r="C200" s="291"/>
      <c r="D200" s="291"/>
      <c r="E200" s="291"/>
      <c r="F200" s="291"/>
      <c r="G200" s="291"/>
      <c r="H200" s="291"/>
      <c r="I200" s="292"/>
    </row>
    <row r="201" spans="1:10" ht="82.5" customHeight="1" thickBot="1" x14ac:dyDescent="0.3">
      <c r="B201" s="293" t="s">
        <v>337</v>
      </c>
      <c r="C201" s="294"/>
      <c r="D201" s="295" t="s">
        <v>338</v>
      </c>
      <c r="E201" s="296"/>
      <c r="F201" s="297"/>
      <c r="G201" s="296" t="s">
        <v>339</v>
      </c>
      <c r="H201" s="296"/>
      <c r="I201" s="297"/>
      <c r="J201" s="10"/>
    </row>
    <row r="202" spans="1:10" ht="36" customHeight="1" x14ac:dyDescent="0.25">
      <c r="B202" s="298" t="s">
        <v>340</v>
      </c>
      <c r="C202" s="299"/>
      <c r="D202" s="300" t="s">
        <v>341</v>
      </c>
      <c r="E202" s="300"/>
      <c r="F202" s="300"/>
      <c r="G202" s="301">
        <v>2190</v>
      </c>
      <c r="H202" s="300"/>
      <c r="I202" s="302"/>
      <c r="J202" s="10"/>
    </row>
    <row r="203" spans="1:10" ht="36" customHeight="1" x14ac:dyDescent="0.25">
      <c r="B203" s="303" t="s">
        <v>342</v>
      </c>
      <c r="C203" s="304"/>
      <c r="D203" s="305"/>
      <c r="E203" s="305"/>
      <c r="F203" s="305"/>
      <c r="G203" s="306">
        <v>1590</v>
      </c>
      <c r="H203" s="305"/>
      <c r="I203" s="307"/>
      <c r="J203" s="10"/>
    </row>
    <row r="204" spans="1:10" ht="36" customHeight="1" x14ac:dyDescent="0.25">
      <c r="B204" s="303" t="s">
        <v>343</v>
      </c>
      <c r="C204" s="304"/>
      <c r="D204" s="305"/>
      <c r="E204" s="305"/>
      <c r="F204" s="305"/>
      <c r="G204" s="306">
        <v>1440</v>
      </c>
      <c r="H204" s="305"/>
      <c r="I204" s="307"/>
      <c r="J204" s="10"/>
    </row>
    <row r="205" spans="1:10" ht="54" customHeight="1" x14ac:dyDescent="0.25">
      <c r="B205" s="303" t="s">
        <v>344</v>
      </c>
      <c r="C205" s="304"/>
      <c r="D205" s="305"/>
      <c r="E205" s="305"/>
      <c r="F205" s="305"/>
      <c r="G205" s="306">
        <v>1290</v>
      </c>
      <c r="H205" s="305"/>
      <c r="I205" s="307"/>
      <c r="J205" s="10"/>
    </row>
    <row r="206" spans="1:10" ht="15" customHeight="1" x14ac:dyDescent="0.25">
      <c r="B206" s="308"/>
      <c r="C206" s="308"/>
      <c r="D206" s="309"/>
      <c r="E206" s="309"/>
      <c r="F206" s="309"/>
      <c r="G206" s="310"/>
      <c r="H206" s="309"/>
      <c r="I206" s="309"/>
      <c r="J206" s="10"/>
    </row>
    <row r="207" spans="1:10" ht="40.5" customHeight="1" x14ac:dyDescent="0.25">
      <c r="A207" s="8"/>
      <c r="B207" s="122" t="s">
        <v>252</v>
      </c>
      <c r="C207" s="122"/>
      <c r="D207" s="122"/>
      <c r="E207" s="122"/>
      <c r="F207" s="122"/>
      <c r="G207" s="122"/>
      <c r="H207" s="122"/>
      <c r="I207" s="122"/>
      <c r="J207" s="122"/>
    </row>
    <row r="208" spans="1:10" ht="18" customHeight="1" x14ac:dyDescent="0.25">
      <c r="A208" s="8"/>
    </row>
  </sheetData>
  <sheetProtection selectLockedCells="1" selectUnlockedCells="1"/>
  <mergeCells count="390">
    <mergeCell ref="B204:C204"/>
    <mergeCell ref="G204:I204"/>
    <mergeCell ref="B205:C205"/>
    <mergeCell ref="G205:I205"/>
    <mergeCell ref="B207:J207"/>
    <mergeCell ref="B199:I199"/>
    <mergeCell ref="B200:I200"/>
    <mergeCell ref="B201:C201"/>
    <mergeCell ref="D201:F201"/>
    <mergeCell ref="G201:I201"/>
    <mergeCell ref="B202:C202"/>
    <mergeCell ref="D202:F205"/>
    <mergeCell ref="G202:I202"/>
    <mergeCell ref="B203:C203"/>
    <mergeCell ref="G203:I203"/>
    <mergeCell ref="B192:E192"/>
    <mergeCell ref="F192:J192"/>
    <mergeCell ref="B193:E193"/>
    <mergeCell ref="B194:E194"/>
    <mergeCell ref="B196:J196"/>
    <mergeCell ref="B197:J197"/>
    <mergeCell ref="B188:J188"/>
    <mergeCell ref="B189:E189"/>
    <mergeCell ref="F189:J189"/>
    <mergeCell ref="B190:E190"/>
    <mergeCell ref="F190:J190"/>
    <mergeCell ref="B191:E191"/>
    <mergeCell ref="F191:J191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1:J171"/>
    <mergeCell ref="B172:E172"/>
    <mergeCell ref="F172:J172"/>
    <mergeCell ref="F173:J173"/>
    <mergeCell ref="B174:J174"/>
    <mergeCell ref="B175:E175"/>
    <mergeCell ref="F175:J175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B140" sqref="B140:E140"/>
    </sheetView>
  </sheetViews>
  <sheetFormatPr defaultColWidth="9.140625" defaultRowHeight="12.75" outlineLevelRow="1" x14ac:dyDescent="0.25"/>
  <cols>
    <col min="1" max="1" width="16.710937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23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25920</v>
      </c>
      <c r="G8" s="33">
        <f>H8*1.1</f>
        <v>23760.000000000004</v>
      </c>
      <c r="H8" s="33">
        <v>21600</v>
      </c>
      <c r="I8" s="33">
        <f>H8*0.75</f>
        <v>16200</v>
      </c>
      <c r="J8" s="33">
        <f>H8*0.5</f>
        <v>10800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36288</v>
      </c>
      <c r="G9" s="37">
        <f>H9*1.1</f>
        <v>33264</v>
      </c>
      <c r="H9" s="37">
        <v>30240</v>
      </c>
      <c r="I9" s="37">
        <f>H9*0.75</f>
        <v>22680</v>
      </c>
      <c r="J9" s="37">
        <f>H9*0.5</f>
        <v>15120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45360</v>
      </c>
      <c r="G10" s="37">
        <f>H10*1.1</f>
        <v>41580</v>
      </c>
      <c r="H10" s="37">
        <v>37800</v>
      </c>
      <c r="I10" s="37">
        <f>H10*0.75</f>
        <v>28350</v>
      </c>
      <c r="J10" s="37">
        <f>H10*0.5</f>
        <v>18900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63936</v>
      </c>
      <c r="G11" s="39">
        <f>H11*1.1</f>
        <v>58608.000000000007</v>
      </c>
      <c r="H11" s="39">
        <v>53280</v>
      </c>
      <c r="I11" s="39">
        <f>H11*0.75</f>
        <v>39960</v>
      </c>
      <c r="J11" s="39">
        <f>H11*0.5</f>
        <v>26640</v>
      </c>
    </row>
    <row r="12" spans="1:10" ht="24" customHeight="1" thickBot="1" x14ac:dyDescent="0.3">
      <c r="A12" s="8"/>
      <c r="B12" s="28"/>
      <c r="C12" s="81"/>
      <c r="D12" s="81"/>
      <c r="E12" s="82"/>
      <c r="F12" s="311"/>
      <c r="G12" s="84"/>
      <c r="H12" s="84"/>
      <c r="I12" s="84"/>
      <c r="J12" s="85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6480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9360</v>
      </c>
      <c r="G14" s="180"/>
      <c r="H14" s="180"/>
      <c r="I14" s="180"/>
      <c r="J14" s="181"/>
    </row>
    <row r="15" spans="1:10" ht="24" customHeight="1" thickBot="1" x14ac:dyDescent="0.3">
      <c r="A15" s="8"/>
      <c r="B15" s="28"/>
      <c r="C15" s="81"/>
      <c r="D15" s="81"/>
      <c r="E15" s="82"/>
      <c r="F15" s="311"/>
      <c r="G15" s="84"/>
      <c r="H15" s="84"/>
      <c r="I15" s="84"/>
      <c r="J15" s="85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64">
        <v>720</v>
      </c>
      <c r="G16" s="265"/>
      <c r="H16" s="265"/>
      <c r="I16" s="265"/>
      <c r="J16" s="266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146">
        <v>1008</v>
      </c>
      <c r="G17" s="147"/>
      <c r="H17" s="147"/>
      <c r="I17" s="147"/>
      <c r="J17" s="148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146">
        <v>1440</v>
      </c>
      <c r="G18" s="147"/>
      <c r="H18" s="147"/>
      <c r="I18" s="147"/>
      <c r="J18" s="148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67">
        <v>2016</v>
      </c>
      <c r="G19" s="268"/>
      <c r="H19" s="268"/>
      <c r="I19" s="268"/>
      <c r="J19" s="269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2880 до 115200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2880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5760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8640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11520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14400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17280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20160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23040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25920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28800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31680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34560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37440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40320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43200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46080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48960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51840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54720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57600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5760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11520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17280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23040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28800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34560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40320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46080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51840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57600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63360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69120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74880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80640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86400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92160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97920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103680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109440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115200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7200 до 61920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7200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12240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7200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10080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12960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15840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18720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21600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24480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27360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30240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33120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36000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38880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41760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44640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47520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50400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53280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56160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59040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61920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360 до 24120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4320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5400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360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17280.000000000004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7200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20520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24119.999999999993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"&amp;MIN(F99,F103:J104,H105,F106:J120)&amp;" до "&amp;MAX(F99,F103:J104,H105,F106:J120)</f>
        <v>Цена от 3060 до 59760</v>
      </c>
      <c r="G97" s="225"/>
      <c r="H97" s="225"/>
      <c r="I97" s="225"/>
      <c r="J97" s="226"/>
    </row>
    <row r="98" spans="1:10" ht="24" customHeight="1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15120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1512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3780</v>
      </c>
      <c r="G101" s="87"/>
      <c r="H101" s="87"/>
      <c r="I101" s="87"/>
      <c r="J101" s="88"/>
    </row>
    <row r="102" spans="1:10" ht="24" customHeight="1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21600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10800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21168</v>
      </c>
      <c r="G105" s="228">
        <f>H105*1.1</f>
        <v>19404</v>
      </c>
      <c r="H105" s="228">
        <v>17640</v>
      </c>
      <c r="I105" s="228">
        <f>H105*0.75</f>
        <v>13230</v>
      </c>
      <c r="J105" s="229">
        <f>H105*0.5</f>
        <v>8820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27000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324</v>
      </c>
      <c r="C107" s="64"/>
      <c r="D107" s="64"/>
      <c r="E107" s="41"/>
      <c r="F107" s="42">
        <v>13320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208</v>
      </c>
      <c r="C108" s="64"/>
      <c r="D108" s="64"/>
      <c r="E108" s="41"/>
      <c r="F108" s="42">
        <v>21600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209</v>
      </c>
      <c r="C109" s="64"/>
      <c r="D109" s="64"/>
      <c r="E109" s="41"/>
      <c r="F109" s="42">
        <v>7560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210</v>
      </c>
      <c r="C110" s="64"/>
      <c r="D110" s="64"/>
      <c r="E110" s="41"/>
      <c r="F110" s="42">
        <v>27360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211</v>
      </c>
      <c r="C111" s="64"/>
      <c r="D111" s="64"/>
      <c r="E111" s="41"/>
      <c r="F111" s="42">
        <v>32832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212</v>
      </c>
      <c r="C112" s="64"/>
      <c r="D112" s="64"/>
      <c r="E112" s="41"/>
      <c r="F112" s="42">
        <v>16200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213</v>
      </c>
      <c r="C113" s="64"/>
      <c r="D113" s="64"/>
      <c r="E113" s="41"/>
      <c r="F113" s="42">
        <v>18000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3" t="s">
        <v>214</v>
      </c>
      <c r="C114" s="64"/>
      <c r="D114" s="64"/>
      <c r="E114" s="41"/>
      <c r="F114" s="42">
        <v>19800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215</v>
      </c>
      <c r="C115" s="64"/>
      <c r="D115" s="64"/>
      <c r="E115" s="41"/>
      <c r="F115" s="42">
        <v>59760</v>
      </c>
      <c r="G115" s="43"/>
      <c r="H115" s="43"/>
      <c r="I115" s="43"/>
      <c r="J115" s="44"/>
    </row>
    <row r="116" spans="1:10" ht="36" customHeight="1" x14ac:dyDescent="0.25">
      <c r="A116" s="8" t="s">
        <v>112</v>
      </c>
      <c r="B116" s="65" t="s">
        <v>216</v>
      </c>
      <c r="C116" s="66"/>
      <c r="D116" s="66"/>
      <c r="E116" s="67"/>
      <c r="F116" s="42">
        <v>3060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217</v>
      </c>
      <c r="C117" s="89"/>
      <c r="D117" s="89"/>
      <c r="E117" s="90"/>
      <c r="F117" s="42">
        <v>10800</v>
      </c>
      <c r="G117" s="43"/>
      <c r="H117" s="43"/>
      <c r="I117" s="43"/>
      <c r="J117" s="44"/>
    </row>
    <row r="118" spans="1:10" ht="36" customHeight="1" x14ac:dyDescent="0.25">
      <c r="B118" s="35" t="s">
        <v>218</v>
      </c>
      <c r="C118" s="89"/>
      <c r="D118" s="89"/>
      <c r="E118" s="90"/>
      <c r="F118" s="42">
        <v>7200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35" t="s">
        <v>219</v>
      </c>
      <c r="C119" s="89"/>
      <c r="D119" s="89"/>
      <c r="E119" s="90"/>
      <c r="F119" s="42">
        <v>47520</v>
      </c>
      <c r="G119" s="43"/>
      <c r="H119" s="43"/>
      <c r="I119" s="43"/>
      <c r="J119" s="44"/>
    </row>
    <row r="120" spans="1:10" ht="36" customHeight="1" x14ac:dyDescent="0.25">
      <c r="A120" s="8" t="s">
        <v>112</v>
      </c>
      <c r="B120" s="63" t="s">
        <v>220</v>
      </c>
      <c r="C120" s="64"/>
      <c r="D120" s="64"/>
      <c r="E120" s="41"/>
      <c r="F120" s="42">
        <v>7200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221</v>
      </c>
      <c r="C121" s="64"/>
      <c r="D121" s="64"/>
      <c r="E121" s="41"/>
      <c r="F121" s="42">
        <v>30240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222</v>
      </c>
      <c r="C122" s="64"/>
      <c r="D122" s="64"/>
      <c r="E122" s="41"/>
      <c r="F122" s="42">
        <v>15120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223</v>
      </c>
      <c r="C123" s="64"/>
      <c r="D123" s="64"/>
      <c r="E123" s="41"/>
      <c r="F123" s="227">
        <f>H123*1.2</f>
        <v>30240</v>
      </c>
      <c r="G123" s="228">
        <f>H123*1.1</f>
        <v>27720.000000000004</v>
      </c>
      <c r="H123" s="228">
        <v>25200</v>
      </c>
      <c r="I123" s="228">
        <f>H123*0.75</f>
        <v>18900</v>
      </c>
      <c r="J123" s="229">
        <f>H123*0.5</f>
        <v>12600</v>
      </c>
    </row>
    <row r="124" spans="1:10" ht="36" customHeight="1" x14ac:dyDescent="0.25">
      <c r="A124" s="8" t="s">
        <v>114</v>
      </c>
      <c r="B124" s="63" t="s">
        <v>224</v>
      </c>
      <c r="C124" s="64"/>
      <c r="D124" s="64"/>
      <c r="E124" s="41"/>
      <c r="F124" s="42">
        <v>38160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327</v>
      </c>
      <c r="C125" s="64"/>
      <c r="D125" s="64"/>
      <c r="E125" s="41"/>
      <c r="F125" s="42">
        <v>18720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225</v>
      </c>
      <c r="C126" s="64"/>
      <c r="D126" s="64"/>
      <c r="E126" s="41"/>
      <c r="F126" s="42">
        <v>30240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63" t="s">
        <v>226</v>
      </c>
      <c r="C127" s="64"/>
      <c r="D127" s="64"/>
      <c r="E127" s="41"/>
      <c r="F127" s="42">
        <v>10800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227</v>
      </c>
      <c r="C128" s="64"/>
      <c r="D128" s="64"/>
      <c r="E128" s="41"/>
      <c r="F128" s="42">
        <v>38880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72" t="s">
        <v>228</v>
      </c>
      <c r="C129" s="73"/>
      <c r="D129" s="73"/>
      <c r="E129" s="74"/>
      <c r="F129" s="86">
        <v>46656</v>
      </c>
      <c r="G129" s="87"/>
      <c r="H129" s="87"/>
      <c r="I129" s="87"/>
      <c r="J129" s="88"/>
    </row>
    <row r="130" spans="1:10" ht="36" customHeight="1" x14ac:dyDescent="0.25">
      <c r="A130" s="8" t="s">
        <v>114</v>
      </c>
      <c r="B130" s="63" t="s">
        <v>229</v>
      </c>
      <c r="C130" s="64"/>
      <c r="D130" s="64"/>
      <c r="E130" s="41"/>
      <c r="F130" s="42">
        <v>23040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230</v>
      </c>
      <c r="C131" s="64"/>
      <c r="D131" s="64"/>
      <c r="E131" s="41"/>
      <c r="F131" s="42">
        <v>25200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231</v>
      </c>
      <c r="C132" s="64"/>
      <c r="D132" s="64"/>
      <c r="E132" s="41"/>
      <c r="F132" s="42">
        <v>28080</v>
      </c>
      <c r="G132" s="43"/>
      <c r="H132" s="43"/>
      <c r="I132" s="43"/>
      <c r="J132" s="44"/>
    </row>
    <row r="133" spans="1:10" ht="36" customHeight="1" x14ac:dyDescent="0.25">
      <c r="A133" s="8" t="s">
        <v>114</v>
      </c>
      <c r="B133" s="63" t="s">
        <v>232</v>
      </c>
      <c r="C133" s="64"/>
      <c r="D133" s="64"/>
      <c r="E133" s="41"/>
      <c r="F133" s="42">
        <v>4320</v>
      </c>
      <c r="G133" s="43"/>
      <c r="H133" s="43"/>
      <c r="I133" s="43"/>
      <c r="J133" s="44"/>
    </row>
    <row r="134" spans="1:10" ht="36" customHeight="1" x14ac:dyDescent="0.25">
      <c r="A134" s="8" t="s">
        <v>114</v>
      </c>
      <c r="B134" s="63" t="s">
        <v>233</v>
      </c>
      <c r="C134" s="64"/>
      <c r="D134" s="64"/>
      <c r="E134" s="41"/>
      <c r="F134" s="42">
        <v>66960</v>
      </c>
      <c r="G134" s="43"/>
      <c r="H134" s="43"/>
      <c r="I134" s="43"/>
      <c r="J134" s="44"/>
    </row>
    <row r="135" spans="1:10" ht="36" customHeight="1" thickBot="1" x14ac:dyDescent="0.3">
      <c r="A135" s="8" t="s">
        <v>114</v>
      </c>
      <c r="B135" s="63" t="s">
        <v>234</v>
      </c>
      <c r="C135" s="64"/>
      <c r="D135" s="64"/>
      <c r="E135" s="41"/>
      <c r="F135" s="42">
        <v>10080</v>
      </c>
      <c r="G135" s="43"/>
      <c r="H135" s="43"/>
      <c r="I135" s="43"/>
      <c r="J135" s="44"/>
    </row>
    <row r="136" spans="1:10" ht="36" customHeight="1" thickBot="1" x14ac:dyDescent="0.3">
      <c r="A136" s="8"/>
      <c r="B136" s="230" t="s">
        <v>235</v>
      </c>
      <c r="C136" s="231"/>
      <c r="D136" s="231"/>
      <c r="E136" s="232"/>
      <c r="F136" s="224"/>
      <c r="G136" s="225"/>
      <c r="H136" s="225"/>
      <c r="I136" s="225"/>
      <c r="J136" s="226"/>
    </row>
    <row r="137" spans="1:10" ht="22.5" customHeight="1" thickBot="1" x14ac:dyDescent="0.3">
      <c r="A137" s="8" t="s">
        <v>112</v>
      </c>
      <c r="B137" s="174" t="s">
        <v>236</v>
      </c>
      <c r="C137" s="175"/>
      <c r="D137" s="175"/>
      <c r="E137" s="175"/>
      <c r="F137" s="175"/>
      <c r="G137" s="175"/>
      <c r="H137" s="175"/>
      <c r="I137" s="175"/>
      <c r="J137" s="176"/>
    </row>
    <row r="138" spans="1:10" ht="36" customHeight="1" x14ac:dyDescent="0.25">
      <c r="A138" s="8"/>
      <c r="B138" s="31" t="s">
        <v>237</v>
      </c>
      <c r="C138" s="177"/>
      <c r="D138" s="177"/>
      <c r="E138" s="178"/>
      <c r="F138" s="68">
        <v>60</v>
      </c>
      <c r="G138" s="69"/>
      <c r="H138" s="69"/>
      <c r="I138" s="69"/>
      <c r="J138" s="70"/>
    </row>
    <row r="139" spans="1:10" ht="36" customHeight="1" x14ac:dyDescent="0.25">
      <c r="A139" s="8"/>
      <c r="B139" s="63" t="s">
        <v>238</v>
      </c>
      <c r="C139" s="64"/>
      <c r="D139" s="64"/>
      <c r="E139" s="41"/>
      <c r="F139" s="42">
        <v>60</v>
      </c>
      <c r="G139" s="43"/>
      <c r="H139" s="43"/>
      <c r="I139" s="43"/>
      <c r="J139" s="44"/>
    </row>
    <row r="140" spans="1:10" ht="36" customHeight="1" thickBot="1" x14ac:dyDescent="0.3">
      <c r="A140" s="8"/>
      <c r="B140" s="63" t="s">
        <v>239</v>
      </c>
      <c r="C140" s="64"/>
      <c r="D140" s="64"/>
      <c r="E140" s="41"/>
      <c r="F140" s="42">
        <v>120</v>
      </c>
      <c r="G140" s="43"/>
      <c r="H140" s="43"/>
      <c r="I140" s="43"/>
      <c r="J140" s="44"/>
    </row>
    <row r="141" spans="1:10" ht="54" customHeight="1" thickBot="1" x14ac:dyDescent="0.3">
      <c r="A141" s="8"/>
      <c r="B141" s="19" t="s">
        <v>240</v>
      </c>
      <c r="C141" s="20"/>
      <c r="D141" s="20"/>
      <c r="E141" s="21"/>
      <c r="F141" s="106"/>
      <c r="G141" s="107"/>
      <c r="H141" s="107"/>
      <c r="I141" s="107"/>
      <c r="J141" s="108"/>
    </row>
    <row r="142" spans="1:10" ht="36" customHeight="1" x14ac:dyDescent="0.25">
      <c r="A142" s="8"/>
      <c r="B142" s="65" t="s">
        <v>241</v>
      </c>
      <c r="C142" s="66"/>
      <c r="D142" s="66"/>
      <c r="E142" s="67"/>
      <c r="F142" s="68">
        <v>23760.000000000004</v>
      </c>
      <c r="G142" s="69"/>
      <c r="H142" s="69"/>
      <c r="I142" s="69"/>
      <c r="J142" s="70"/>
    </row>
    <row r="143" spans="1:10" ht="36" customHeight="1" x14ac:dyDescent="0.25">
      <c r="A143" s="8"/>
      <c r="B143" s="63" t="s">
        <v>242</v>
      </c>
      <c r="C143" s="64"/>
      <c r="D143" s="64"/>
      <c r="E143" s="41"/>
      <c r="F143" s="42">
        <v>47520.000000000007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243</v>
      </c>
      <c r="C144" s="64"/>
      <c r="D144" s="64"/>
      <c r="E144" s="41"/>
      <c r="F144" s="42">
        <v>59400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244</v>
      </c>
      <c r="C145" s="64"/>
      <c r="D145" s="64"/>
      <c r="E145" s="41"/>
      <c r="F145" s="42">
        <v>720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245</v>
      </c>
      <c r="C146" s="64"/>
      <c r="D146" s="64"/>
      <c r="E146" s="41"/>
      <c r="F146" s="42">
        <v>35640</v>
      </c>
      <c r="G146" s="43"/>
      <c r="H146" s="43"/>
      <c r="I146" s="43"/>
      <c r="J146" s="44"/>
    </row>
    <row r="147" spans="1:10" ht="36" customHeight="1" x14ac:dyDescent="0.25">
      <c r="A147" s="8"/>
      <c r="B147" s="63" t="s">
        <v>246</v>
      </c>
      <c r="C147" s="64"/>
      <c r="D147" s="64"/>
      <c r="E147" s="41"/>
      <c r="F147" s="42">
        <v>71280</v>
      </c>
      <c r="G147" s="43"/>
      <c r="H147" s="43"/>
      <c r="I147" s="43"/>
      <c r="J147" s="44"/>
    </row>
    <row r="148" spans="1:10" ht="36" customHeight="1" x14ac:dyDescent="0.25">
      <c r="A148" s="8"/>
      <c r="B148" s="63" t="s">
        <v>247</v>
      </c>
      <c r="C148" s="64"/>
      <c r="D148" s="64"/>
      <c r="E148" s="41"/>
      <c r="F148" s="42">
        <v>89279.999999999971</v>
      </c>
      <c r="G148" s="43"/>
      <c r="H148" s="43"/>
      <c r="I148" s="43"/>
      <c r="J148" s="44"/>
    </row>
    <row r="149" spans="1:10" ht="36" customHeight="1" thickBot="1" x14ac:dyDescent="0.3">
      <c r="A149" s="8"/>
      <c r="B149" s="72" t="s">
        <v>248</v>
      </c>
      <c r="C149" s="73"/>
      <c r="D149" s="73"/>
      <c r="E149" s="74"/>
      <c r="F149" s="312">
        <v>1080</v>
      </c>
      <c r="G149" s="313"/>
      <c r="H149" s="313"/>
      <c r="I149" s="313"/>
      <c r="J149" s="314"/>
    </row>
    <row r="150" spans="1:10" ht="24" customHeight="1" thickBot="1" x14ac:dyDescent="0.3">
      <c r="A150" s="8"/>
      <c r="B150" s="28"/>
      <c r="C150" s="81"/>
      <c r="D150" s="81"/>
      <c r="E150" s="82"/>
      <c r="F150" s="83"/>
      <c r="G150" s="84"/>
      <c r="H150" s="84"/>
      <c r="I150" s="84"/>
      <c r="J150" s="85"/>
    </row>
    <row r="151" spans="1:10" ht="18" customHeight="1" x14ac:dyDescent="0.25">
      <c r="A151" s="8"/>
      <c r="B151" s="115"/>
      <c r="C151" s="116"/>
      <c r="D151" s="116"/>
      <c r="E151" s="116"/>
      <c r="F151" s="117"/>
      <c r="G151" s="117"/>
      <c r="H151" s="117"/>
      <c r="I151" s="117"/>
      <c r="J151" s="117"/>
    </row>
    <row r="152" spans="1:10" ht="67.5" customHeight="1" x14ac:dyDescent="0.25">
      <c r="A152" s="8"/>
      <c r="B152" s="118" t="s">
        <v>298</v>
      </c>
      <c r="C152" s="118"/>
      <c r="D152" s="118"/>
      <c r="E152" s="118"/>
      <c r="F152" s="118"/>
      <c r="G152" s="118"/>
      <c r="H152" s="118"/>
      <c r="I152" s="118"/>
      <c r="J152" s="118"/>
    </row>
    <row r="153" spans="1:10" ht="40.5" customHeight="1" x14ac:dyDescent="0.25">
      <c r="A153" s="8"/>
      <c r="B153" s="118" t="s">
        <v>250</v>
      </c>
      <c r="C153" s="118"/>
      <c r="D153" s="118"/>
      <c r="E153" s="118"/>
      <c r="F153" s="118"/>
      <c r="G153" s="118"/>
      <c r="H153" s="118"/>
      <c r="I153" s="118"/>
      <c r="J153" s="118"/>
    </row>
    <row r="154" spans="1:10" ht="27" customHeight="1" x14ac:dyDescent="0.25">
      <c r="A154" s="8" t="s">
        <v>114</v>
      </c>
      <c r="B154" s="120" t="s">
        <v>251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A155" s="8"/>
      <c r="B155" s="122" t="s">
        <v>252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18" customHeight="1" x14ac:dyDescent="0.25">
      <c r="A156" s="8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A134" sqref="A134:XFD138"/>
    </sheetView>
  </sheetViews>
  <sheetFormatPr defaultColWidth="24" defaultRowHeight="21" outlineLevelRow="1" x14ac:dyDescent="0.25"/>
  <cols>
    <col min="1" max="1" width="0" style="8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24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24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315" t="s">
        <v>106</v>
      </c>
      <c r="C6" s="316"/>
      <c r="D6" s="316"/>
      <c r="E6" s="317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B7" s="28"/>
      <c r="C7" s="29"/>
      <c r="D7" s="29"/>
      <c r="E7" s="30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318"/>
      <c r="D8" s="318"/>
      <c r="E8" s="319"/>
      <c r="F8" s="33">
        <f>H8*1.2</f>
        <v>41040</v>
      </c>
      <c r="G8" s="33">
        <f>H8*1.1</f>
        <v>37620</v>
      </c>
      <c r="H8" s="33">
        <v>34200</v>
      </c>
      <c r="I8" s="33">
        <f>H8*0.75</f>
        <v>25650</v>
      </c>
      <c r="J8" s="33">
        <f>H8*0.5</f>
        <v>17100</v>
      </c>
    </row>
    <row r="9" spans="1:10" ht="36" customHeight="1" x14ac:dyDescent="0.25">
      <c r="A9" s="8" t="s">
        <v>114</v>
      </c>
      <c r="B9" s="35" t="s">
        <v>115</v>
      </c>
      <c r="C9" s="89"/>
      <c r="D9" s="89"/>
      <c r="E9" s="90"/>
      <c r="F9" s="37">
        <f>H9*1.2</f>
        <v>57888</v>
      </c>
      <c r="G9" s="37">
        <f>H9*1.1</f>
        <v>53064.000000000007</v>
      </c>
      <c r="H9" s="37">
        <v>48240</v>
      </c>
      <c r="I9" s="37">
        <f>H9*0.75</f>
        <v>36180</v>
      </c>
      <c r="J9" s="37">
        <f>H9*0.5</f>
        <v>24120</v>
      </c>
    </row>
    <row r="10" spans="1:10" ht="36" customHeight="1" x14ac:dyDescent="0.25">
      <c r="A10" s="8" t="s">
        <v>112</v>
      </c>
      <c r="B10" s="35" t="s">
        <v>116</v>
      </c>
      <c r="C10" s="89"/>
      <c r="D10" s="89"/>
      <c r="E10" s="90"/>
      <c r="F10" s="37">
        <f>H10*1.2</f>
        <v>51840</v>
      </c>
      <c r="G10" s="37">
        <f>H10*1.1</f>
        <v>47520.000000000007</v>
      </c>
      <c r="H10" s="37">
        <v>43200</v>
      </c>
      <c r="I10" s="37">
        <f>H10*0.75</f>
        <v>32400</v>
      </c>
      <c r="J10" s="37">
        <f>H10*0.5</f>
        <v>21600</v>
      </c>
    </row>
    <row r="11" spans="1:10" ht="36" customHeight="1" thickBot="1" x14ac:dyDescent="0.3">
      <c r="A11" s="8" t="s">
        <v>114</v>
      </c>
      <c r="B11" s="320" t="s">
        <v>117</v>
      </c>
      <c r="C11" s="321"/>
      <c r="D11" s="321"/>
      <c r="E11" s="322"/>
      <c r="F11" s="39">
        <f>H11*1.2</f>
        <v>72576</v>
      </c>
      <c r="G11" s="39">
        <f>H11*1.1</f>
        <v>66528</v>
      </c>
      <c r="H11" s="39">
        <v>60480</v>
      </c>
      <c r="I11" s="39">
        <f>H11*0.75</f>
        <v>45360</v>
      </c>
      <c r="J11" s="39">
        <f>H11*0.5</f>
        <v>30240</v>
      </c>
    </row>
    <row r="12" spans="1:10" ht="24" thickBot="1" x14ac:dyDescent="0.3">
      <c r="B12" s="28"/>
      <c r="C12" s="29"/>
      <c r="D12" s="29"/>
      <c r="E12" s="30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318"/>
      <c r="D13" s="318"/>
      <c r="E13" s="319"/>
      <c r="F13" s="220">
        <v>10202.4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320" t="s">
        <v>119</v>
      </c>
      <c r="C14" s="321"/>
      <c r="D14" s="321"/>
      <c r="E14" s="322"/>
      <c r="F14" s="223">
        <v>14400</v>
      </c>
      <c r="G14" s="180"/>
      <c r="H14" s="180"/>
      <c r="I14" s="180"/>
      <c r="J14" s="181"/>
    </row>
    <row r="15" spans="1:10" ht="24" thickBot="1" x14ac:dyDescent="0.3"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2160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3024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3600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5040</v>
      </c>
      <c r="G19" s="180"/>
      <c r="H19" s="180"/>
      <c r="I19" s="180"/>
      <c r="J19" s="181"/>
    </row>
    <row r="20" spans="1:10" ht="24" thickBot="1" x14ac:dyDescent="0.3">
      <c r="B20" s="28"/>
      <c r="C20" s="29"/>
      <c r="D20" s="29"/>
      <c r="E20" s="30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5400 до 216000</v>
      </c>
      <c r="G21" s="49"/>
      <c r="H21" s="49"/>
      <c r="I21" s="49"/>
      <c r="J21" s="50"/>
    </row>
    <row r="22" spans="1:10" ht="36" customHeight="1" outlineLevel="1" x14ac:dyDescent="0.25">
      <c r="B22" s="57" t="s">
        <v>125</v>
      </c>
      <c r="C22" s="104"/>
      <c r="D22" s="104"/>
      <c r="E22" s="105"/>
      <c r="F22" s="42">
        <v>5400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89"/>
      <c r="D23" s="89"/>
      <c r="E23" s="90"/>
      <c r="F23" s="42">
        <v>10800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89"/>
      <c r="D24" s="89"/>
      <c r="E24" s="90"/>
      <c r="F24" s="42">
        <v>16200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89"/>
      <c r="D25" s="89"/>
      <c r="E25" s="90"/>
      <c r="F25" s="42">
        <v>21600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89"/>
      <c r="D26" s="89"/>
      <c r="E26" s="90"/>
      <c r="F26" s="42">
        <v>27000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89"/>
      <c r="D27" s="89"/>
      <c r="E27" s="90"/>
      <c r="F27" s="42">
        <v>32400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89"/>
      <c r="D28" s="89"/>
      <c r="E28" s="90"/>
      <c r="F28" s="42">
        <v>37800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89"/>
      <c r="D29" s="89"/>
      <c r="E29" s="90"/>
      <c r="F29" s="42">
        <v>43200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89"/>
      <c r="D30" s="89"/>
      <c r="E30" s="90"/>
      <c r="F30" s="42">
        <v>48600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89"/>
      <c r="D31" s="89"/>
      <c r="E31" s="90"/>
      <c r="F31" s="42">
        <v>54000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89"/>
      <c r="D32" s="89"/>
      <c r="E32" s="90"/>
      <c r="F32" s="42">
        <v>59400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89"/>
      <c r="D33" s="89"/>
      <c r="E33" s="90"/>
      <c r="F33" s="42">
        <v>64800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89"/>
      <c r="D34" s="89"/>
      <c r="E34" s="90"/>
      <c r="F34" s="42">
        <v>70200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89"/>
      <c r="D35" s="89"/>
      <c r="E35" s="90"/>
      <c r="F35" s="42">
        <v>75600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89"/>
      <c r="D36" s="89"/>
      <c r="E36" s="90"/>
      <c r="F36" s="42">
        <v>81000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89"/>
      <c r="D37" s="89"/>
      <c r="E37" s="90"/>
      <c r="F37" s="42">
        <v>86400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89"/>
      <c r="D38" s="89"/>
      <c r="E38" s="90"/>
      <c r="F38" s="42">
        <v>91800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89"/>
      <c r="D39" s="89"/>
      <c r="E39" s="90"/>
      <c r="F39" s="42">
        <v>97200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89"/>
      <c r="D40" s="89"/>
      <c r="E40" s="90"/>
      <c r="F40" s="42">
        <v>102600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89"/>
      <c r="D41" s="89"/>
      <c r="E41" s="90"/>
      <c r="F41" s="42">
        <v>108000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89"/>
      <c r="D42" s="89"/>
      <c r="E42" s="90"/>
      <c r="F42" s="42">
        <v>10800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89"/>
      <c r="D43" s="89"/>
      <c r="E43" s="90"/>
      <c r="F43" s="42">
        <v>21600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89"/>
      <c r="D44" s="89"/>
      <c r="E44" s="90"/>
      <c r="F44" s="42">
        <v>32400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89"/>
      <c r="D45" s="89"/>
      <c r="E45" s="90"/>
      <c r="F45" s="42">
        <v>43200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89"/>
      <c r="D46" s="89"/>
      <c r="E46" s="90"/>
      <c r="F46" s="42">
        <v>54000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89"/>
      <c r="D47" s="89"/>
      <c r="E47" s="90"/>
      <c r="F47" s="42">
        <v>64800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89"/>
      <c r="D48" s="89"/>
      <c r="E48" s="90"/>
      <c r="F48" s="42">
        <v>75600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89"/>
      <c r="D49" s="89"/>
      <c r="E49" s="90"/>
      <c r="F49" s="42">
        <v>86400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89"/>
      <c r="D50" s="89"/>
      <c r="E50" s="90"/>
      <c r="F50" s="42">
        <v>97200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89"/>
      <c r="D51" s="89"/>
      <c r="E51" s="90"/>
      <c r="F51" s="42">
        <v>108000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89"/>
      <c r="D52" s="89"/>
      <c r="E52" s="90"/>
      <c r="F52" s="42">
        <v>118800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89"/>
      <c r="D53" s="89"/>
      <c r="E53" s="90"/>
      <c r="F53" s="42">
        <v>129600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89"/>
      <c r="D54" s="89"/>
      <c r="E54" s="90"/>
      <c r="F54" s="42">
        <v>140400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89"/>
      <c r="D55" s="89"/>
      <c r="E55" s="90"/>
      <c r="F55" s="42">
        <v>151200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89"/>
      <c r="D56" s="89"/>
      <c r="E56" s="90"/>
      <c r="F56" s="42">
        <v>162000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89"/>
      <c r="D57" s="89"/>
      <c r="E57" s="90"/>
      <c r="F57" s="42">
        <v>172800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89"/>
      <c r="D58" s="89"/>
      <c r="E58" s="90"/>
      <c r="F58" s="42">
        <v>183600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89"/>
      <c r="D59" s="89"/>
      <c r="E59" s="90"/>
      <c r="F59" s="42">
        <v>194400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89"/>
      <c r="D60" s="89"/>
      <c r="E60" s="90"/>
      <c r="F60" s="42">
        <v>205200</v>
      </c>
      <c r="G60" s="43"/>
      <c r="H60" s="43"/>
      <c r="I60" s="43"/>
      <c r="J60" s="44"/>
    </row>
    <row r="61" spans="2:10" ht="36" customHeight="1" outlineLevel="1" thickBot="1" x14ac:dyDescent="0.3">
      <c r="B61" s="323" t="s">
        <v>164</v>
      </c>
      <c r="C61" s="324"/>
      <c r="D61" s="324"/>
      <c r="E61" s="325"/>
      <c r="F61" s="42">
        <v>216000</v>
      </c>
      <c r="G61" s="43"/>
      <c r="H61" s="43"/>
      <c r="I61" s="43"/>
      <c r="J61" s="44"/>
    </row>
    <row r="62" spans="2:10" ht="36" customHeight="1" thickBot="1" x14ac:dyDescent="0.3">
      <c r="B62" s="270" t="s">
        <v>165</v>
      </c>
      <c r="C62" s="271"/>
      <c r="D62" s="271"/>
      <c r="E62" s="272"/>
      <c r="F62" s="54" t="str">
        <f>"Цена от "&amp;MIN(F63:F84)&amp;" до "&amp;MAX(F63:F84)</f>
        <v>Цена от 10800 до 116100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104"/>
      <c r="D63" s="104"/>
      <c r="E63" s="105"/>
      <c r="F63" s="60">
        <v>10800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89"/>
      <c r="D64" s="89"/>
      <c r="E64" s="90"/>
      <c r="F64" s="42">
        <v>16797.599999999999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89"/>
      <c r="D65" s="89"/>
      <c r="E65" s="90"/>
      <c r="F65" s="42">
        <v>13500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89"/>
      <c r="D66" s="89"/>
      <c r="E66" s="90"/>
      <c r="F66" s="42">
        <v>18900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89"/>
      <c r="D67" s="89"/>
      <c r="E67" s="90"/>
      <c r="F67" s="42">
        <v>24300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89"/>
      <c r="D68" s="89"/>
      <c r="E68" s="90"/>
      <c r="F68" s="42">
        <v>29700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89"/>
      <c r="D69" s="89"/>
      <c r="E69" s="90"/>
      <c r="F69" s="42">
        <v>35100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89"/>
      <c r="D70" s="89"/>
      <c r="E70" s="90"/>
      <c r="F70" s="42">
        <v>40500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89"/>
      <c r="D71" s="89"/>
      <c r="E71" s="90"/>
      <c r="F71" s="42">
        <v>45900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89"/>
      <c r="D72" s="89"/>
      <c r="E72" s="90"/>
      <c r="F72" s="42">
        <v>51300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89"/>
      <c r="D73" s="89"/>
      <c r="E73" s="90"/>
      <c r="F73" s="42">
        <v>56700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89"/>
      <c r="D74" s="89"/>
      <c r="E74" s="90"/>
      <c r="F74" s="42">
        <v>62100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89"/>
      <c r="D75" s="89"/>
      <c r="E75" s="90"/>
      <c r="F75" s="42">
        <v>67500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89"/>
      <c r="D76" s="89"/>
      <c r="E76" s="90"/>
      <c r="F76" s="42">
        <v>72900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89"/>
      <c r="D77" s="89"/>
      <c r="E77" s="90"/>
      <c r="F77" s="42">
        <v>78300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89"/>
      <c r="D78" s="89"/>
      <c r="E78" s="90"/>
      <c r="F78" s="42">
        <v>83700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89"/>
      <c r="D79" s="89"/>
      <c r="E79" s="90"/>
      <c r="F79" s="42">
        <v>89100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89"/>
      <c r="D80" s="89"/>
      <c r="E80" s="90"/>
      <c r="F80" s="42">
        <v>94500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89"/>
      <c r="D81" s="89"/>
      <c r="E81" s="90"/>
      <c r="F81" s="42">
        <v>99900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89"/>
      <c r="D82" s="89"/>
      <c r="E82" s="90"/>
      <c r="F82" s="42">
        <v>105300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89"/>
      <c r="D83" s="89"/>
      <c r="E83" s="90"/>
      <c r="F83" s="42">
        <v>110700</v>
      </c>
      <c r="G83" s="43"/>
      <c r="H83" s="43"/>
      <c r="I83" s="43"/>
      <c r="J83" s="44"/>
    </row>
    <row r="84" spans="2:10" ht="36" customHeight="1" outlineLevel="1" thickBot="1" x14ac:dyDescent="0.3">
      <c r="B84" s="323" t="s">
        <v>187</v>
      </c>
      <c r="C84" s="324"/>
      <c r="D84" s="324"/>
      <c r="E84" s="325"/>
      <c r="F84" s="42">
        <v>116100</v>
      </c>
      <c r="G84" s="43"/>
      <c r="H84" s="43"/>
      <c r="I84" s="43"/>
      <c r="J84" s="44"/>
    </row>
    <row r="85" spans="2:10" ht="36" customHeight="1" thickBot="1" x14ac:dyDescent="0.3">
      <c r="B85" s="270" t="s">
        <v>188</v>
      </c>
      <c r="C85" s="271"/>
      <c r="D85" s="271"/>
      <c r="E85" s="272"/>
      <c r="F85" s="54" t="str">
        <f>"Цена от "&amp;MIN(F86:F96)&amp;" до "&amp;MAX(F86:F96)</f>
        <v>Цена от 2160 до 36000</v>
      </c>
      <c r="G85" s="55"/>
      <c r="H85" s="55"/>
      <c r="I85" s="55"/>
      <c r="J85" s="56"/>
    </row>
    <row r="86" spans="2:10" ht="36" customHeight="1" x14ac:dyDescent="0.25">
      <c r="B86" s="57" t="s">
        <v>189</v>
      </c>
      <c r="C86" s="104"/>
      <c r="D86" s="104"/>
      <c r="E86" s="105"/>
      <c r="F86" s="42">
        <v>6300</v>
      </c>
      <c r="G86" s="43"/>
      <c r="H86" s="43"/>
      <c r="I86" s="43"/>
      <c r="J86" s="44"/>
    </row>
    <row r="87" spans="2:10" ht="36" customHeight="1" x14ac:dyDescent="0.25">
      <c r="B87" s="35" t="s">
        <v>190</v>
      </c>
      <c r="C87" s="89"/>
      <c r="D87" s="89"/>
      <c r="E87" s="90"/>
      <c r="F87" s="42">
        <v>7200</v>
      </c>
      <c r="G87" s="43"/>
      <c r="H87" s="43"/>
      <c r="I87" s="43"/>
      <c r="J87" s="44"/>
    </row>
    <row r="88" spans="2:10" ht="36" customHeight="1" x14ac:dyDescent="0.25">
      <c r="B88" s="35" t="s">
        <v>258</v>
      </c>
      <c r="C88" s="89"/>
      <c r="D88" s="89"/>
      <c r="E88" s="90"/>
      <c r="F88" s="42">
        <v>4500</v>
      </c>
      <c r="G88" s="43"/>
      <c r="H88" s="43"/>
      <c r="I88" s="43"/>
      <c r="J88" s="44"/>
    </row>
    <row r="89" spans="2:10" ht="36" customHeight="1" x14ac:dyDescent="0.25">
      <c r="B89" s="35" t="s">
        <v>192</v>
      </c>
      <c r="C89" s="89"/>
      <c r="D89" s="89"/>
      <c r="E89" s="90"/>
      <c r="F89" s="68">
        <v>36000</v>
      </c>
      <c r="G89" s="69"/>
      <c r="H89" s="69"/>
      <c r="I89" s="69"/>
      <c r="J89" s="70"/>
    </row>
    <row r="90" spans="2:10" ht="36" customHeight="1" x14ac:dyDescent="0.25">
      <c r="B90" s="35" t="s">
        <v>193</v>
      </c>
      <c r="C90" s="89"/>
      <c r="D90" s="89"/>
      <c r="E90" s="90"/>
      <c r="F90" s="42">
        <v>12600</v>
      </c>
      <c r="G90" s="43"/>
      <c r="H90" s="43"/>
      <c r="I90" s="43"/>
      <c r="J90" s="44"/>
    </row>
    <row r="91" spans="2:10" ht="36" customHeight="1" x14ac:dyDescent="0.25">
      <c r="B91" s="35" t="s">
        <v>194</v>
      </c>
      <c r="C91" s="89"/>
      <c r="D91" s="89"/>
      <c r="E91" s="90"/>
      <c r="F91" s="42">
        <v>27000</v>
      </c>
      <c r="G91" s="43"/>
      <c r="H91" s="43"/>
      <c r="I91" s="43"/>
      <c r="J91" s="44"/>
    </row>
    <row r="92" spans="2:10" ht="36" customHeight="1" x14ac:dyDescent="0.25">
      <c r="B92" s="35" t="s">
        <v>195</v>
      </c>
      <c r="C92" s="89"/>
      <c r="D92" s="89"/>
      <c r="E92" s="90"/>
      <c r="F92" s="42">
        <v>2160</v>
      </c>
      <c r="G92" s="43"/>
      <c r="H92" s="43"/>
      <c r="I92" s="43"/>
      <c r="J92" s="44"/>
    </row>
    <row r="93" spans="2:10" ht="36" customHeight="1" x14ac:dyDescent="0.25">
      <c r="B93" s="35" t="s">
        <v>196</v>
      </c>
      <c r="C93" s="89"/>
      <c r="D93" s="89"/>
      <c r="E93" s="90"/>
      <c r="F93" s="42">
        <v>2160</v>
      </c>
      <c r="G93" s="43"/>
      <c r="H93" s="43"/>
      <c r="I93" s="43"/>
      <c r="J93" s="44"/>
    </row>
    <row r="94" spans="2:10" ht="36" customHeight="1" x14ac:dyDescent="0.25">
      <c r="B94" s="35" t="s">
        <v>197</v>
      </c>
      <c r="C94" s="89"/>
      <c r="D94" s="89"/>
      <c r="E94" s="90"/>
      <c r="F94" s="42">
        <v>4320</v>
      </c>
      <c r="G94" s="43"/>
      <c r="H94" s="43"/>
      <c r="I94" s="43"/>
      <c r="J94" s="44"/>
    </row>
    <row r="95" spans="2:10" ht="36" customHeight="1" x14ac:dyDescent="0.25">
      <c r="B95" s="35" t="s">
        <v>198</v>
      </c>
      <c r="C95" s="89"/>
      <c r="D95" s="89"/>
      <c r="E95" s="90"/>
      <c r="F95" s="42">
        <v>6480</v>
      </c>
      <c r="G95" s="43"/>
      <c r="H95" s="43"/>
      <c r="I95" s="43"/>
      <c r="J95" s="44"/>
    </row>
    <row r="96" spans="2:10" ht="36" customHeight="1" thickBot="1" x14ac:dyDescent="0.3">
      <c r="B96" s="323" t="s">
        <v>199</v>
      </c>
      <c r="C96" s="324"/>
      <c r="D96" s="324"/>
      <c r="E96" s="325"/>
      <c r="F96" s="42">
        <v>21600</v>
      </c>
      <c r="G96" s="43"/>
      <c r="H96" s="43"/>
      <c r="I96" s="43"/>
      <c r="J96" s="44"/>
    </row>
    <row r="97" spans="1:10" ht="54" customHeight="1" thickBot="1" x14ac:dyDescent="0.3">
      <c r="B97" s="75" t="s">
        <v>259</v>
      </c>
      <c r="C97" s="76"/>
      <c r="D97" s="76"/>
      <c r="E97" s="77"/>
      <c r="F97" s="224" t="str">
        <f>"Цена от "&amp;MIN(F99,F103:J104,H105,F106:J119)&amp;" до "&amp;MAX(F99,,H105,F103:J104,F106:J119)</f>
        <v>Цена от 6300 до 126000</v>
      </c>
      <c r="G97" s="225"/>
      <c r="H97" s="225"/>
      <c r="I97" s="225"/>
      <c r="J97" s="226"/>
    </row>
    <row r="98" spans="1:10" ht="24" thickBot="1" x14ac:dyDescent="0.3">
      <c r="B98" s="28"/>
      <c r="C98" s="29"/>
      <c r="D98" s="29"/>
      <c r="E98" s="30"/>
      <c r="F98" s="83"/>
      <c r="G98" s="84"/>
      <c r="H98" s="84"/>
      <c r="I98" s="84"/>
      <c r="J98" s="85"/>
    </row>
    <row r="99" spans="1:10" ht="36" customHeight="1" x14ac:dyDescent="0.25">
      <c r="B99" s="188" t="s">
        <v>201</v>
      </c>
      <c r="C99" s="318"/>
      <c r="D99" s="318"/>
      <c r="E99" s="319"/>
      <c r="F99" s="42">
        <v>34200</v>
      </c>
      <c r="G99" s="43"/>
      <c r="H99" s="43"/>
      <c r="I99" s="43"/>
      <c r="J99" s="44"/>
    </row>
    <row r="100" spans="1:10" ht="36" customHeight="1" thickBot="1" x14ac:dyDescent="0.3">
      <c r="B100" s="320" t="s">
        <v>202</v>
      </c>
      <c r="C100" s="321"/>
      <c r="D100" s="321"/>
      <c r="E100" s="322"/>
      <c r="F100" s="86">
        <v>3420</v>
      </c>
      <c r="G100" s="87"/>
      <c r="H100" s="87"/>
      <c r="I100" s="87"/>
      <c r="J100" s="88"/>
    </row>
    <row r="101" spans="1:10" ht="36" customHeight="1" thickBot="1" x14ac:dyDescent="0.3">
      <c r="B101" s="320" t="s">
        <v>203</v>
      </c>
      <c r="C101" s="321"/>
      <c r="D101" s="321"/>
      <c r="E101" s="322"/>
      <c r="F101" s="86">
        <v>8550</v>
      </c>
      <c r="G101" s="87"/>
      <c r="H101" s="87"/>
      <c r="I101" s="87"/>
      <c r="J101" s="88"/>
    </row>
    <row r="102" spans="1:10" ht="24" thickBot="1" x14ac:dyDescent="0.3">
      <c r="B102" s="28"/>
      <c r="C102" s="29"/>
      <c r="D102" s="29"/>
      <c r="E102" s="30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188" t="s">
        <v>204</v>
      </c>
      <c r="C103" s="318"/>
      <c r="D103" s="318"/>
      <c r="E103" s="319"/>
      <c r="F103" s="68">
        <v>34200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40500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35" t="s">
        <v>206</v>
      </c>
      <c r="C105" s="89"/>
      <c r="D105" s="89"/>
      <c r="E105" s="90"/>
      <c r="F105" s="227">
        <f>H105*1.2</f>
        <v>21600</v>
      </c>
      <c r="G105" s="228">
        <f>H105*1.1</f>
        <v>19800</v>
      </c>
      <c r="H105" s="228">
        <v>18000</v>
      </c>
      <c r="I105" s="228">
        <f>H105*0.75</f>
        <v>13500</v>
      </c>
      <c r="J105" s="229">
        <f>H105*0.5</f>
        <v>9000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18000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30600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81000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34200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41040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33300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72000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126000</v>
      </c>
      <c r="G113" s="43"/>
      <c r="H113" s="43"/>
      <c r="I113" s="43"/>
      <c r="J113" s="44"/>
    </row>
    <row r="114" spans="1:10" ht="36" customHeight="1" x14ac:dyDescent="0.25">
      <c r="B114" s="63" t="s">
        <v>215</v>
      </c>
      <c r="C114" s="64"/>
      <c r="D114" s="64"/>
      <c r="E114" s="41"/>
      <c r="F114" s="42">
        <v>42012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6300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24300</v>
      </c>
      <c r="G116" s="43"/>
      <c r="H116" s="43"/>
      <c r="I116" s="43"/>
      <c r="J116" s="44"/>
    </row>
    <row r="117" spans="1:10" ht="36" customHeight="1" x14ac:dyDescent="0.25">
      <c r="B117" s="35" t="s">
        <v>218</v>
      </c>
      <c r="C117" s="89"/>
      <c r="D117" s="89"/>
      <c r="E117" s="90"/>
      <c r="F117" s="42">
        <v>18000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63000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30600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48240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56880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30240</v>
      </c>
      <c r="G122" s="228">
        <f>H122*1.1</f>
        <v>27720.000000000004</v>
      </c>
      <c r="H122" s="228">
        <v>25200</v>
      </c>
      <c r="I122" s="228">
        <f>H122*0.75</f>
        <v>18900</v>
      </c>
      <c r="J122" s="229">
        <f>H122*0.5</f>
        <v>12600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25200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43200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113760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48240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57888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46800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100800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176400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9360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88560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43200</v>
      </c>
      <c r="G133" s="43"/>
      <c r="H133" s="43"/>
      <c r="I133" s="43"/>
      <c r="J133" s="44"/>
    </row>
    <row r="134" spans="1:10" ht="36" customHeight="1" thickBot="1" x14ac:dyDescent="0.3"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B140" s="65" t="s">
        <v>241</v>
      </c>
      <c r="C140" s="66"/>
      <c r="D140" s="66"/>
      <c r="E140" s="67"/>
      <c r="F140" s="68">
        <v>42300</v>
      </c>
      <c r="G140" s="69"/>
      <c r="H140" s="69"/>
      <c r="I140" s="69"/>
      <c r="J140" s="70"/>
    </row>
    <row r="141" spans="1:10" ht="36" customHeight="1" x14ac:dyDescent="0.25">
      <c r="B141" s="63" t="s">
        <v>242</v>
      </c>
      <c r="C141" s="64"/>
      <c r="D141" s="64"/>
      <c r="E141" s="41"/>
      <c r="F141" s="42">
        <v>81000</v>
      </c>
      <c r="G141" s="43"/>
      <c r="H141" s="43"/>
      <c r="I141" s="43"/>
      <c r="J141" s="44"/>
    </row>
    <row r="142" spans="1:10" ht="36" customHeight="1" x14ac:dyDescent="0.25">
      <c r="B142" s="63" t="s">
        <v>243</v>
      </c>
      <c r="C142" s="64"/>
      <c r="D142" s="64"/>
      <c r="E142" s="41"/>
      <c r="F142" s="42">
        <v>102600</v>
      </c>
      <c r="G142" s="43"/>
      <c r="H142" s="43"/>
      <c r="I142" s="43"/>
      <c r="J142" s="44"/>
    </row>
    <row r="143" spans="1:10" ht="36" customHeight="1" x14ac:dyDescent="0.25">
      <c r="B143" s="63" t="s">
        <v>244</v>
      </c>
      <c r="C143" s="64"/>
      <c r="D143" s="64"/>
      <c r="E143" s="41"/>
      <c r="F143" s="42">
        <v>2160</v>
      </c>
      <c r="G143" s="43"/>
      <c r="H143" s="43"/>
      <c r="I143" s="43"/>
      <c r="J143" s="44"/>
    </row>
    <row r="144" spans="1:10" ht="36" customHeight="1" x14ac:dyDescent="0.25">
      <c r="B144" s="63" t="s">
        <v>245</v>
      </c>
      <c r="C144" s="64"/>
      <c r="D144" s="64"/>
      <c r="E144" s="41"/>
      <c r="F144" s="42">
        <v>63000</v>
      </c>
      <c r="G144" s="43"/>
      <c r="H144" s="43"/>
      <c r="I144" s="43"/>
      <c r="J144" s="44"/>
    </row>
    <row r="145" spans="1:10" ht="36" customHeight="1" x14ac:dyDescent="0.25">
      <c r="B145" s="63" t="s">
        <v>246</v>
      </c>
      <c r="C145" s="64"/>
      <c r="D145" s="64"/>
      <c r="E145" s="41"/>
      <c r="F145" s="42">
        <v>117000</v>
      </c>
      <c r="G145" s="43"/>
      <c r="H145" s="43"/>
      <c r="I145" s="43"/>
      <c r="J145" s="44"/>
    </row>
    <row r="146" spans="1:10" ht="36" customHeight="1" x14ac:dyDescent="0.25">
      <c r="B146" s="63" t="s">
        <v>247</v>
      </c>
      <c r="C146" s="64"/>
      <c r="D146" s="64"/>
      <c r="E146" s="41"/>
      <c r="F146" s="42">
        <v>162000</v>
      </c>
      <c r="G146" s="43"/>
      <c r="H146" s="43"/>
      <c r="I146" s="43"/>
      <c r="J146" s="44"/>
    </row>
    <row r="147" spans="1:10" ht="36" customHeight="1" thickBot="1" x14ac:dyDescent="0.3">
      <c r="B147" s="109" t="s">
        <v>248</v>
      </c>
      <c r="C147" s="110"/>
      <c r="D147" s="110"/>
      <c r="E147" s="111"/>
      <c r="F147" s="112">
        <v>3240</v>
      </c>
      <c r="G147" s="113"/>
      <c r="H147" s="113"/>
      <c r="I147" s="113"/>
      <c r="J147" s="114"/>
    </row>
    <row r="148" spans="1:10" ht="24" thickBot="1" x14ac:dyDescent="0.3"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18" customHeight="1" x14ac:dyDescent="0.25"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67.5" customHeight="1" x14ac:dyDescent="0.25"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0.5" customHeight="1" x14ac:dyDescent="0.25"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7" customHeight="1" x14ac:dyDescent="0.25">
      <c r="A152" s="8" t="s">
        <v>114</v>
      </c>
      <c r="B152" s="120" t="s">
        <v>251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0.5" customHeight="1" x14ac:dyDescent="0.25"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3"/>
  <sheetViews>
    <sheetView view="pageBreakPreview" topLeftCell="B1" zoomScale="50" zoomScaleNormal="60" zoomScaleSheetLayoutView="50" workbookViewId="0">
      <pane ySplit="4" topLeftCell="A95" activePane="bottomLeft" state="frozen"/>
      <selection activeCell="A198" sqref="A198:XFD198"/>
      <selection pane="bottomLeft" activeCell="F137" sqref="F137:J139"/>
    </sheetView>
  </sheetViews>
  <sheetFormatPr defaultColWidth="9.140625" defaultRowHeight="12.75" outlineLevelRow="1" x14ac:dyDescent="0.25"/>
  <cols>
    <col min="1" max="1" width="23.57031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25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318"/>
      <c r="D8" s="318"/>
      <c r="E8" s="319"/>
      <c r="F8" s="33">
        <f>H8*1.2</f>
        <v>27885.599999999999</v>
      </c>
      <c r="G8" s="33">
        <f>H8*1.1</f>
        <v>25561.800000000003</v>
      </c>
      <c r="H8" s="33">
        <v>23238</v>
      </c>
      <c r="I8" s="33">
        <f>H8*0.75</f>
        <v>17428.5</v>
      </c>
      <c r="J8" s="33">
        <f>H8*0.5</f>
        <v>11619</v>
      </c>
    </row>
    <row r="9" spans="1:10" ht="36" customHeight="1" x14ac:dyDescent="0.25">
      <c r="A9" s="8" t="s">
        <v>114</v>
      </c>
      <c r="B9" s="35" t="s">
        <v>115</v>
      </c>
      <c r="C9" s="89"/>
      <c r="D9" s="89"/>
      <c r="E9" s="90"/>
      <c r="F9" s="37">
        <f>H9*1.2</f>
        <v>58752</v>
      </c>
      <c r="G9" s="37">
        <f>H9*1.1</f>
        <v>53856.000000000007</v>
      </c>
      <c r="H9" s="37">
        <v>48960</v>
      </c>
      <c r="I9" s="37">
        <f>H9*0.75</f>
        <v>36720</v>
      </c>
      <c r="J9" s="37">
        <f>H9*0.5</f>
        <v>24480</v>
      </c>
    </row>
    <row r="10" spans="1:10" ht="36" customHeight="1" x14ac:dyDescent="0.25">
      <c r="A10" s="8" t="s">
        <v>112</v>
      </c>
      <c r="B10" s="35" t="s">
        <v>116</v>
      </c>
      <c r="C10" s="89"/>
      <c r="D10" s="89"/>
      <c r="E10" s="90"/>
      <c r="F10" s="37">
        <f>H10*1.2</f>
        <v>32443.199999999997</v>
      </c>
      <c r="G10" s="37">
        <f>H10*1.1</f>
        <v>29739.600000000002</v>
      </c>
      <c r="H10" s="37">
        <v>27036</v>
      </c>
      <c r="I10" s="37">
        <f>H10*0.75</f>
        <v>20277</v>
      </c>
      <c r="J10" s="37">
        <f>H10*0.5</f>
        <v>13518</v>
      </c>
    </row>
    <row r="11" spans="1:10" ht="36" customHeight="1" thickBot="1" x14ac:dyDescent="0.3">
      <c r="A11" s="8" t="s">
        <v>114</v>
      </c>
      <c r="B11" s="320" t="s">
        <v>117</v>
      </c>
      <c r="C11" s="321"/>
      <c r="D11" s="321"/>
      <c r="E11" s="322"/>
      <c r="F11" s="39">
        <f>H11*1.2</f>
        <v>68256</v>
      </c>
      <c r="G11" s="39">
        <f>H11*1.1</f>
        <v>62568.000000000007</v>
      </c>
      <c r="H11" s="39">
        <v>56880</v>
      </c>
      <c r="I11" s="39">
        <f>H11*0.75</f>
        <v>42660</v>
      </c>
      <c r="J11" s="39">
        <f>H11*0.5</f>
        <v>28440</v>
      </c>
    </row>
    <row r="12" spans="1:10" ht="24" customHeight="1" thickBot="1" x14ac:dyDescent="0.3">
      <c r="A12" s="8"/>
      <c r="B12" s="28"/>
      <c r="C12" s="29"/>
      <c r="D12" s="29"/>
      <c r="E12" s="30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318"/>
      <c r="D13" s="318"/>
      <c r="E13" s="319"/>
      <c r="F13" s="220">
        <v>7560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320" t="s">
        <v>119</v>
      </c>
      <c r="C14" s="321"/>
      <c r="D14" s="321"/>
      <c r="E14" s="322"/>
      <c r="F14" s="223">
        <v>16560</v>
      </c>
      <c r="G14" s="180"/>
      <c r="H14" s="180"/>
      <c r="I14" s="180"/>
      <c r="J14" s="181"/>
    </row>
    <row r="15" spans="1:10" ht="24" customHeight="1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1026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2160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1206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2592</v>
      </c>
      <c r="G19" s="180"/>
      <c r="H19" s="180"/>
      <c r="I19" s="180"/>
      <c r="J19" s="181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6228 до 249120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6228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12456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18684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24912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31140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37368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43596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49824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56052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62280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68508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74736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80964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87192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93420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99648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105876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112104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118332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124560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12456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24912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37368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49824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62280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74736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87192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99648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112104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124560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137016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149472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161928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174384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186840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199296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211752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224208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236664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249120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9612 до 133902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9612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14436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15570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21798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28026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34254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40482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46710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52938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59166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65394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71622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77850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84078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90306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96534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102762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108990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115218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121446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127674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133902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1710 до 41580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4338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32706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2448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41580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8118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25128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1710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1710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3420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5130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28800</v>
      </c>
      <c r="G96" s="43"/>
      <c r="H96" s="43"/>
      <c r="I96" s="43"/>
      <c r="J96" s="44"/>
    </row>
    <row r="97" spans="1:10" ht="54" customHeight="1" thickBot="1" x14ac:dyDescent="0.3">
      <c r="A97" s="8"/>
      <c r="B97" s="168" t="s">
        <v>259</v>
      </c>
      <c r="C97" s="169"/>
      <c r="D97" s="169"/>
      <c r="E97" s="170"/>
      <c r="F97" s="98" t="str">
        <f>"Цена от "&amp;MIN(F99,F103:F119)&amp;" до "&amp;MAX(F99,F103:F119)</f>
        <v>Цена от 3402 до 826488</v>
      </c>
      <c r="G97" s="99"/>
      <c r="H97" s="99"/>
      <c r="I97" s="99"/>
      <c r="J97" s="100"/>
    </row>
    <row r="98" spans="1:10" ht="24" customHeight="1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40824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42">
        <v>4082.3999999999996</v>
      </c>
      <c r="G100" s="43"/>
      <c r="H100" s="43"/>
      <c r="I100" s="43"/>
      <c r="J100" s="44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42">
        <v>10206</v>
      </c>
      <c r="G101" s="43"/>
      <c r="H101" s="43"/>
      <c r="I101" s="43"/>
      <c r="J101" s="44"/>
    </row>
    <row r="102" spans="1:10" ht="24" customHeight="1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3" t="s">
        <v>204</v>
      </c>
      <c r="C103" s="64"/>
      <c r="D103" s="64"/>
      <c r="E103" s="41"/>
      <c r="F103" s="42">
        <v>27018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21348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299</v>
      </c>
      <c r="C105" s="64"/>
      <c r="D105" s="64"/>
      <c r="E105" s="41"/>
      <c r="F105" s="42">
        <v>17568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17568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15660</v>
      </c>
      <c r="G107" s="43"/>
      <c r="H107" s="43"/>
      <c r="I107" s="43"/>
      <c r="J107" s="44"/>
    </row>
    <row r="108" spans="1:10" ht="36" customHeight="1" x14ac:dyDescent="0.25">
      <c r="B108" s="63" t="s">
        <v>325</v>
      </c>
      <c r="C108" s="64"/>
      <c r="D108" s="64"/>
      <c r="E108" s="41"/>
      <c r="F108" s="42">
        <v>826488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209</v>
      </c>
      <c r="C109" s="64"/>
      <c r="D109" s="64"/>
      <c r="E109" s="41"/>
      <c r="F109" s="42">
        <v>47808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210</v>
      </c>
      <c r="C110" s="64"/>
      <c r="D110" s="64"/>
      <c r="E110" s="41"/>
      <c r="F110" s="42">
        <v>27000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211</v>
      </c>
      <c r="C111" s="64"/>
      <c r="D111" s="64"/>
      <c r="E111" s="41"/>
      <c r="F111" s="42">
        <v>32400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212</v>
      </c>
      <c r="C112" s="64"/>
      <c r="D112" s="64"/>
      <c r="E112" s="41"/>
      <c r="F112" s="42">
        <v>19458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213</v>
      </c>
      <c r="C113" s="64"/>
      <c r="D113" s="64"/>
      <c r="E113" s="41"/>
      <c r="F113" s="42">
        <v>23220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3" t="s">
        <v>214</v>
      </c>
      <c r="C114" s="64"/>
      <c r="D114" s="64"/>
      <c r="E114" s="41"/>
      <c r="F114" s="42">
        <v>83700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215</v>
      </c>
      <c r="C115" s="64"/>
      <c r="D115" s="64"/>
      <c r="E115" s="41"/>
      <c r="F115" s="42">
        <v>51030</v>
      </c>
      <c r="G115" s="43"/>
      <c r="H115" s="43"/>
      <c r="I115" s="43"/>
      <c r="J115" s="44"/>
    </row>
    <row r="116" spans="1:10" ht="36" customHeight="1" x14ac:dyDescent="0.25">
      <c r="A116" s="8" t="s">
        <v>112</v>
      </c>
      <c r="B116" s="65" t="s">
        <v>216</v>
      </c>
      <c r="C116" s="66"/>
      <c r="D116" s="66"/>
      <c r="E116" s="67"/>
      <c r="F116" s="42">
        <v>3402</v>
      </c>
      <c r="G116" s="43"/>
      <c r="H116" s="43"/>
      <c r="I116" s="43"/>
      <c r="J116" s="44"/>
    </row>
    <row r="117" spans="1:10" ht="36" customHeight="1" x14ac:dyDescent="0.25">
      <c r="A117" s="8"/>
      <c r="B117" s="63" t="s">
        <v>217</v>
      </c>
      <c r="C117" s="64"/>
      <c r="D117" s="64"/>
      <c r="E117" s="41"/>
      <c r="F117" s="42">
        <v>17568</v>
      </c>
      <c r="G117" s="43"/>
      <c r="H117" s="43"/>
      <c r="I117" s="43"/>
      <c r="J117" s="44"/>
    </row>
    <row r="118" spans="1:10" ht="36" customHeight="1" x14ac:dyDescent="0.25">
      <c r="B118" s="63" t="s">
        <v>218</v>
      </c>
      <c r="C118" s="64"/>
      <c r="D118" s="64"/>
      <c r="E118" s="41"/>
      <c r="F118" s="42">
        <v>13824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8100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56880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45360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326</v>
      </c>
      <c r="C122" s="64"/>
      <c r="D122" s="64"/>
      <c r="E122" s="41"/>
      <c r="F122" s="42">
        <v>37440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37440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33120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100800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56880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42">
        <v>68256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41040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48960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176400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5" t="s">
        <v>232</v>
      </c>
      <c r="C131" s="66"/>
      <c r="D131" s="66"/>
      <c r="E131" s="67"/>
      <c r="F131" s="42">
        <v>7200</v>
      </c>
      <c r="G131" s="43"/>
      <c r="H131" s="43"/>
      <c r="I131" s="43"/>
      <c r="J131" s="44"/>
    </row>
    <row r="132" spans="1:10" ht="36" customHeight="1" thickBot="1" x14ac:dyDescent="0.3">
      <c r="A132" s="8" t="s">
        <v>114</v>
      </c>
      <c r="B132" s="63" t="s">
        <v>234</v>
      </c>
      <c r="C132" s="64"/>
      <c r="D132" s="64"/>
      <c r="E132" s="41"/>
      <c r="F132" s="42">
        <v>17280</v>
      </c>
      <c r="G132" s="43"/>
      <c r="H132" s="43"/>
      <c r="I132" s="43"/>
      <c r="J132" s="44"/>
    </row>
    <row r="133" spans="1:10" ht="22.5" customHeight="1" x14ac:dyDescent="0.25">
      <c r="A133" s="8" t="s">
        <v>112</v>
      </c>
      <c r="B133" s="101" t="s">
        <v>236</v>
      </c>
      <c r="C133" s="102"/>
      <c r="D133" s="102"/>
      <c r="E133" s="102"/>
      <c r="F133" s="102"/>
      <c r="G133" s="102"/>
      <c r="H133" s="102"/>
      <c r="I133" s="102"/>
      <c r="J133" s="103"/>
    </row>
    <row r="134" spans="1:10" ht="36" customHeight="1" thickBot="1" x14ac:dyDescent="0.3">
      <c r="A134" s="8"/>
      <c r="B134" s="35" t="s">
        <v>219</v>
      </c>
      <c r="C134" s="89"/>
      <c r="D134" s="89"/>
      <c r="E134" s="90"/>
      <c r="F134" s="42">
        <v>40</v>
      </c>
      <c r="G134" s="43"/>
      <c r="H134" s="43"/>
      <c r="I134" s="43"/>
      <c r="J134" s="44"/>
    </row>
    <row r="135" spans="1:10" ht="36" customHeight="1" thickBot="1" x14ac:dyDescent="0.3">
      <c r="A135" s="8"/>
      <c r="B135" s="95" t="s">
        <v>235</v>
      </c>
      <c r="C135" s="96"/>
      <c r="D135" s="96"/>
      <c r="E135" s="97"/>
      <c r="F135" s="98"/>
      <c r="G135" s="99"/>
      <c r="H135" s="99"/>
      <c r="I135" s="99"/>
      <c r="J135" s="100"/>
    </row>
    <row r="136" spans="1:10" ht="36" customHeight="1" thickBot="1" x14ac:dyDescent="0.3">
      <c r="A136" s="8"/>
      <c r="B136" s="174" t="s">
        <v>236</v>
      </c>
      <c r="C136" s="175"/>
      <c r="D136" s="175"/>
      <c r="E136" s="175"/>
      <c r="F136" s="175"/>
      <c r="G136" s="175"/>
      <c r="H136" s="175"/>
      <c r="I136" s="175"/>
      <c r="J136" s="176"/>
    </row>
    <row r="137" spans="1:10" ht="36" customHeight="1" x14ac:dyDescent="0.25">
      <c r="A137" s="8"/>
      <c r="B137" s="57" t="s">
        <v>237</v>
      </c>
      <c r="C137" s="104"/>
      <c r="D137" s="104"/>
      <c r="E137" s="105"/>
      <c r="F137" s="42">
        <v>60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238</v>
      </c>
      <c r="C138" s="64"/>
      <c r="D138" s="64"/>
      <c r="E138" s="41"/>
      <c r="F138" s="42">
        <v>99</v>
      </c>
      <c r="G138" s="43"/>
      <c r="H138" s="43"/>
      <c r="I138" s="43"/>
      <c r="J138" s="44"/>
    </row>
    <row r="139" spans="1:10" ht="36" customHeight="1" thickBot="1" x14ac:dyDescent="0.3">
      <c r="A139" s="8"/>
      <c r="B139" s="63" t="s">
        <v>239</v>
      </c>
      <c r="C139" s="64"/>
      <c r="D139" s="64"/>
      <c r="E139" s="41"/>
      <c r="F139" s="42">
        <v>150</v>
      </c>
      <c r="G139" s="43"/>
      <c r="H139" s="43"/>
      <c r="I139" s="43"/>
      <c r="J139" s="44"/>
    </row>
    <row r="140" spans="1:10" ht="54" customHeight="1" thickBot="1" x14ac:dyDescent="0.3">
      <c r="A140" s="8"/>
      <c r="B140" s="168" t="s">
        <v>240</v>
      </c>
      <c r="C140" s="169"/>
      <c r="D140" s="169"/>
      <c r="E140" s="170"/>
      <c r="F140" s="326"/>
      <c r="G140" s="327"/>
      <c r="H140" s="327"/>
      <c r="I140" s="327"/>
      <c r="J140" s="328"/>
    </row>
    <row r="141" spans="1:10" ht="36" customHeight="1" x14ac:dyDescent="0.25">
      <c r="A141" s="8"/>
      <c r="B141" s="57" t="s">
        <v>241</v>
      </c>
      <c r="C141" s="104"/>
      <c r="D141" s="104"/>
      <c r="E141" s="105"/>
      <c r="F141" s="206">
        <v>32688</v>
      </c>
      <c r="G141" s="275"/>
      <c r="H141" s="275"/>
      <c r="I141" s="275"/>
      <c r="J141" s="276"/>
    </row>
    <row r="142" spans="1:10" ht="36" customHeight="1" x14ac:dyDescent="0.25">
      <c r="A142" s="8"/>
      <c r="B142" s="35" t="s">
        <v>242</v>
      </c>
      <c r="C142" s="89"/>
      <c r="D142" s="89"/>
      <c r="E142" s="90"/>
      <c r="F142" s="203">
        <v>64800</v>
      </c>
      <c r="G142" s="253"/>
      <c r="H142" s="253"/>
      <c r="I142" s="253"/>
      <c r="J142" s="254"/>
    </row>
    <row r="143" spans="1:10" ht="36" customHeight="1" x14ac:dyDescent="0.25">
      <c r="A143" s="8"/>
      <c r="B143" s="35" t="s">
        <v>243</v>
      </c>
      <c r="C143" s="89"/>
      <c r="D143" s="89"/>
      <c r="E143" s="90"/>
      <c r="F143" s="203">
        <v>81828</v>
      </c>
      <c r="G143" s="253"/>
      <c r="H143" s="253"/>
      <c r="I143" s="253"/>
      <c r="J143" s="254"/>
    </row>
    <row r="144" spans="1:10" ht="36" customHeight="1" x14ac:dyDescent="0.25">
      <c r="A144" s="8"/>
      <c r="B144" s="35" t="s">
        <v>244</v>
      </c>
      <c r="C144" s="89"/>
      <c r="D144" s="89"/>
      <c r="E144" s="90"/>
      <c r="F144" s="203">
        <v>1134</v>
      </c>
      <c r="G144" s="253"/>
      <c r="H144" s="253"/>
      <c r="I144" s="253"/>
      <c r="J144" s="254"/>
    </row>
    <row r="145" spans="1:10" ht="36" customHeight="1" x14ac:dyDescent="0.25">
      <c r="A145" s="8"/>
      <c r="B145" s="63" t="s">
        <v>245</v>
      </c>
      <c r="C145" s="64"/>
      <c r="D145" s="64"/>
      <c r="E145" s="41"/>
      <c r="F145" s="42">
        <v>47808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246</v>
      </c>
      <c r="C146" s="64"/>
      <c r="D146" s="64"/>
      <c r="E146" s="41"/>
      <c r="F146" s="42">
        <v>93168</v>
      </c>
      <c r="G146" s="43"/>
      <c r="H146" s="43"/>
      <c r="I146" s="43"/>
      <c r="J146" s="44"/>
    </row>
    <row r="147" spans="1:10" ht="36" customHeight="1" x14ac:dyDescent="0.25">
      <c r="A147" s="8"/>
      <c r="B147" s="63" t="s">
        <v>247</v>
      </c>
      <c r="C147" s="64"/>
      <c r="D147" s="64"/>
      <c r="E147" s="41"/>
      <c r="F147" s="42">
        <v>115848</v>
      </c>
      <c r="G147" s="43"/>
      <c r="H147" s="43"/>
      <c r="I147" s="43"/>
      <c r="J147" s="44"/>
    </row>
    <row r="148" spans="1:10" ht="36" customHeight="1" thickBot="1" x14ac:dyDescent="0.3">
      <c r="A148" s="8"/>
      <c r="B148" s="63" t="s">
        <v>248</v>
      </c>
      <c r="C148" s="64"/>
      <c r="D148" s="64"/>
      <c r="E148" s="41"/>
      <c r="F148" s="42">
        <v>1692</v>
      </c>
      <c r="G148" s="43"/>
      <c r="H148" s="43"/>
      <c r="I148" s="43"/>
      <c r="J148" s="44"/>
    </row>
    <row r="149" spans="1:10" ht="24" customHeight="1" thickBot="1" x14ac:dyDescent="0.3">
      <c r="A149" s="8"/>
      <c r="B149" s="28"/>
      <c r="C149" s="81"/>
      <c r="D149" s="81"/>
      <c r="E149" s="82"/>
      <c r="F149" s="83"/>
      <c r="G149" s="84"/>
      <c r="H149" s="84"/>
      <c r="I149" s="84"/>
      <c r="J149" s="85"/>
    </row>
    <row r="150" spans="1:10" ht="18" customHeight="1" x14ac:dyDescent="0.25">
      <c r="A150" s="8"/>
      <c r="B150" s="115"/>
      <c r="C150" s="116"/>
      <c r="D150" s="116"/>
      <c r="E150" s="116"/>
      <c r="F150" s="117"/>
      <c r="G150" s="117"/>
      <c r="H150" s="117"/>
      <c r="I150" s="117"/>
      <c r="J150" s="117"/>
    </row>
    <row r="151" spans="1:10" ht="67.5" customHeight="1" x14ac:dyDescent="0.25">
      <c r="A151" s="8"/>
      <c r="B151" s="118" t="s">
        <v>334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7" customHeight="1" x14ac:dyDescent="0.25">
      <c r="A152" s="8" t="s">
        <v>114</v>
      </c>
      <c r="B152" s="118" t="s">
        <v>251</v>
      </c>
      <c r="C152" s="118"/>
      <c r="D152" s="118"/>
      <c r="E152" s="118"/>
      <c r="F152" s="118"/>
      <c r="G152" s="118"/>
      <c r="H152" s="118"/>
      <c r="I152" s="118"/>
      <c r="J152" s="118"/>
    </row>
    <row r="153" spans="1:10" ht="18" customHeight="1" x14ac:dyDescent="0.25">
      <c r="A153" s="8"/>
      <c r="B153" s="115"/>
      <c r="C153" s="116"/>
      <c r="D153" s="116"/>
      <c r="E153" s="116"/>
      <c r="F153" s="117"/>
      <c r="G153" s="117"/>
      <c r="H153" s="117"/>
      <c r="I153" s="117"/>
      <c r="J153" s="117"/>
    </row>
    <row r="154" spans="1:10" s="288" customFormat="1" ht="36" customHeight="1" thickBot="1" x14ac:dyDescent="0.3">
      <c r="B154" s="289" t="s">
        <v>335</v>
      </c>
      <c r="C154" s="289"/>
      <c r="D154" s="289"/>
      <c r="E154" s="289"/>
      <c r="F154" s="289"/>
      <c r="G154" s="289"/>
      <c r="H154" s="289"/>
      <c r="I154" s="289"/>
    </row>
    <row r="155" spans="1:10" s="123" customFormat="1" ht="36" customHeight="1" thickBot="1" x14ac:dyDescent="0.3">
      <c r="B155" s="290" t="s">
        <v>336</v>
      </c>
      <c r="C155" s="291"/>
      <c r="D155" s="291"/>
      <c r="E155" s="291"/>
      <c r="F155" s="291"/>
      <c r="G155" s="291"/>
      <c r="H155" s="291"/>
      <c r="I155" s="292"/>
    </row>
    <row r="156" spans="1:10" ht="75" customHeight="1" thickBot="1" x14ac:dyDescent="0.3">
      <c r="B156" s="293" t="s">
        <v>337</v>
      </c>
      <c r="C156" s="294"/>
      <c r="D156" s="295" t="s">
        <v>338</v>
      </c>
      <c r="E156" s="296"/>
      <c r="F156" s="297"/>
      <c r="G156" s="296" t="s">
        <v>339</v>
      </c>
      <c r="H156" s="296"/>
      <c r="I156" s="297"/>
      <c r="J156" s="10"/>
    </row>
    <row r="157" spans="1:10" ht="36" customHeight="1" x14ac:dyDescent="0.25">
      <c r="B157" s="298" t="s">
        <v>340</v>
      </c>
      <c r="C157" s="299"/>
      <c r="D157" s="300" t="s">
        <v>341</v>
      </c>
      <c r="E157" s="300"/>
      <c r="F157" s="300"/>
      <c r="G157" s="301">
        <v>2190</v>
      </c>
      <c r="H157" s="300"/>
      <c r="I157" s="302"/>
      <c r="J157" s="10"/>
    </row>
    <row r="158" spans="1:10" ht="36" customHeight="1" x14ac:dyDescent="0.25">
      <c r="B158" s="303" t="s">
        <v>342</v>
      </c>
      <c r="C158" s="304"/>
      <c r="D158" s="305"/>
      <c r="E158" s="305"/>
      <c r="F158" s="305"/>
      <c r="G158" s="306">
        <v>1590</v>
      </c>
      <c r="H158" s="305"/>
      <c r="I158" s="307"/>
      <c r="J158" s="10"/>
    </row>
    <row r="159" spans="1:10" ht="36" customHeight="1" x14ac:dyDescent="0.25">
      <c r="B159" s="303" t="s">
        <v>343</v>
      </c>
      <c r="C159" s="304"/>
      <c r="D159" s="305"/>
      <c r="E159" s="305"/>
      <c r="F159" s="305"/>
      <c r="G159" s="306">
        <v>1440</v>
      </c>
      <c r="H159" s="305"/>
      <c r="I159" s="307"/>
      <c r="J159" s="10"/>
    </row>
    <row r="160" spans="1:10" ht="54" customHeight="1" x14ac:dyDescent="0.25">
      <c r="B160" s="303" t="s">
        <v>344</v>
      </c>
      <c r="C160" s="304"/>
      <c r="D160" s="305"/>
      <c r="E160" s="305"/>
      <c r="F160" s="305"/>
      <c r="G160" s="306">
        <v>1290</v>
      </c>
      <c r="H160" s="305"/>
      <c r="I160" s="307"/>
      <c r="J160" s="10"/>
    </row>
    <row r="161" spans="1:10" ht="21" x14ac:dyDescent="0.25">
      <c r="B161" s="308"/>
      <c r="C161" s="308"/>
      <c r="D161" s="309"/>
      <c r="E161" s="309"/>
      <c r="F161" s="309"/>
      <c r="G161" s="310"/>
      <c r="H161" s="309"/>
      <c r="I161" s="309"/>
      <c r="J161" s="10"/>
    </row>
    <row r="162" spans="1:10" ht="40.5" customHeight="1" x14ac:dyDescent="0.25">
      <c r="A162" s="8"/>
      <c r="B162" s="122" t="s">
        <v>252</v>
      </c>
      <c r="C162" s="122"/>
      <c r="D162" s="122"/>
      <c r="E162" s="122"/>
      <c r="F162" s="122"/>
      <c r="G162" s="122"/>
      <c r="H162" s="122"/>
      <c r="I162" s="122"/>
      <c r="J162" s="122"/>
    </row>
    <row r="163" spans="1:10" ht="18" customHeight="1" x14ac:dyDescent="0.25">
      <c r="A163" s="8"/>
    </row>
  </sheetData>
  <sheetProtection selectLockedCells="1" selectUnlockedCells="1"/>
  <mergeCells count="303">
    <mergeCell ref="B160:C160"/>
    <mergeCell ref="G160:I160"/>
    <mergeCell ref="B162:J162"/>
    <mergeCell ref="B156:C156"/>
    <mergeCell ref="D156:F156"/>
    <mergeCell ref="G156:I156"/>
    <mergeCell ref="B157:C157"/>
    <mergeCell ref="D157:F160"/>
    <mergeCell ref="G157:I157"/>
    <mergeCell ref="B158:C158"/>
    <mergeCell ref="G158:I158"/>
    <mergeCell ref="B159:C159"/>
    <mergeCell ref="G159:I159"/>
    <mergeCell ref="B149:E149"/>
    <mergeCell ref="F149:J149"/>
    <mergeCell ref="B151:J151"/>
    <mergeCell ref="B152:J152"/>
    <mergeCell ref="B154:I154"/>
    <mergeCell ref="B155:I155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6:J136"/>
    <mergeCell ref="B137:E137"/>
    <mergeCell ref="F137:J137"/>
    <mergeCell ref="B138:E138"/>
    <mergeCell ref="F138:J138"/>
    <mergeCell ref="B139:E139"/>
    <mergeCell ref="F139:J139"/>
    <mergeCell ref="B132:E132"/>
    <mergeCell ref="F132:J132"/>
    <mergeCell ref="B133:J133"/>
    <mergeCell ref="B134:E134"/>
    <mergeCell ref="F134:J134"/>
    <mergeCell ref="F135:J135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4"/>
  <sheetViews>
    <sheetView view="pageBreakPreview" topLeftCell="B1" zoomScale="65" zoomScaleNormal="60" zoomScaleSheetLayoutView="65" workbookViewId="0">
      <pane ySplit="4" topLeftCell="A111" activePane="bottomLeft" state="frozen"/>
      <selection activeCell="A198" sqref="A198:XFD198"/>
      <selection pane="bottomLeft" activeCell="A154" sqref="A154:XFD158"/>
    </sheetView>
  </sheetViews>
  <sheetFormatPr defaultColWidth="9.140625" defaultRowHeight="12.75" outlineLevelRow="1" x14ac:dyDescent="0.25"/>
  <cols>
    <col min="1" max="1" width="18.425781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26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318"/>
      <c r="D8" s="318"/>
      <c r="E8" s="319"/>
      <c r="F8" s="33">
        <f>H8*1.2</f>
        <v>47520</v>
      </c>
      <c r="G8" s="33">
        <f>H8*1.1</f>
        <v>43560</v>
      </c>
      <c r="H8" s="33">
        <v>39600</v>
      </c>
      <c r="I8" s="33">
        <f>H8*0.75</f>
        <v>29700</v>
      </c>
      <c r="J8" s="33">
        <f>H8*0.5</f>
        <v>19800</v>
      </c>
    </row>
    <row r="9" spans="1:10" ht="36" customHeight="1" x14ac:dyDescent="0.25">
      <c r="A9" s="8" t="s">
        <v>114</v>
      </c>
      <c r="B9" s="35" t="s">
        <v>115</v>
      </c>
      <c r="C9" s="89"/>
      <c r="D9" s="89"/>
      <c r="E9" s="90"/>
      <c r="F9" s="37">
        <f>H9*1.2</f>
        <v>66528</v>
      </c>
      <c r="G9" s="37">
        <f>H9*1.1</f>
        <v>60984.000000000007</v>
      </c>
      <c r="H9" s="37">
        <v>55440</v>
      </c>
      <c r="I9" s="37">
        <f>H9*0.75</f>
        <v>41580</v>
      </c>
      <c r="J9" s="37">
        <f>H9*0.5</f>
        <v>27720</v>
      </c>
    </row>
    <row r="10" spans="1:10" ht="36" customHeight="1" x14ac:dyDescent="0.25">
      <c r="A10" s="8" t="s">
        <v>112</v>
      </c>
      <c r="B10" s="35" t="s">
        <v>116</v>
      </c>
      <c r="C10" s="89"/>
      <c r="D10" s="89"/>
      <c r="E10" s="90"/>
      <c r="F10" s="37">
        <f>H10*1.2</f>
        <v>60480</v>
      </c>
      <c r="G10" s="37">
        <f>H10*1.1</f>
        <v>55440.000000000007</v>
      </c>
      <c r="H10" s="37">
        <v>50400</v>
      </c>
      <c r="I10" s="37">
        <f>H10*0.75</f>
        <v>37800</v>
      </c>
      <c r="J10" s="37">
        <f>H10*0.5</f>
        <v>25200</v>
      </c>
    </row>
    <row r="11" spans="1:10" ht="36" customHeight="1" thickBot="1" x14ac:dyDescent="0.3">
      <c r="A11" s="8" t="s">
        <v>114</v>
      </c>
      <c r="B11" s="320" t="s">
        <v>117</v>
      </c>
      <c r="C11" s="321"/>
      <c r="D11" s="321"/>
      <c r="E11" s="322"/>
      <c r="F11" s="39">
        <f>H11*1.2</f>
        <v>84672</v>
      </c>
      <c r="G11" s="39">
        <f>H11*1.1</f>
        <v>77616</v>
      </c>
      <c r="H11" s="39">
        <v>70560</v>
      </c>
      <c r="I11" s="39">
        <f>H11*0.75</f>
        <v>52920</v>
      </c>
      <c r="J11" s="39">
        <f>H11*0.5</f>
        <v>35280</v>
      </c>
    </row>
    <row r="12" spans="1:10" ht="24" customHeight="1" thickBot="1" x14ac:dyDescent="0.3">
      <c r="A12" s="8"/>
      <c r="B12" s="28"/>
      <c r="C12" s="29"/>
      <c r="D12" s="29"/>
      <c r="E12" s="30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318"/>
      <c r="D13" s="318"/>
      <c r="E13" s="319"/>
      <c r="F13" s="220">
        <v>13680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320" t="s">
        <v>119</v>
      </c>
      <c r="C14" s="321"/>
      <c r="D14" s="321"/>
      <c r="E14" s="322"/>
      <c r="F14" s="223">
        <v>19440</v>
      </c>
      <c r="G14" s="180"/>
      <c r="H14" s="180"/>
      <c r="I14" s="180"/>
      <c r="J14" s="181"/>
    </row>
    <row r="15" spans="1:10" ht="24" customHeight="1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1800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2520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2520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3528</v>
      </c>
      <c r="G19" s="180"/>
      <c r="H19" s="180"/>
      <c r="I19" s="180"/>
      <c r="J19" s="181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"&amp;MIN(F22:F81)&amp;" до "&amp;MAX(F22:F81)</f>
        <v>Цена от 14400 до 1670400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14400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28800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57600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86400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115200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144000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172800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201600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230400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259200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288000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316800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345600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374400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403200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432000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460800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489600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518400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547200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278</v>
      </c>
      <c r="C42" s="36"/>
      <c r="D42" s="36"/>
      <c r="E42" s="41"/>
      <c r="F42" s="42">
        <v>576000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279</v>
      </c>
      <c r="C43" s="36"/>
      <c r="D43" s="36"/>
      <c r="E43" s="41"/>
      <c r="F43" s="42">
        <v>604800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280</v>
      </c>
      <c r="C44" s="36"/>
      <c r="D44" s="36"/>
      <c r="E44" s="41"/>
      <c r="F44" s="42">
        <v>633600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281</v>
      </c>
      <c r="C45" s="36"/>
      <c r="D45" s="36"/>
      <c r="E45" s="41"/>
      <c r="F45" s="42">
        <v>662400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282</v>
      </c>
      <c r="C46" s="36"/>
      <c r="D46" s="36"/>
      <c r="E46" s="41"/>
      <c r="F46" s="42">
        <v>691200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283</v>
      </c>
      <c r="C47" s="36"/>
      <c r="D47" s="36"/>
      <c r="E47" s="41"/>
      <c r="F47" s="42">
        <v>720000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284</v>
      </c>
      <c r="C48" s="36"/>
      <c r="D48" s="36"/>
      <c r="E48" s="41"/>
      <c r="F48" s="42">
        <v>748800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285</v>
      </c>
      <c r="C49" s="36"/>
      <c r="D49" s="36"/>
      <c r="E49" s="41"/>
      <c r="F49" s="42">
        <v>777600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286</v>
      </c>
      <c r="C50" s="36"/>
      <c r="D50" s="36"/>
      <c r="E50" s="41"/>
      <c r="F50" s="42">
        <v>806400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287</v>
      </c>
      <c r="C51" s="36"/>
      <c r="D51" s="36"/>
      <c r="E51" s="41"/>
      <c r="F51" s="42">
        <v>835200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145</v>
      </c>
      <c r="C52" s="36"/>
      <c r="D52" s="36"/>
      <c r="E52" s="41"/>
      <c r="F52" s="42">
        <v>28800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146</v>
      </c>
      <c r="C53" s="36"/>
      <c r="D53" s="36"/>
      <c r="E53" s="41"/>
      <c r="F53" s="42">
        <v>57600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147</v>
      </c>
      <c r="C54" s="36"/>
      <c r="D54" s="36"/>
      <c r="E54" s="41"/>
      <c r="F54" s="42">
        <v>115200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148</v>
      </c>
      <c r="C55" s="36"/>
      <c r="D55" s="36"/>
      <c r="E55" s="41"/>
      <c r="F55" s="42">
        <v>172800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149</v>
      </c>
      <c r="C56" s="36"/>
      <c r="D56" s="36"/>
      <c r="E56" s="41"/>
      <c r="F56" s="42">
        <v>230400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150</v>
      </c>
      <c r="C57" s="36"/>
      <c r="D57" s="36"/>
      <c r="E57" s="41"/>
      <c r="F57" s="42">
        <v>288000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151</v>
      </c>
      <c r="C58" s="36"/>
      <c r="D58" s="36"/>
      <c r="E58" s="41"/>
      <c r="F58" s="42">
        <v>345600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152</v>
      </c>
      <c r="C59" s="36"/>
      <c r="D59" s="36"/>
      <c r="E59" s="41"/>
      <c r="F59" s="42">
        <v>403200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153</v>
      </c>
      <c r="C60" s="36"/>
      <c r="D60" s="36"/>
      <c r="E60" s="41"/>
      <c r="F60" s="42">
        <v>460800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154</v>
      </c>
      <c r="C61" s="36"/>
      <c r="D61" s="36"/>
      <c r="E61" s="41"/>
      <c r="F61" s="42">
        <v>518400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155</v>
      </c>
      <c r="C62" s="36"/>
      <c r="D62" s="36"/>
      <c r="E62" s="41"/>
      <c r="F62" s="42">
        <v>576000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156</v>
      </c>
      <c r="C63" s="36"/>
      <c r="D63" s="36"/>
      <c r="E63" s="41"/>
      <c r="F63" s="42">
        <v>633600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157</v>
      </c>
      <c r="C64" s="36"/>
      <c r="D64" s="36"/>
      <c r="E64" s="41"/>
      <c r="F64" s="42">
        <v>691200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158</v>
      </c>
      <c r="C65" s="36"/>
      <c r="D65" s="36"/>
      <c r="E65" s="41"/>
      <c r="F65" s="42">
        <v>748800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159</v>
      </c>
      <c r="C66" s="36"/>
      <c r="D66" s="36"/>
      <c r="E66" s="41"/>
      <c r="F66" s="42">
        <v>806400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160</v>
      </c>
      <c r="C67" s="36"/>
      <c r="D67" s="36"/>
      <c r="E67" s="41"/>
      <c r="F67" s="42">
        <v>864000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161</v>
      </c>
      <c r="C68" s="36"/>
      <c r="D68" s="36"/>
      <c r="E68" s="41"/>
      <c r="F68" s="42">
        <v>921600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162</v>
      </c>
      <c r="C69" s="36"/>
      <c r="D69" s="36"/>
      <c r="E69" s="41"/>
      <c r="F69" s="42">
        <v>979200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163</v>
      </c>
      <c r="C70" s="36"/>
      <c r="D70" s="36"/>
      <c r="E70" s="41"/>
      <c r="F70" s="42">
        <v>1036800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164</v>
      </c>
      <c r="C71" s="36"/>
      <c r="D71" s="36"/>
      <c r="E71" s="41"/>
      <c r="F71" s="42">
        <v>1094400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288</v>
      </c>
      <c r="C72" s="36"/>
      <c r="D72" s="36"/>
      <c r="E72" s="41"/>
      <c r="F72" s="42">
        <v>1152000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289</v>
      </c>
      <c r="C73" s="36"/>
      <c r="D73" s="36"/>
      <c r="E73" s="41"/>
      <c r="F73" s="42">
        <v>1209600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290</v>
      </c>
      <c r="C74" s="36"/>
      <c r="D74" s="36"/>
      <c r="E74" s="41"/>
      <c r="F74" s="42">
        <v>1267200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291</v>
      </c>
      <c r="C75" s="36"/>
      <c r="D75" s="36"/>
      <c r="E75" s="41"/>
      <c r="F75" s="42">
        <v>1324800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292</v>
      </c>
      <c r="C76" s="36"/>
      <c r="D76" s="36"/>
      <c r="E76" s="41"/>
      <c r="F76" s="42">
        <v>1382400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293</v>
      </c>
      <c r="C77" s="36"/>
      <c r="D77" s="36"/>
      <c r="E77" s="41"/>
      <c r="F77" s="42">
        <v>1440000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294</v>
      </c>
      <c r="C78" s="36"/>
      <c r="D78" s="36"/>
      <c r="E78" s="41"/>
      <c r="F78" s="42">
        <v>1497600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295</v>
      </c>
      <c r="C79" s="36"/>
      <c r="D79" s="36"/>
      <c r="E79" s="41"/>
      <c r="F79" s="42">
        <v>1555200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296</v>
      </c>
      <c r="C80" s="36"/>
      <c r="D80" s="36"/>
      <c r="E80" s="41"/>
      <c r="F80" s="42">
        <v>1612800</v>
      </c>
      <c r="G80" s="43"/>
      <c r="H80" s="43"/>
      <c r="I80" s="43"/>
      <c r="J80" s="44"/>
    </row>
    <row r="81" spans="1:10" ht="36" customHeight="1" outlineLevel="1" thickBot="1" x14ac:dyDescent="0.3">
      <c r="A81" s="8"/>
      <c r="B81" s="248" t="s">
        <v>297</v>
      </c>
      <c r="C81" s="249"/>
      <c r="D81" s="249"/>
      <c r="E81" s="74"/>
      <c r="F81" s="86">
        <v>1670400</v>
      </c>
      <c r="G81" s="87"/>
      <c r="H81" s="87"/>
      <c r="I81" s="87"/>
      <c r="J81" s="88"/>
    </row>
    <row r="82" spans="1:10" ht="36" customHeight="1" thickBot="1" x14ac:dyDescent="0.3">
      <c r="A82" s="8"/>
      <c r="B82" s="233" t="s">
        <v>165</v>
      </c>
      <c r="C82" s="234"/>
      <c r="D82" s="234"/>
      <c r="E82" s="235"/>
      <c r="F82" s="236" t="str">
        <f>"Цена от "&amp;MIN(F83:F104)&amp;" до "&amp;MAX(F83:F104)</f>
        <v>Цена от 13680 до 590400</v>
      </c>
      <c r="G82" s="237"/>
      <c r="H82" s="237"/>
      <c r="I82" s="237"/>
      <c r="J82" s="238"/>
    </row>
    <row r="83" spans="1:10" ht="36" customHeight="1" outlineLevel="1" x14ac:dyDescent="0.25">
      <c r="A83" s="8"/>
      <c r="B83" s="31" t="s">
        <v>166</v>
      </c>
      <c r="C83" s="32"/>
      <c r="D83" s="32"/>
      <c r="E83" s="67"/>
      <c r="F83" s="68">
        <v>13680</v>
      </c>
      <c r="G83" s="69"/>
      <c r="H83" s="69"/>
      <c r="I83" s="69"/>
      <c r="J83" s="70"/>
    </row>
    <row r="84" spans="1:10" ht="36" customHeight="1" outlineLevel="1" x14ac:dyDescent="0.25">
      <c r="A84" s="8"/>
      <c r="B84" s="35" t="s">
        <v>167</v>
      </c>
      <c r="C84" s="36"/>
      <c r="D84" s="36"/>
      <c r="E84" s="41"/>
      <c r="F84" s="42">
        <v>20880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168</v>
      </c>
      <c r="C85" s="36"/>
      <c r="D85" s="36"/>
      <c r="E85" s="41"/>
      <c r="F85" s="42">
        <v>43200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169</v>
      </c>
      <c r="C86" s="36"/>
      <c r="D86" s="36"/>
      <c r="E86" s="41"/>
      <c r="F86" s="42">
        <v>72000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170</v>
      </c>
      <c r="C87" s="36"/>
      <c r="D87" s="36"/>
      <c r="E87" s="41"/>
      <c r="F87" s="42">
        <v>100800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171</v>
      </c>
      <c r="C88" s="36"/>
      <c r="D88" s="36"/>
      <c r="E88" s="41"/>
      <c r="F88" s="42">
        <v>129600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172</v>
      </c>
      <c r="C89" s="36"/>
      <c r="D89" s="36"/>
      <c r="E89" s="41"/>
      <c r="F89" s="42">
        <v>158400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173</v>
      </c>
      <c r="C90" s="36"/>
      <c r="D90" s="36"/>
      <c r="E90" s="41"/>
      <c r="F90" s="42">
        <v>187200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174</v>
      </c>
      <c r="C91" s="36"/>
      <c r="D91" s="36"/>
      <c r="E91" s="41"/>
      <c r="F91" s="42">
        <v>216000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175</v>
      </c>
      <c r="C92" s="36"/>
      <c r="D92" s="36"/>
      <c r="E92" s="41"/>
      <c r="F92" s="42">
        <v>244800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176</v>
      </c>
      <c r="C93" s="36"/>
      <c r="D93" s="36"/>
      <c r="E93" s="41"/>
      <c r="F93" s="42">
        <v>273600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177</v>
      </c>
      <c r="C94" s="36"/>
      <c r="D94" s="36"/>
      <c r="E94" s="41"/>
      <c r="F94" s="42">
        <v>302400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178</v>
      </c>
      <c r="C95" s="36"/>
      <c r="D95" s="36"/>
      <c r="E95" s="41"/>
      <c r="F95" s="42">
        <v>331200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179</v>
      </c>
      <c r="C96" s="36"/>
      <c r="D96" s="36"/>
      <c r="E96" s="41"/>
      <c r="F96" s="42">
        <v>360000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180</v>
      </c>
      <c r="C97" s="36"/>
      <c r="D97" s="36"/>
      <c r="E97" s="41"/>
      <c r="F97" s="42">
        <v>388800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181</v>
      </c>
      <c r="C98" s="36"/>
      <c r="D98" s="36"/>
      <c r="E98" s="41"/>
      <c r="F98" s="42">
        <v>417600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182</v>
      </c>
      <c r="C99" s="36"/>
      <c r="D99" s="36"/>
      <c r="E99" s="41"/>
      <c r="F99" s="42">
        <v>446400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183</v>
      </c>
      <c r="C100" s="36"/>
      <c r="D100" s="36"/>
      <c r="E100" s="41"/>
      <c r="F100" s="42">
        <v>475200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184</v>
      </c>
      <c r="C101" s="36"/>
      <c r="D101" s="36"/>
      <c r="E101" s="41"/>
      <c r="F101" s="42">
        <v>504000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185</v>
      </c>
      <c r="C102" s="36"/>
      <c r="D102" s="36"/>
      <c r="E102" s="41"/>
      <c r="F102" s="42">
        <v>532800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186</v>
      </c>
      <c r="C103" s="36"/>
      <c r="D103" s="36"/>
      <c r="E103" s="41"/>
      <c r="F103" s="42">
        <v>561600</v>
      </c>
      <c r="G103" s="43"/>
      <c r="H103" s="43"/>
      <c r="I103" s="43"/>
      <c r="J103" s="44"/>
    </row>
    <row r="104" spans="1:10" ht="36" customHeight="1" outlineLevel="1" thickBot="1" x14ac:dyDescent="0.3">
      <c r="A104" s="8"/>
      <c r="B104" s="35" t="s">
        <v>187</v>
      </c>
      <c r="C104" s="36"/>
      <c r="D104" s="36"/>
      <c r="E104" s="41"/>
      <c r="F104" s="42">
        <v>590400</v>
      </c>
      <c r="G104" s="43"/>
      <c r="H104" s="43"/>
      <c r="I104" s="43"/>
      <c r="J104" s="44"/>
    </row>
    <row r="105" spans="1:10" ht="36" customHeight="1" thickBot="1" x14ac:dyDescent="0.3">
      <c r="B105" s="51" t="s">
        <v>188</v>
      </c>
      <c r="C105" s="52"/>
      <c r="D105" s="52"/>
      <c r="E105" s="53"/>
      <c r="F105" s="54" t="str">
        <f>"Цена от "&amp;MIN(F106:F116)&amp;" до "&amp;MAX(F106:F116)</f>
        <v>Цена от 360 до 34560</v>
      </c>
      <c r="G105" s="55"/>
      <c r="H105" s="55"/>
      <c r="I105" s="55"/>
      <c r="J105" s="56"/>
    </row>
    <row r="106" spans="1:10" ht="36" customHeight="1" x14ac:dyDescent="0.25">
      <c r="B106" s="63" t="s">
        <v>189</v>
      </c>
      <c r="C106" s="64"/>
      <c r="D106" s="64"/>
      <c r="E106" s="41"/>
      <c r="F106" s="42">
        <v>9720</v>
      </c>
      <c r="G106" s="43"/>
      <c r="H106" s="43"/>
      <c r="I106" s="43"/>
      <c r="J106" s="44"/>
    </row>
    <row r="107" spans="1:10" ht="36" customHeight="1" x14ac:dyDescent="0.25">
      <c r="B107" s="63" t="s">
        <v>190</v>
      </c>
      <c r="C107" s="64"/>
      <c r="D107" s="64"/>
      <c r="E107" s="41"/>
      <c r="F107" s="42">
        <v>19440</v>
      </c>
      <c r="G107" s="43"/>
      <c r="H107" s="43"/>
      <c r="I107" s="43"/>
      <c r="J107" s="44"/>
    </row>
    <row r="108" spans="1:10" ht="36" customHeight="1" x14ac:dyDescent="0.25">
      <c r="B108" s="63" t="s">
        <v>258</v>
      </c>
      <c r="C108" s="64"/>
      <c r="D108" s="64"/>
      <c r="E108" s="41"/>
      <c r="F108" s="42">
        <v>360</v>
      </c>
      <c r="G108" s="43"/>
      <c r="H108" s="43"/>
      <c r="I108" s="43"/>
      <c r="J108" s="44"/>
    </row>
    <row r="109" spans="1:10" ht="36" customHeight="1" x14ac:dyDescent="0.25">
      <c r="B109" s="65" t="s">
        <v>192</v>
      </c>
      <c r="C109" s="66"/>
      <c r="D109" s="66"/>
      <c r="E109" s="67"/>
      <c r="F109" s="68">
        <v>32400</v>
      </c>
      <c r="G109" s="69"/>
      <c r="H109" s="69"/>
      <c r="I109" s="69"/>
      <c r="J109" s="70"/>
    </row>
    <row r="110" spans="1:10" ht="36" customHeight="1" x14ac:dyDescent="0.25">
      <c r="B110" s="63" t="s">
        <v>193</v>
      </c>
      <c r="C110" s="64"/>
      <c r="D110" s="64"/>
      <c r="E110" s="41"/>
      <c r="F110" s="42">
        <v>9360</v>
      </c>
      <c r="G110" s="43"/>
      <c r="H110" s="43"/>
      <c r="I110" s="43"/>
      <c r="J110" s="44"/>
    </row>
    <row r="111" spans="1:10" ht="36" customHeight="1" x14ac:dyDescent="0.25">
      <c r="B111" s="63" t="s">
        <v>194</v>
      </c>
      <c r="C111" s="64"/>
      <c r="D111" s="64"/>
      <c r="E111" s="41"/>
      <c r="F111" s="42">
        <v>30240</v>
      </c>
      <c r="G111" s="43"/>
      <c r="H111" s="43"/>
      <c r="I111" s="43"/>
      <c r="J111" s="44"/>
    </row>
    <row r="112" spans="1:10" ht="36" customHeight="1" x14ac:dyDescent="0.25">
      <c r="B112" s="63" t="s">
        <v>195</v>
      </c>
      <c r="C112" s="64"/>
      <c r="D112" s="64"/>
      <c r="E112" s="41"/>
      <c r="F112" s="42">
        <v>1800</v>
      </c>
      <c r="G112" s="43"/>
      <c r="H112" s="43"/>
      <c r="I112" s="43"/>
      <c r="J112" s="44"/>
    </row>
    <row r="113" spans="1:10" ht="36" customHeight="1" x14ac:dyDescent="0.25">
      <c r="B113" s="63" t="s">
        <v>196</v>
      </c>
      <c r="C113" s="64"/>
      <c r="D113" s="64"/>
      <c r="E113" s="41"/>
      <c r="F113" s="42">
        <v>1800</v>
      </c>
      <c r="G113" s="43"/>
      <c r="H113" s="43"/>
      <c r="I113" s="43"/>
      <c r="J113" s="44"/>
    </row>
    <row r="114" spans="1:10" ht="36" customHeight="1" x14ac:dyDescent="0.25">
      <c r="B114" s="63" t="s">
        <v>197</v>
      </c>
      <c r="C114" s="64"/>
      <c r="D114" s="64"/>
      <c r="E114" s="41"/>
      <c r="F114" s="42">
        <v>3600</v>
      </c>
      <c r="G114" s="43"/>
      <c r="H114" s="43"/>
      <c r="I114" s="43"/>
      <c r="J114" s="44"/>
    </row>
    <row r="115" spans="1:10" ht="36" customHeight="1" x14ac:dyDescent="0.25">
      <c r="B115" s="63" t="s">
        <v>198</v>
      </c>
      <c r="C115" s="64"/>
      <c r="D115" s="64"/>
      <c r="E115" s="41"/>
      <c r="F115" s="42">
        <v>5400</v>
      </c>
      <c r="G115" s="43"/>
      <c r="H115" s="43"/>
      <c r="I115" s="43"/>
      <c r="J115" s="44"/>
    </row>
    <row r="116" spans="1:10" ht="36" customHeight="1" thickBot="1" x14ac:dyDescent="0.3">
      <c r="B116" s="63" t="s">
        <v>199</v>
      </c>
      <c r="C116" s="64"/>
      <c r="D116" s="64"/>
      <c r="E116" s="41"/>
      <c r="F116" s="42">
        <v>34560</v>
      </c>
      <c r="G116" s="43"/>
      <c r="H116" s="43"/>
      <c r="I116" s="43"/>
      <c r="J116" s="44"/>
    </row>
    <row r="117" spans="1:10" ht="54" customHeight="1" thickBot="1" x14ac:dyDescent="0.3">
      <c r="A117" s="8"/>
      <c r="B117" s="210" t="s">
        <v>259</v>
      </c>
      <c r="C117" s="211"/>
      <c r="D117" s="211"/>
      <c r="E117" s="212"/>
      <c r="F117" s="224" t="str">
        <f>"Цена от "&amp;MIN(F119,F123:J124,H125,F126:J139)&amp;" до "&amp;MAX(F119,F123:J124,H125,F126:J139)</f>
        <v>Цена от 3060 до 198000</v>
      </c>
      <c r="G117" s="225"/>
      <c r="H117" s="225"/>
      <c r="I117" s="225"/>
      <c r="J117" s="226"/>
    </row>
    <row r="118" spans="1:10" ht="24" customHeight="1" thickBot="1" x14ac:dyDescent="0.3">
      <c r="A118" s="8"/>
      <c r="B118" s="28"/>
      <c r="C118" s="81"/>
      <c r="D118" s="81"/>
      <c r="E118" s="82"/>
      <c r="F118" s="83"/>
      <c r="G118" s="84"/>
      <c r="H118" s="84"/>
      <c r="I118" s="84"/>
      <c r="J118" s="85"/>
    </row>
    <row r="119" spans="1:10" ht="36" customHeight="1" x14ac:dyDescent="0.25">
      <c r="A119" s="8"/>
      <c r="B119" s="63" t="s">
        <v>201</v>
      </c>
      <c r="C119" s="64"/>
      <c r="D119" s="64"/>
      <c r="E119" s="41"/>
      <c r="F119" s="42">
        <v>58752</v>
      </c>
      <c r="G119" s="43"/>
      <c r="H119" s="43"/>
      <c r="I119" s="43"/>
      <c r="J119" s="44"/>
    </row>
    <row r="120" spans="1:10" ht="36" customHeight="1" x14ac:dyDescent="0.25">
      <c r="A120" s="8"/>
      <c r="B120" s="72" t="s">
        <v>202</v>
      </c>
      <c r="C120" s="73"/>
      <c r="D120" s="73"/>
      <c r="E120" s="74"/>
      <c r="F120" s="86">
        <v>5875.2</v>
      </c>
      <c r="G120" s="87"/>
      <c r="H120" s="87"/>
      <c r="I120" s="87"/>
      <c r="J120" s="88"/>
    </row>
    <row r="121" spans="1:10" ht="36" customHeight="1" thickBot="1" x14ac:dyDescent="0.3">
      <c r="A121" s="8"/>
      <c r="B121" s="72" t="s">
        <v>203</v>
      </c>
      <c r="C121" s="73"/>
      <c r="D121" s="73"/>
      <c r="E121" s="74"/>
      <c r="F121" s="86">
        <v>14688</v>
      </c>
      <c r="G121" s="87"/>
      <c r="H121" s="87"/>
      <c r="I121" s="87"/>
      <c r="J121" s="88"/>
    </row>
    <row r="122" spans="1:10" ht="24" customHeight="1" thickBot="1" x14ac:dyDescent="0.3">
      <c r="A122" s="8"/>
      <c r="B122" s="28"/>
      <c r="C122" s="81"/>
      <c r="D122" s="81"/>
      <c r="E122" s="82"/>
      <c r="F122" s="83"/>
      <c r="G122" s="84"/>
      <c r="H122" s="84"/>
      <c r="I122" s="84"/>
      <c r="J122" s="85"/>
    </row>
    <row r="123" spans="1:10" ht="36" customHeight="1" x14ac:dyDescent="0.25">
      <c r="A123" s="8" t="s">
        <v>112</v>
      </c>
      <c r="B123" s="65" t="s">
        <v>204</v>
      </c>
      <c r="C123" s="66"/>
      <c r="D123" s="66"/>
      <c r="E123" s="67"/>
      <c r="F123" s="68">
        <v>61200</v>
      </c>
      <c r="G123" s="69"/>
      <c r="H123" s="69"/>
      <c r="I123" s="69"/>
      <c r="J123" s="70"/>
    </row>
    <row r="124" spans="1:10" ht="36" customHeight="1" x14ac:dyDescent="0.25">
      <c r="A124" s="8" t="s">
        <v>112</v>
      </c>
      <c r="B124" s="35" t="s">
        <v>205</v>
      </c>
      <c r="C124" s="89"/>
      <c r="D124" s="89"/>
      <c r="E124" s="90"/>
      <c r="F124" s="42">
        <v>106560</v>
      </c>
      <c r="G124" s="43"/>
      <c r="H124" s="43"/>
      <c r="I124" s="43"/>
      <c r="J124" s="44"/>
    </row>
    <row r="125" spans="1:10" ht="36" customHeight="1" x14ac:dyDescent="0.25">
      <c r="A125" s="8" t="s">
        <v>112</v>
      </c>
      <c r="B125" s="63" t="s">
        <v>206</v>
      </c>
      <c r="C125" s="64"/>
      <c r="D125" s="64"/>
      <c r="E125" s="41"/>
      <c r="F125" s="227">
        <f>H125*1.2</f>
        <v>45792</v>
      </c>
      <c r="G125" s="228">
        <f>H125*1.1</f>
        <v>41976</v>
      </c>
      <c r="H125" s="228">
        <v>38160</v>
      </c>
      <c r="I125" s="228">
        <f>H125*0.75</f>
        <v>28620</v>
      </c>
      <c r="J125" s="229">
        <f>H125*0.5</f>
        <v>19080</v>
      </c>
    </row>
    <row r="126" spans="1:10" ht="36" customHeight="1" x14ac:dyDescent="0.25">
      <c r="A126" s="8" t="s">
        <v>112</v>
      </c>
      <c r="B126" s="63" t="s">
        <v>207</v>
      </c>
      <c r="C126" s="64"/>
      <c r="D126" s="64"/>
      <c r="E126" s="41"/>
      <c r="F126" s="42">
        <v>14400</v>
      </c>
      <c r="G126" s="43"/>
      <c r="H126" s="43"/>
      <c r="I126" s="43"/>
      <c r="J126" s="44"/>
    </row>
    <row r="127" spans="1:10" ht="36" customHeight="1" x14ac:dyDescent="0.25">
      <c r="A127" s="8" t="s">
        <v>112</v>
      </c>
      <c r="B127" s="63" t="s">
        <v>208</v>
      </c>
      <c r="C127" s="64"/>
      <c r="D127" s="64"/>
      <c r="E127" s="41"/>
      <c r="F127" s="42">
        <v>38160</v>
      </c>
      <c r="G127" s="43"/>
      <c r="H127" s="43"/>
      <c r="I127" s="43"/>
      <c r="J127" s="44"/>
    </row>
    <row r="128" spans="1:10" ht="36" customHeight="1" x14ac:dyDescent="0.25">
      <c r="A128" s="8" t="s">
        <v>112</v>
      </c>
      <c r="B128" s="63" t="s">
        <v>209</v>
      </c>
      <c r="C128" s="64"/>
      <c r="D128" s="64"/>
      <c r="E128" s="41"/>
      <c r="F128" s="42">
        <v>72000</v>
      </c>
      <c r="G128" s="43"/>
      <c r="H128" s="43"/>
      <c r="I128" s="43"/>
      <c r="J128" s="44"/>
    </row>
    <row r="129" spans="1:10" ht="36" customHeight="1" x14ac:dyDescent="0.25">
      <c r="A129" s="8" t="s">
        <v>112</v>
      </c>
      <c r="B129" s="63" t="s">
        <v>210</v>
      </c>
      <c r="C129" s="64"/>
      <c r="D129" s="64"/>
      <c r="E129" s="41"/>
      <c r="F129" s="42">
        <v>91440</v>
      </c>
      <c r="G129" s="43"/>
      <c r="H129" s="43"/>
      <c r="I129" s="43"/>
      <c r="J129" s="44"/>
    </row>
    <row r="130" spans="1:10" ht="36" customHeight="1" x14ac:dyDescent="0.25">
      <c r="A130" s="8" t="s">
        <v>112</v>
      </c>
      <c r="B130" s="63" t="s">
        <v>211</v>
      </c>
      <c r="C130" s="64"/>
      <c r="D130" s="64"/>
      <c r="E130" s="41"/>
      <c r="F130" s="42">
        <v>109728</v>
      </c>
      <c r="G130" s="43"/>
      <c r="H130" s="43"/>
      <c r="I130" s="43"/>
      <c r="J130" s="44"/>
    </row>
    <row r="131" spans="1:10" ht="36" customHeight="1" x14ac:dyDescent="0.25">
      <c r="A131" s="8" t="s">
        <v>112</v>
      </c>
      <c r="B131" s="63" t="s">
        <v>212</v>
      </c>
      <c r="C131" s="64"/>
      <c r="D131" s="64"/>
      <c r="E131" s="41"/>
      <c r="F131" s="42">
        <v>63360</v>
      </c>
      <c r="G131" s="43"/>
      <c r="H131" s="43"/>
      <c r="I131" s="43"/>
      <c r="J131" s="44"/>
    </row>
    <row r="132" spans="1:10" ht="36" customHeight="1" x14ac:dyDescent="0.25">
      <c r="A132" s="8" t="s">
        <v>112</v>
      </c>
      <c r="B132" s="63" t="s">
        <v>213</v>
      </c>
      <c r="C132" s="64"/>
      <c r="D132" s="64"/>
      <c r="E132" s="41"/>
      <c r="F132" s="42">
        <v>61200</v>
      </c>
      <c r="G132" s="43"/>
      <c r="H132" s="43"/>
      <c r="I132" s="43"/>
      <c r="J132" s="44"/>
    </row>
    <row r="133" spans="1:10" ht="36" customHeight="1" x14ac:dyDescent="0.25">
      <c r="A133" s="8" t="s">
        <v>112</v>
      </c>
      <c r="B133" s="63" t="s">
        <v>214</v>
      </c>
      <c r="C133" s="64"/>
      <c r="D133" s="64"/>
      <c r="E133" s="41"/>
      <c r="F133" s="42">
        <v>77040</v>
      </c>
      <c r="G133" s="43"/>
      <c r="H133" s="43"/>
      <c r="I133" s="43"/>
      <c r="J133" s="44"/>
    </row>
    <row r="134" spans="1:10" ht="36" customHeight="1" x14ac:dyDescent="0.25">
      <c r="A134" s="8"/>
      <c r="B134" s="63" t="s">
        <v>215</v>
      </c>
      <c r="C134" s="64"/>
      <c r="D134" s="64"/>
      <c r="E134" s="41"/>
      <c r="F134" s="42">
        <v>162000</v>
      </c>
      <c r="G134" s="43"/>
      <c r="H134" s="43"/>
      <c r="I134" s="43"/>
      <c r="J134" s="44"/>
    </row>
    <row r="135" spans="1:10" ht="36" customHeight="1" x14ac:dyDescent="0.25">
      <c r="A135" s="8" t="s">
        <v>112</v>
      </c>
      <c r="B135" s="65" t="s">
        <v>216</v>
      </c>
      <c r="C135" s="66"/>
      <c r="D135" s="66"/>
      <c r="E135" s="67"/>
      <c r="F135" s="42">
        <v>3060</v>
      </c>
      <c r="G135" s="43"/>
      <c r="H135" s="43"/>
      <c r="I135" s="43"/>
      <c r="J135" s="44"/>
    </row>
    <row r="136" spans="1:10" ht="36" customHeight="1" x14ac:dyDescent="0.25">
      <c r="A136" s="8"/>
      <c r="B136" s="35" t="s">
        <v>217</v>
      </c>
      <c r="C136" s="89"/>
      <c r="D136" s="89"/>
      <c r="E136" s="90"/>
      <c r="F136" s="42">
        <v>48240</v>
      </c>
      <c r="G136" s="43"/>
      <c r="H136" s="43"/>
      <c r="I136" s="43"/>
      <c r="J136" s="44"/>
    </row>
    <row r="137" spans="1:10" ht="36" customHeight="1" x14ac:dyDescent="0.25">
      <c r="B137" s="35" t="s">
        <v>218</v>
      </c>
      <c r="C137" s="89"/>
      <c r="D137" s="89"/>
      <c r="E137" s="90"/>
      <c r="F137" s="42">
        <v>40320</v>
      </c>
      <c r="G137" s="43"/>
      <c r="H137" s="43"/>
      <c r="I137" s="43"/>
      <c r="J137" s="44"/>
    </row>
    <row r="138" spans="1:10" ht="36" customHeight="1" x14ac:dyDescent="0.25">
      <c r="A138" s="8" t="s">
        <v>112</v>
      </c>
      <c r="B138" s="35" t="s">
        <v>219</v>
      </c>
      <c r="C138" s="89"/>
      <c r="D138" s="89"/>
      <c r="E138" s="90"/>
      <c r="F138" s="42">
        <v>198000</v>
      </c>
      <c r="G138" s="43"/>
      <c r="H138" s="43"/>
      <c r="I138" s="43"/>
      <c r="J138" s="44"/>
    </row>
    <row r="139" spans="1:10" ht="36" customHeight="1" x14ac:dyDescent="0.25">
      <c r="A139" s="8" t="s">
        <v>112</v>
      </c>
      <c r="B139" s="63" t="s">
        <v>220</v>
      </c>
      <c r="C139" s="64"/>
      <c r="D139" s="64"/>
      <c r="E139" s="41"/>
      <c r="F139" s="42">
        <v>63360</v>
      </c>
      <c r="G139" s="43"/>
      <c r="H139" s="43"/>
      <c r="I139" s="43"/>
      <c r="J139" s="44"/>
    </row>
    <row r="140" spans="1:10" ht="36" customHeight="1" x14ac:dyDescent="0.25">
      <c r="A140" s="8" t="s">
        <v>114</v>
      </c>
      <c r="B140" s="63" t="s">
        <v>221</v>
      </c>
      <c r="C140" s="64"/>
      <c r="D140" s="64"/>
      <c r="E140" s="41"/>
      <c r="F140" s="42">
        <v>85680</v>
      </c>
      <c r="G140" s="43"/>
      <c r="H140" s="43"/>
      <c r="I140" s="43"/>
      <c r="J140" s="44"/>
    </row>
    <row r="141" spans="1:10" ht="36" customHeight="1" x14ac:dyDescent="0.25">
      <c r="A141" s="8" t="s">
        <v>114</v>
      </c>
      <c r="B141" s="63" t="s">
        <v>222</v>
      </c>
      <c r="C141" s="64"/>
      <c r="D141" s="64"/>
      <c r="E141" s="41"/>
      <c r="F141" s="42">
        <v>149760</v>
      </c>
      <c r="G141" s="43"/>
      <c r="H141" s="43"/>
      <c r="I141" s="43"/>
      <c r="J141" s="44"/>
    </row>
    <row r="142" spans="1:10" ht="36" customHeight="1" x14ac:dyDescent="0.25">
      <c r="A142" s="8" t="s">
        <v>114</v>
      </c>
      <c r="B142" s="63" t="s">
        <v>223</v>
      </c>
      <c r="C142" s="64"/>
      <c r="D142" s="64"/>
      <c r="E142" s="41"/>
      <c r="F142" s="227">
        <f>H142*1.2</f>
        <v>64800</v>
      </c>
      <c r="G142" s="228">
        <f>H142*1.1</f>
        <v>59400.000000000007</v>
      </c>
      <c r="H142" s="228">
        <v>54000</v>
      </c>
      <c r="I142" s="228">
        <f>H142*0.75</f>
        <v>40500</v>
      </c>
      <c r="J142" s="229">
        <f>H142*0.5</f>
        <v>27000</v>
      </c>
    </row>
    <row r="143" spans="1:10" ht="36" customHeight="1" x14ac:dyDescent="0.25">
      <c r="A143" s="8" t="s">
        <v>114</v>
      </c>
      <c r="B143" s="63" t="s">
        <v>224</v>
      </c>
      <c r="C143" s="64"/>
      <c r="D143" s="64"/>
      <c r="E143" s="41"/>
      <c r="F143" s="42">
        <v>20160</v>
      </c>
      <c r="G143" s="43"/>
      <c r="H143" s="43"/>
      <c r="I143" s="43"/>
      <c r="J143" s="44"/>
    </row>
    <row r="144" spans="1:10" ht="36" customHeight="1" x14ac:dyDescent="0.25">
      <c r="A144" s="8" t="s">
        <v>114</v>
      </c>
      <c r="B144" s="63" t="s">
        <v>225</v>
      </c>
      <c r="C144" s="64"/>
      <c r="D144" s="64"/>
      <c r="E144" s="41"/>
      <c r="F144" s="42">
        <v>54000</v>
      </c>
      <c r="G144" s="43"/>
      <c r="H144" s="43"/>
      <c r="I144" s="43"/>
      <c r="J144" s="44"/>
    </row>
    <row r="145" spans="1:10" ht="36" customHeight="1" x14ac:dyDescent="0.25">
      <c r="A145" s="8" t="s">
        <v>114</v>
      </c>
      <c r="B145" s="63" t="s">
        <v>226</v>
      </c>
      <c r="C145" s="64"/>
      <c r="D145" s="64"/>
      <c r="E145" s="41"/>
      <c r="F145" s="42">
        <v>100800</v>
      </c>
      <c r="G145" s="43"/>
      <c r="H145" s="43"/>
      <c r="I145" s="43"/>
      <c r="J145" s="44"/>
    </row>
    <row r="146" spans="1:10" ht="36" customHeight="1" x14ac:dyDescent="0.25">
      <c r="A146" s="8" t="s">
        <v>114</v>
      </c>
      <c r="B146" s="63" t="s">
        <v>227</v>
      </c>
      <c r="C146" s="64"/>
      <c r="D146" s="64"/>
      <c r="E146" s="41"/>
      <c r="F146" s="42">
        <v>128160</v>
      </c>
      <c r="G146" s="43"/>
      <c r="H146" s="43"/>
      <c r="I146" s="43"/>
      <c r="J146" s="44"/>
    </row>
    <row r="147" spans="1:10" ht="36" customHeight="1" x14ac:dyDescent="0.25">
      <c r="A147" s="8" t="s">
        <v>114</v>
      </c>
      <c r="B147" s="72" t="s">
        <v>228</v>
      </c>
      <c r="C147" s="73"/>
      <c r="D147" s="73"/>
      <c r="E147" s="74"/>
      <c r="F147" s="86">
        <v>153792</v>
      </c>
      <c r="G147" s="87"/>
      <c r="H147" s="87"/>
      <c r="I147" s="87"/>
      <c r="J147" s="88"/>
    </row>
    <row r="148" spans="1:10" ht="36" customHeight="1" x14ac:dyDescent="0.25">
      <c r="A148" s="8" t="s">
        <v>114</v>
      </c>
      <c r="B148" s="63" t="s">
        <v>229</v>
      </c>
      <c r="C148" s="64"/>
      <c r="D148" s="64"/>
      <c r="E148" s="41"/>
      <c r="F148" s="42">
        <v>89280</v>
      </c>
      <c r="G148" s="43"/>
      <c r="H148" s="43"/>
      <c r="I148" s="43"/>
      <c r="J148" s="44"/>
    </row>
    <row r="149" spans="1:10" ht="36" customHeight="1" x14ac:dyDescent="0.25">
      <c r="A149" s="8" t="s">
        <v>114</v>
      </c>
      <c r="B149" s="63" t="s">
        <v>230</v>
      </c>
      <c r="C149" s="64"/>
      <c r="D149" s="64"/>
      <c r="E149" s="41"/>
      <c r="F149" s="42">
        <v>85680</v>
      </c>
      <c r="G149" s="43"/>
      <c r="H149" s="43"/>
      <c r="I149" s="43"/>
      <c r="J149" s="44"/>
    </row>
    <row r="150" spans="1:10" ht="36" customHeight="1" x14ac:dyDescent="0.25">
      <c r="A150" s="8" t="s">
        <v>114</v>
      </c>
      <c r="B150" s="63" t="s">
        <v>231</v>
      </c>
      <c r="C150" s="64"/>
      <c r="D150" s="64"/>
      <c r="E150" s="41"/>
      <c r="F150" s="42">
        <v>108000</v>
      </c>
      <c r="G150" s="43"/>
      <c r="H150" s="43"/>
      <c r="I150" s="43"/>
      <c r="J150" s="44"/>
    </row>
    <row r="151" spans="1:10" ht="36" customHeight="1" x14ac:dyDescent="0.25">
      <c r="A151" s="8" t="s">
        <v>114</v>
      </c>
      <c r="B151" s="63" t="s">
        <v>232</v>
      </c>
      <c r="C151" s="64"/>
      <c r="D151" s="64"/>
      <c r="E151" s="41"/>
      <c r="F151" s="42">
        <v>4320</v>
      </c>
      <c r="G151" s="43"/>
      <c r="H151" s="43"/>
      <c r="I151" s="43"/>
      <c r="J151" s="44"/>
    </row>
    <row r="152" spans="1:10" ht="36" customHeight="1" x14ac:dyDescent="0.25">
      <c r="A152" s="8" t="s">
        <v>114</v>
      </c>
      <c r="B152" s="63" t="s">
        <v>233</v>
      </c>
      <c r="C152" s="64"/>
      <c r="D152" s="64"/>
      <c r="E152" s="41"/>
      <c r="F152" s="42">
        <v>277200</v>
      </c>
      <c r="G152" s="43"/>
      <c r="H152" s="43"/>
      <c r="I152" s="43"/>
      <c r="J152" s="44"/>
    </row>
    <row r="153" spans="1:10" ht="36" customHeight="1" thickBot="1" x14ac:dyDescent="0.3">
      <c r="A153" s="8" t="s">
        <v>114</v>
      </c>
      <c r="B153" s="63" t="s">
        <v>234</v>
      </c>
      <c r="C153" s="64"/>
      <c r="D153" s="64"/>
      <c r="E153" s="41"/>
      <c r="F153" s="42">
        <v>89280</v>
      </c>
      <c r="G153" s="43"/>
      <c r="H153" s="43"/>
      <c r="I153" s="43"/>
      <c r="J153" s="44"/>
    </row>
    <row r="154" spans="1:10" ht="36" customHeight="1" thickBot="1" x14ac:dyDescent="0.3">
      <c r="A154" s="8"/>
      <c r="B154" s="230" t="s">
        <v>235</v>
      </c>
      <c r="C154" s="231"/>
      <c r="D154" s="231"/>
      <c r="E154" s="232"/>
      <c r="F154" s="224"/>
      <c r="G154" s="225"/>
      <c r="H154" s="225"/>
      <c r="I154" s="225"/>
      <c r="J154" s="226"/>
    </row>
    <row r="155" spans="1:10" ht="22.5" customHeight="1" thickBot="1" x14ac:dyDescent="0.3">
      <c r="A155" s="8" t="s">
        <v>112</v>
      </c>
      <c r="B155" s="174" t="s">
        <v>236</v>
      </c>
      <c r="C155" s="175"/>
      <c r="D155" s="175"/>
      <c r="E155" s="175"/>
      <c r="F155" s="175"/>
      <c r="G155" s="175"/>
      <c r="H155" s="175"/>
      <c r="I155" s="175"/>
      <c r="J155" s="176"/>
    </row>
    <row r="156" spans="1:10" ht="36" customHeight="1" x14ac:dyDescent="0.25">
      <c r="A156" s="8"/>
      <c r="B156" s="31" t="s">
        <v>237</v>
      </c>
      <c r="C156" s="177"/>
      <c r="D156" s="177"/>
      <c r="E156" s="178"/>
      <c r="F156" s="68">
        <v>60</v>
      </c>
      <c r="G156" s="69"/>
      <c r="H156" s="69"/>
      <c r="I156" s="69"/>
      <c r="J156" s="70"/>
    </row>
    <row r="157" spans="1:10" ht="36" customHeight="1" x14ac:dyDescent="0.25">
      <c r="A157" s="8"/>
      <c r="B157" s="63" t="s">
        <v>238</v>
      </c>
      <c r="C157" s="64"/>
      <c r="D157" s="64"/>
      <c r="E157" s="41"/>
      <c r="F157" s="42">
        <v>60</v>
      </c>
      <c r="G157" s="43"/>
      <c r="H157" s="43"/>
      <c r="I157" s="43"/>
      <c r="J157" s="44"/>
    </row>
    <row r="158" spans="1:10" ht="36" customHeight="1" thickBot="1" x14ac:dyDescent="0.3">
      <c r="A158" s="8"/>
      <c r="B158" s="63" t="s">
        <v>239</v>
      </c>
      <c r="C158" s="64"/>
      <c r="D158" s="64"/>
      <c r="E158" s="41"/>
      <c r="F158" s="42">
        <v>120</v>
      </c>
      <c r="G158" s="43"/>
      <c r="H158" s="43"/>
      <c r="I158" s="43"/>
      <c r="J158" s="44"/>
    </row>
    <row r="159" spans="1:10" ht="54" customHeight="1" thickBot="1" x14ac:dyDescent="0.3">
      <c r="A159" s="8"/>
      <c r="B159" s="19" t="s">
        <v>240</v>
      </c>
      <c r="C159" s="20"/>
      <c r="D159" s="20"/>
      <c r="E159" s="21"/>
      <c r="F159" s="106"/>
      <c r="G159" s="107"/>
      <c r="H159" s="107"/>
      <c r="I159" s="107"/>
      <c r="J159" s="108"/>
    </row>
    <row r="160" spans="1:10" ht="36" customHeight="1" x14ac:dyDescent="0.25">
      <c r="A160" s="8"/>
      <c r="B160" s="65" t="s">
        <v>241</v>
      </c>
      <c r="C160" s="66"/>
      <c r="D160" s="66"/>
      <c r="E160" s="67"/>
      <c r="F160" s="68">
        <v>60480</v>
      </c>
      <c r="G160" s="69"/>
      <c r="H160" s="69"/>
      <c r="I160" s="69"/>
      <c r="J160" s="70"/>
    </row>
    <row r="161" spans="1:10" ht="36" customHeight="1" x14ac:dyDescent="0.25">
      <c r="A161" s="8"/>
      <c r="B161" s="63" t="s">
        <v>242</v>
      </c>
      <c r="C161" s="64"/>
      <c r="D161" s="64"/>
      <c r="E161" s="41"/>
      <c r="F161" s="42">
        <v>120960</v>
      </c>
      <c r="G161" s="43"/>
      <c r="H161" s="43"/>
      <c r="I161" s="43"/>
      <c r="J161" s="44"/>
    </row>
    <row r="162" spans="1:10" ht="36" customHeight="1" x14ac:dyDescent="0.25">
      <c r="A162" s="8"/>
      <c r="B162" s="63" t="s">
        <v>243</v>
      </c>
      <c r="C162" s="64"/>
      <c r="D162" s="64"/>
      <c r="E162" s="41"/>
      <c r="F162" s="42">
        <v>151200</v>
      </c>
      <c r="G162" s="43"/>
      <c r="H162" s="43"/>
      <c r="I162" s="43"/>
      <c r="J162" s="44"/>
    </row>
    <row r="163" spans="1:10" ht="36" customHeight="1" x14ac:dyDescent="0.25">
      <c r="A163" s="8"/>
      <c r="B163" s="63" t="s">
        <v>244</v>
      </c>
      <c r="C163" s="64"/>
      <c r="D163" s="64"/>
      <c r="E163" s="41"/>
      <c r="F163" s="42">
        <v>2160</v>
      </c>
      <c r="G163" s="43"/>
      <c r="H163" s="43"/>
      <c r="I163" s="43"/>
      <c r="J163" s="44"/>
    </row>
    <row r="164" spans="1:10" ht="36" customHeight="1" x14ac:dyDescent="0.25">
      <c r="A164" s="8"/>
      <c r="B164" s="63" t="s">
        <v>245</v>
      </c>
      <c r="C164" s="64"/>
      <c r="D164" s="64"/>
      <c r="E164" s="41"/>
      <c r="F164" s="42">
        <v>90720</v>
      </c>
      <c r="G164" s="43"/>
      <c r="H164" s="43"/>
      <c r="I164" s="43"/>
      <c r="J164" s="44"/>
    </row>
    <row r="165" spans="1:10" ht="36" customHeight="1" x14ac:dyDescent="0.25">
      <c r="A165" s="8"/>
      <c r="B165" s="63" t="s">
        <v>246</v>
      </c>
      <c r="C165" s="64"/>
      <c r="D165" s="64"/>
      <c r="E165" s="41"/>
      <c r="F165" s="42">
        <v>181440</v>
      </c>
      <c r="G165" s="43"/>
      <c r="H165" s="43"/>
      <c r="I165" s="43"/>
      <c r="J165" s="44"/>
    </row>
    <row r="166" spans="1:10" ht="36" customHeight="1" x14ac:dyDescent="0.25">
      <c r="A166" s="8"/>
      <c r="B166" s="63" t="s">
        <v>247</v>
      </c>
      <c r="C166" s="64"/>
      <c r="D166" s="64"/>
      <c r="E166" s="41"/>
      <c r="F166" s="42">
        <v>226800</v>
      </c>
      <c r="G166" s="43"/>
      <c r="H166" s="43"/>
      <c r="I166" s="43"/>
      <c r="J166" s="44"/>
    </row>
    <row r="167" spans="1:10" ht="36" customHeight="1" thickBot="1" x14ac:dyDescent="0.3">
      <c r="A167" s="8"/>
      <c r="B167" s="109" t="s">
        <v>248</v>
      </c>
      <c r="C167" s="110"/>
      <c r="D167" s="110"/>
      <c r="E167" s="111"/>
      <c r="F167" s="112">
        <v>2880</v>
      </c>
      <c r="G167" s="113"/>
      <c r="H167" s="113"/>
      <c r="I167" s="113"/>
      <c r="J167" s="114"/>
    </row>
    <row r="168" spans="1:10" ht="24" customHeight="1" thickBot="1" x14ac:dyDescent="0.3">
      <c r="A168" s="8"/>
      <c r="B168" s="28"/>
      <c r="C168" s="81"/>
      <c r="D168" s="81"/>
      <c r="E168" s="82"/>
      <c r="F168" s="83"/>
      <c r="G168" s="84"/>
      <c r="H168" s="84"/>
      <c r="I168" s="84"/>
      <c r="J168" s="85"/>
    </row>
    <row r="169" spans="1:10" ht="18" customHeight="1" x14ac:dyDescent="0.25">
      <c r="A169" s="8"/>
      <c r="B169" s="115"/>
      <c r="C169" s="116"/>
      <c r="D169" s="116"/>
      <c r="E169" s="116"/>
      <c r="F169" s="117"/>
      <c r="G169" s="117"/>
      <c r="H169" s="117"/>
      <c r="I169" s="117"/>
      <c r="J169" s="117"/>
    </row>
    <row r="170" spans="1:10" ht="67.5" customHeight="1" x14ac:dyDescent="0.25">
      <c r="A170" s="8"/>
      <c r="B170" s="118" t="s">
        <v>298</v>
      </c>
      <c r="C170" s="118"/>
      <c r="D170" s="118"/>
      <c r="E170" s="118"/>
      <c r="F170" s="118"/>
      <c r="G170" s="118"/>
      <c r="H170" s="118"/>
      <c r="I170" s="118"/>
      <c r="J170" s="118"/>
    </row>
    <row r="171" spans="1:10" ht="40.5" customHeight="1" x14ac:dyDescent="0.25">
      <c r="A171" s="8"/>
      <c r="B171" s="118" t="s">
        <v>250</v>
      </c>
      <c r="C171" s="118"/>
      <c r="D171" s="118"/>
      <c r="E171" s="118"/>
      <c r="F171" s="118"/>
      <c r="G171" s="118"/>
      <c r="H171" s="118"/>
      <c r="I171" s="118"/>
      <c r="J171" s="118"/>
    </row>
    <row r="172" spans="1:10" ht="27" customHeight="1" x14ac:dyDescent="0.25">
      <c r="A172" s="8" t="s">
        <v>114</v>
      </c>
      <c r="B172" s="120" t="s">
        <v>251</v>
      </c>
      <c r="C172" s="120"/>
      <c r="D172" s="120"/>
      <c r="E172" s="120"/>
      <c r="F172" s="120"/>
      <c r="G172" s="120"/>
      <c r="H172" s="120"/>
      <c r="I172" s="120"/>
      <c r="J172" s="120"/>
    </row>
    <row r="173" spans="1:10" ht="40.5" customHeight="1" x14ac:dyDescent="0.25">
      <c r="A173" s="8"/>
      <c r="B173" s="122" t="s">
        <v>252</v>
      </c>
      <c r="C173" s="122"/>
      <c r="D173" s="122"/>
      <c r="E173" s="122"/>
      <c r="F173" s="122"/>
      <c r="G173" s="122"/>
      <c r="H173" s="122"/>
      <c r="I173" s="122"/>
      <c r="J173" s="122"/>
    </row>
    <row r="174" spans="1:10" ht="18" customHeight="1" x14ac:dyDescent="0.25">
      <c r="A174" s="8"/>
    </row>
  </sheetData>
  <sheetProtection selectLockedCells="1" selectUnlockedCells="1"/>
  <mergeCells count="327">
    <mergeCell ref="B168:E168"/>
    <mergeCell ref="F168:J168"/>
    <mergeCell ref="B170:J170"/>
    <mergeCell ref="B171:J171"/>
    <mergeCell ref="B172:J172"/>
    <mergeCell ref="B173:J173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2:E152"/>
    <mergeCell ref="F152:J152"/>
    <mergeCell ref="B153:E153"/>
    <mergeCell ref="F153:J153"/>
    <mergeCell ref="F154:J154"/>
    <mergeCell ref="B155:J155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33.7109375" style="8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27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35510.400000000001</v>
      </c>
      <c r="G8" s="33">
        <f>H8*1.1</f>
        <v>32551.200000000004</v>
      </c>
      <c r="H8" s="33">
        <v>29592</v>
      </c>
      <c r="I8" s="33">
        <f>H8*0.75</f>
        <v>22194</v>
      </c>
      <c r="J8" s="33">
        <f>H8*0.5</f>
        <v>14796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50112</v>
      </c>
      <c r="G9" s="37">
        <f>H9*1.1</f>
        <v>45936.000000000007</v>
      </c>
      <c r="H9" s="37">
        <v>41760</v>
      </c>
      <c r="I9" s="37">
        <f>H9*0.75</f>
        <v>31320</v>
      </c>
      <c r="J9" s="37">
        <f>H9*0.5</f>
        <v>20880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42768</v>
      </c>
      <c r="G10" s="37">
        <f>H10*1.1</f>
        <v>39204</v>
      </c>
      <c r="H10" s="37">
        <v>35640</v>
      </c>
      <c r="I10" s="37">
        <f>H10*0.75</f>
        <v>26730</v>
      </c>
      <c r="J10" s="37">
        <f>H10*0.5</f>
        <v>17820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60480</v>
      </c>
      <c r="G11" s="39">
        <f>H11*1.1</f>
        <v>55440.000000000007</v>
      </c>
      <c r="H11" s="39">
        <v>50400</v>
      </c>
      <c r="I11" s="39">
        <f>H11*0.75</f>
        <v>37800</v>
      </c>
      <c r="J11" s="39">
        <f>H11*0.5</f>
        <v>25200</v>
      </c>
    </row>
    <row r="12" spans="1:10" ht="24" thickBot="1" x14ac:dyDescent="0.3"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6048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8640</v>
      </c>
      <c r="G14" s="180"/>
      <c r="H14" s="180"/>
      <c r="I14" s="180"/>
      <c r="J14" s="181"/>
    </row>
    <row r="15" spans="1:10" ht="24" thickBot="1" x14ac:dyDescent="0.3"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396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576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540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792</v>
      </c>
      <c r="G19" s="180"/>
      <c r="H19" s="180"/>
      <c r="I19" s="180"/>
      <c r="J19" s="181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1764 до 134064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1764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3528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7056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10584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14112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17640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21168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24696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28224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31752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35280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38808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42336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45864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49392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52920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56448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59976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63504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67032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3528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7056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14112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21168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28224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35280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42336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49392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56448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63504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70560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77616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84672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91728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98784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105840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112896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119952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127008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134064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5292 до 72324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5328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8136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5292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8820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12348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15876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19404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22932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26460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29988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33516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37044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40572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44100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47628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51156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54684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58212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61740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65268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68796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72324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23724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1980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5940</v>
      </c>
      <c r="G87" s="43"/>
      <c r="H87" s="43"/>
      <c r="I87" s="43"/>
      <c r="J87" s="44"/>
    </row>
    <row r="88" spans="2:10" ht="36" customHeight="1" x14ac:dyDescent="0.25">
      <c r="B88" s="63" t="s">
        <v>258</v>
      </c>
      <c r="C88" s="64"/>
      <c r="D88" s="64"/>
      <c r="E88" s="41"/>
      <c r="F88" s="42">
        <v>2124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18072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6048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12060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23724</v>
      </c>
      <c r="G96" s="43"/>
      <c r="H96" s="43"/>
      <c r="I96" s="43"/>
      <c r="J96" s="44"/>
    </row>
    <row r="97" spans="1:10" ht="54" customHeight="1" thickBot="1" x14ac:dyDescent="0.3"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3024 до 46980</v>
      </c>
      <c r="G97" s="225"/>
      <c r="H97" s="225"/>
      <c r="I97" s="225"/>
      <c r="J97" s="226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8280</v>
      </c>
      <c r="G99" s="43"/>
      <c r="H99" s="43"/>
      <c r="I99" s="43"/>
      <c r="J99" s="44"/>
    </row>
    <row r="100" spans="1:10" ht="36" customHeight="1" x14ac:dyDescent="0.25">
      <c r="B100" s="72" t="s">
        <v>202</v>
      </c>
      <c r="C100" s="73"/>
      <c r="D100" s="73"/>
      <c r="E100" s="74"/>
      <c r="F100" s="86">
        <v>828</v>
      </c>
      <c r="G100" s="87"/>
      <c r="H100" s="87"/>
      <c r="I100" s="87"/>
      <c r="J100" s="88"/>
    </row>
    <row r="101" spans="1:10" ht="36" customHeight="1" thickBot="1" x14ac:dyDescent="0.3">
      <c r="B101" s="72" t="s">
        <v>203</v>
      </c>
      <c r="C101" s="73"/>
      <c r="D101" s="73"/>
      <c r="E101" s="74"/>
      <c r="F101" s="86">
        <v>2070</v>
      </c>
      <c r="G101" s="87"/>
      <c r="H101" s="87"/>
      <c r="I101" s="87"/>
      <c r="J101" s="88"/>
    </row>
    <row r="102" spans="1:10" ht="24" thickBot="1" x14ac:dyDescent="0.3"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16992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12744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15292.8</v>
      </c>
      <c r="G105" s="228">
        <f>H105*1.1</f>
        <v>14018.400000000001</v>
      </c>
      <c r="H105" s="228">
        <v>12744</v>
      </c>
      <c r="I105" s="228">
        <f>H105*0.75</f>
        <v>9558</v>
      </c>
      <c r="J105" s="229">
        <f>H105*0.5</f>
        <v>6372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12744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6048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11340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25020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30024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7092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13464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13464</v>
      </c>
      <c r="G113" s="43"/>
      <c r="H113" s="43"/>
      <c r="I113" s="43"/>
      <c r="J113" s="44"/>
    </row>
    <row r="114" spans="1:10" ht="36" customHeight="1" x14ac:dyDescent="0.25">
      <c r="B114" s="63" t="s">
        <v>215</v>
      </c>
      <c r="C114" s="64"/>
      <c r="D114" s="64"/>
      <c r="E114" s="41"/>
      <c r="F114" s="42">
        <v>21600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3024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10620</v>
      </c>
      <c r="G116" s="43"/>
      <c r="H116" s="43"/>
      <c r="I116" s="43"/>
      <c r="J116" s="44"/>
    </row>
    <row r="117" spans="1:10" ht="36" customHeight="1" x14ac:dyDescent="0.25">
      <c r="B117" s="35" t="s">
        <v>218</v>
      </c>
      <c r="C117" s="89"/>
      <c r="D117" s="89"/>
      <c r="E117" s="90"/>
      <c r="F117" s="42">
        <v>7092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46980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7452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24480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18000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21600</v>
      </c>
      <c r="G122" s="228">
        <f>H122*1.1</f>
        <v>19800</v>
      </c>
      <c r="H122" s="228">
        <v>18000</v>
      </c>
      <c r="I122" s="228">
        <f>H122*0.75</f>
        <v>13500</v>
      </c>
      <c r="J122" s="229">
        <f>H122*0.5</f>
        <v>9000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18000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8640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16560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35280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42336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10080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19440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19440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4320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66240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10800</v>
      </c>
      <c r="G133" s="43"/>
      <c r="H133" s="43"/>
      <c r="I133" s="43"/>
      <c r="J133" s="44"/>
    </row>
    <row r="134" spans="1:10" ht="36" customHeight="1" thickBot="1" x14ac:dyDescent="0.3"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B140" s="65" t="s">
        <v>241</v>
      </c>
      <c r="C140" s="66"/>
      <c r="D140" s="66"/>
      <c r="E140" s="67"/>
      <c r="F140" s="68">
        <v>27612</v>
      </c>
      <c r="G140" s="69"/>
      <c r="H140" s="69"/>
      <c r="I140" s="69"/>
      <c r="J140" s="70"/>
    </row>
    <row r="141" spans="1:10" ht="36" customHeight="1" x14ac:dyDescent="0.25">
      <c r="B141" s="63" t="s">
        <v>242</v>
      </c>
      <c r="C141" s="64"/>
      <c r="D141" s="64"/>
      <c r="E141" s="41"/>
      <c r="F141" s="42">
        <v>55224</v>
      </c>
      <c r="G141" s="43"/>
      <c r="H141" s="43"/>
      <c r="I141" s="43"/>
      <c r="J141" s="44"/>
    </row>
    <row r="142" spans="1:10" ht="36" customHeight="1" x14ac:dyDescent="0.25">
      <c r="B142" s="63" t="s">
        <v>243</v>
      </c>
      <c r="C142" s="64"/>
      <c r="D142" s="64"/>
      <c r="E142" s="41"/>
      <c r="F142" s="42">
        <v>69048</v>
      </c>
      <c r="G142" s="43"/>
      <c r="H142" s="43"/>
      <c r="I142" s="43"/>
      <c r="J142" s="44"/>
    </row>
    <row r="143" spans="1:10" ht="36" customHeight="1" x14ac:dyDescent="0.25">
      <c r="B143" s="63" t="s">
        <v>244</v>
      </c>
      <c r="C143" s="64"/>
      <c r="D143" s="64"/>
      <c r="E143" s="41"/>
      <c r="F143" s="42">
        <v>1080</v>
      </c>
      <c r="G143" s="43"/>
      <c r="H143" s="43"/>
      <c r="I143" s="43"/>
      <c r="J143" s="44"/>
    </row>
    <row r="144" spans="1:10" ht="36" customHeight="1" x14ac:dyDescent="0.25">
      <c r="B144" s="63" t="s">
        <v>245</v>
      </c>
      <c r="C144" s="64"/>
      <c r="D144" s="64"/>
      <c r="E144" s="41"/>
      <c r="F144" s="42">
        <v>41400</v>
      </c>
      <c r="G144" s="43"/>
      <c r="H144" s="43"/>
      <c r="I144" s="43"/>
      <c r="J144" s="44"/>
    </row>
    <row r="145" spans="1:10" ht="36" customHeight="1" x14ac:dyDescent="0.25">
      <c r="B145" s="63" t="s">
        <v>246</v>
      </c>
      <c r="C145" s="64"/>
      <c r="D145" s="64"/>
      <c r="E145" s="41"/>
      <c r="F145" s="42">
        <v>82836</v>
      </c>
      <c r="G145" s="43"/>
      <c r="H145" s="43"/>
      <c r="I145" s="43"/>
      <c r="J145" s="44"/>
    </row>
    <row r="146" spans="1:10" ht="36" customHeight="1" x14ac:dyDescent="0.25">
      <c r="B146" s="63" t="s">
        <v>247</v>
      </c>
      <c r="C146" s="64"/>
      <c r="D146" s="64"/>
      <c r="E146" s="41"/>
      <c r="F146" s="42">
        <v>103716</v>
      </c>
      <c r="G146" s="43"/>
      <c r="H146" s="43"/>
      <c r="I146" s="43"/>
      <c r="J146" s="44"/>
    </row>
    <row r="147" spans="1:10" ht="36" customHeight="1" thickBot="1" x14ac:dyDescent="0.3">
      <c r="B147" s="109" t="s">
        <v>248</v>
      </c>
      <c r="C147" s="110"/>
      <c r="D147" s="110"/>
      <c r="E147" s="111"/>
      <c r="F147" s="112">
        <v>1440</v>
      </c>
      <c r="G147" s="113"/>
      <c r="H147" s="113"/>
      <c r="I147" s="113"/>
      <c r="J147" s="114"/>
    </row>
    <row r="148" spans="1:10" ht="24" thickBot="1" x14ac:dyDescent="0.3"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18" customHeight="1" x14ac:dyDescent="0.25"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67.5" customHeight="1" x14ac:dyDescent="0.25"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0.5" customHeight="1" x14ac:dyDescent="0.25"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7" customHeight="1" x14ac:dyDescent="0.25">
      <c r="A152" s="8" t="s">
        <v>114</v>
      </c>
      <c r="B152" s="120" t="s">
        <v>251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0.5" customHeight="1" x14ac:dyDescent="0.25"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18" customHeight="1" x14ac:dyDescent="0.25"/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1"/>
  <sheetViews>
    <sheetView view="pageBreakPreview" topLeftCell="B1" zoomScale="50" zoomScaleNormal="60" zoomScaleSheetLayoutView="50" workbookViewId="0">
      <pane ySplit="4" topLeftCell="A91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16.710937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28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318"/>
      <c r="D8" s="318"/>
      <c r="E8" s="319"/>
      <c r="F8" s="33">
        <f>H8*1.2</f>
        <v>52488</v>
      </c>
      <c r="G8" s="33">
        <f>H8*1.1</f>
        <v>48114.000000000007</v>
      </c>
      <c r="H8" s="33">
        <v>43740</v>
      </c>
      <c r="I8" s="33">
        <f>H8*0.75</f>
        <v>32805</v>
      </c>
      <c r="J8" s="33">
        <f>H8*0.5</f>
        <v>21870</v>
      </c>
    </row>
    <row r="9" spans="1:10" ht="36" customHeight="1" x14ac:dyDescent="0.25">
      <c r="A9" s="8" t="s">
        <v>114</v>
      </c>
      <c r="B9" s="35" t="s">
        <v>115</v>
      </c>
      <c r="C9" s="89"/>
      <c r="D9" s="89"/>
      <c r="E9" s="90"/>
      <c r="F9" s="37">
        <f>H9*1.2</f>
        <v>110592</v>
      </c>
      <c r="G9" s="37">
        <f>H9*1.1</f>
        <v>101376.00000000001</v>
      </c>
      <c r="H9" s="37">
        <v>92160</v>
      </c>
      <c r="I9" s="37">
        <f>H9*0.75</f>
        <v>69120</v>
      </c>
      <c r="J9" s="37">
        <f>H9*0.5</f>
        <v>46080</v>
      </c>
    </row>
    <row r="10" spans="1:10" ht="36" customHeight="1" x14ac:dyDescent="0.25">
      <c r="A10" s="8" t="s">
        <v>112</v>
      </c>
      <c r="B10" s="35" t="s">
        <v>116</v>
      </c>
      <c r="C10" s="89"/>
      <c r="D10" s="89"/>
      <c r="E10" s="90"/>
      <c r="F10" s="37">
        <f>H10*1.2</f>
        <v>71928</v>
      </c>
      <c r="G10" s="37">
        <f>H10*1.1</f>
        <v>65934</v>
      </c>
      <c r="H10" s="37">
        <v>59940</v>
      </c>
      <c r="I10" s="37">
        <f>H10*0.75</f>
        <v>44955</v>
      </c>
      <c r="J10" s="37">
        <f>H10*0.5</f>
        <v>29970</v>
      </c>
    </row>
    <row r="11" spans="1:10" ht="36" customHeight="1" thickBot="1" x14ac:dyDescent="0.3">
      <c r="A11" s="8" t="s">
        <v>114</v>
      </c>
      <c r="B11" s="320" t="s">
        <v>345</v>
      </c>
      <c r="C11" s="321"/>
      <c r="D11" s="321"/>
      <c r="E11" s="322"/>
      <c r="F11" s="39">
        <f>H11*1.2</f>
        <v>151200</v>
      </c>
      <c r="G11" s="39">
        <f>H11*1.1</f>
        <v>138600</v>
      </c>
      <c r="H11" s="39">
        <v>126000</v>
      </c>
      <c r="I11" s="39">
        <f>H11*0.75</f>
        <v>94500</v>
      </c>
      <c r="J11" s="39">
        <f>H11*0.5</f>
        <v>63000</v>
      </c>
    </row>
    <row r="12" spans="1:10" ht="24" customHeight="1" thickBot="1" x14ac:dyDescent="0.3">
      <c r="A12" s="8"/>
      <c r="B12" s="28"/>
      <c r="C12" s="29"/>
      <c r="D12" s="29"/>
      <c r="E12" s="30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318"/>
      <c r="D13" s="318"/>
      <c r="E13" s="319"/>
      <c r="F13" s="220">
        <v>13140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320" t="s">
        <v>119</v>
      </c>
      <c r="C14" s="321"/>
      <c r="D14" s="321"/>
      <c r="E14" s="322"/>
      <c r="F14" s="223">
        <v>28080</v>
      </c>
      <c r="G14" s="180"/>
      <c r="H14" s="180"/>
      <c r="I14" s="180"/>
      <c r="J14" s="181"/>
    </row>
    <row r="15" spans="1:10" ht="24" customHeight="1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1260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2664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2340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4968</v>
      </c>
      <c r="G19" s="180"/>
      <c r="H19" s="180"/>
      <c r="I19" s="180"/>
      <c r="J19" s="181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12780 до 511200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12780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25560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38340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51120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63900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76680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89460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102240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115020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127800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140580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153360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166140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178920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191700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204480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217260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230040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242820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255600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25560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51120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76680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102240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127800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153360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178920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204480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230040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255600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281160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306720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332280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357840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383400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408960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434520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460080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485640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511200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14940 до 274770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14940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21240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31950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44730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57510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70290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83070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95850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108630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121410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134190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146970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159750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172530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185310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198090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210870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223650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236430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249210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261990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274770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2340 до 94140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8280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94140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4860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56340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13140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34740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2340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2340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4680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7020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40140</v>
      </c>
      <c r="G96" s="43"/>
      <c r="H96" s="43"/>
      <c r="I96" s="43"/>
      <c r="J96" s="44"/>
    </row>
    <row r="97" spans="1:10" ht="54" customHeight="1" thickBot="1" x14ac:dyDescent="0.3">
      <c r="A97" s="8"/>
      <c r="B97" s="168" t="s">
        <v>259</v>
      </c>
      <c r="C97" s="169"/>
      <c r="D97" s="169"/>
      <c r="E97" s="170"/>
      <c r="F97" s="98" t="str">
        <f>"Цена от "&amp;MIN(F99,F103:F118)&amp;" до "&amp;MAX(F99,F103:F118)</f>
        <v>Цена от 3240 до 787140</v>
      </c>
      <c r="G97" s="99"/>
      <c r="H97" s="99"/>
      <c r="I97" s="99"/>
      <c r="J97" s="100"/>
    </row>
    <row r="98" spans="1:10" ht="24" customHeight="1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75600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42">
        <v>7560</v>
      </c>
      <c r="G100" s="43"/>
      <c r="H100" s="43"/>
      <c r="I100" s="43"/>
      <c r="J100" s="44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42">
        <v>18900</v>
      </c>
      <c r="G101" s="43"/>
      <c r="H101" s="43"/>
      <c r="I101" s="43"/>
      <c r="J101" s="44"/>
    </row>
    <row r="102" spans="1:10" ht="24" customHeight="1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42">
        <v>74340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59940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299</v>
      </c>
      <c r="C105" s="64"/>
      <c r="D105" s="64"/>
      <c r="E105" s="41"/>
      <c r="F105" s="42">
        <v>56340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324</v>
      </c>
      <c r="C106" s="64"/>
      <c r="D106" s="64"/>
      <c r="E106" s="41"/>
      <c r="F106" s="42">
        <v>56340</v>
      </c>
      <c r="G106" s="43"/>
      <c r="H106" s="43"/>
      <c r="I106" s="43"/>
      <c r="J106" s="44"/>
    </row>
    <row r="107" spans="1:10" ht="36" customHeight="1" x14ac:dyDescent="0.25">
      <c r="A107" s="8"/>
      <c r="B107" s="63" t="s">
        <v>325</v>
      </c>
      <c r="C107" s="64"/>
      <c r="D107" s="64"/>
      <c r="E107" s="41"/>
      <c r="F107" s="42">
        <v>787140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149940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34740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41688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67140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99540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178740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215</v>
      </c>
      <c r="C114" s="64"/>
      <c r="D114" s="64"/>
      <c r="E114" s="41"/>
      <c r="F114" s="42">
        <v>96120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3240</v>
      </c>
      <c r="G115" s="43"/>
      <c r="H115" s="43"/>
      <c r="I115" s="43"/>
      <c r="J115" s="44"/>
    </row>
    <row r="116" spans="1:10" ht="36" customHeight="1" x14ac:dyDescent="0.25">
      <c r="A116" s="8"/>
      <c r="B116" s="63" t="s">
        <v>217</v>
      </c>
      <c r="C116" s="64"/>
      <c r="D116" s="64"/>
      <c r="E116" s="41"/>
      <c r="F116" s="42">
        <v>54000</v>
      </c>
      <c r="G116" s="43"/>
      <c r="H116" s="43"/>
      <c r="I116" s="43"/>
      <c r="J116" s="44"/>
    </row>
    <row r="117" spans="1:10" ht="36" customHeight="1" x14ac:dyDescent="0.25">
      <c r="B117" s="63" t="s">
        <v>218</v>
      </c>
      <c r="C117" s="64"/>
      <c r="D117" s="64"/>
      <c r="E117" s="41"/>
      <c r="F117" s="42">
        <v>45540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220</v>
      </c>
      <c r="C118" s="64"/>
      <c r="D118" s="64"/>
      <c r="E118" s="41"/>
      <c r="F118" s="42">
        <v>77940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221</v>
      </c>
      <c r="C119" s="64"/>
      <c r="D119" s="64"/>
      <c r="E119" s="41"/>
      <c r="F119" s="42">
        <v>156240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222</v>
      </c>
      <c r="C120" s="64"/>
      <c r="D120" s="64"/>
      <c r="E120" s="41"/>
      <c r="F120" s="42">
        <v>126000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223</v>
      </c>
      <c r="C121" s="64"/>
      <c r="D121" s="64"/>
      <c r="E121" s="41"/>
      <c r="F121" s="42">
        <v>118800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327</v>
      </c>
      <c r="C122" s="64"/>
      <c r="D122" s="64"/>
      <c r="E122" s="41"/>
      <c r="F122" s="42">
        <v>118800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226</v>
      </c>
      <c r="C123" s="64"/>
      <c r="D123" s="64"/>
      <c r="E123" s="41"/>
      <c r="F123" s="42">
        <v>315360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227</v>
      </c>
      <c r="C124" s="64"/>
      <c r="D124" s="64"/>
      <c r="E124" s="41"/>
      <c r="F124" s="42">
        <v>73440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72" t="s">
        <v>228</v>
      </c>
      <c r="C125" s="73"/>
      <c r="D125" s="73"/>
      <c r="E125" s="74"/>
      <c r="F125" s="42">
        <v>88128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229</v>
      </c>
      <c r="C126" s="64"/>
      <c r="D126" s="64"/>
      <c r="E126" s="41"/>
      <c r="F126" s="42">
        <v>141120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63" t="s">
        <v>230</v>
      </c>
      <c r="C127" s="64"/>
      <c r="D127" s="64"/>
      <c r="E127" s="41"/>
      <c r="F127" s="42">
        <v>209520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231</v>
      </c>
      <c r="C128" s="64"/>
      <c r="D128" s="64"/>
      <c r="E128" s="41"/>
      <c r="F128" s="42">
        <v>375840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5" t="s">
        <v>232</v>
      </c>
      <c r="C129" s="66"/>
      <c r="D129" s="66"/>
      <c r="E129" s="67"/>
      <c r="F129" s="42">
        <v>7200</v>
      </c>
      <c r="G129" s="43"/>
      <c r="H129" s="43"/>
      <c r="I129" s="43"/>
      <c r="J129" s="44"/>
    </row>
    <row r="130" spans="1:10" ht="36" customHeight="1" thickBot="1" x14ac:dyDescent="0.3">
      <c r="A130" s="8" t="s">
        <v>114</v>
      </c>
      <c r="B130" s="63" t="s">
        <v>234</v>
      </c>
      <c r="C130" s="64"/>
      <c r="D130" s="64"/>
      <c r="E130" s="41"/>
      <c r="F130" s="42">
        <v>164160</v>
      </c>
      <c r="G130" s="43"/>
      <c r="H130" s="43"/>
      <c r="I130" s="43"/>
      <c r="J130" s="44"/>
    </row>
    <row r="131" spans="1:10" ht="22.5" customHeight="1" x14ac:dyDescent="0.25">
      <c r="A131" s="8" t="s">
        <v>112</v>
      </c>
      <c r="B131" s="101" t="s">
        <v>236</v>
      </c>
      <c r="C131" s="102"/>
      <c r="D131" s="102"/>
      <c r="E131" s="102"/>
      <c r="F131" s="102"/>
      <c r="G131" s="102"/>
      <c r="H131" s="102"/>
      <c r="I131" s="102"/>
      <c r="J131" s="103"/>
    </row>
    <row r="132" spans="1:10" ht="36" customHeight="1" thickBot="1" x14ac:dyDescent="0.3">
      <c r="A132" s="8"/>
      <c r="B132" s="35" t="s">
        <v>219</v>
      </c>
      <c r="C132" s="89"/>
      <c r="D132" s="89"/>
      <c r="E132" s="90"/>
      <c r="F132" s="42">
        <v>40</v>
      </c>
      <c r="G132" s="43"/>
      <c r="H132" s="43"/>
      <c r="I132" s="43"/>
      <c r="J132" s="44"/>
    </row>
    <row r="133" spans="1:10" ht="36" customHeight="1" thickBot="1" x14ac:dyDescent="0.3">
      <c r="A133" s="8"/>
      <c r="B133" s="95" t="s">
        <v>235</v>
      </c>
      <c r="C133" s="96"/>
      <c r="D133" s="96"/>
      <c r="E133" s="97"/>
      <c r="F133" s="98"/>
      <c r="G133" s="99"/>
      <c r="H133" s="99"/>
      <c r="I133" s="99"/>
      <c r="J133" s="100"/>
    </row>
    <row r="134" spans="1:10" ht="36" customHeight="1" thickBot="1" x14ac:dyDescent="0.3">
      <c r="A134" s="8"/>
      <c r="B134" s="174" t="s">
        <v>236</v>
      </c>
      <c r="C134" s="175"/>
      <c r="D134" s="175"/>
      <c r="E134" s="175"/>
      <c r="F134" s="175"/>
      <c r="G134" s="175"/>
      <c r="H134" s="175"/>
      <c r="I134" s="175"/>
      <c r="J134" s="176"/>
    </row>
    <row r="135" spans="1:10" ht="36" customHeight="1" x14ac:dyDescent="0.25">
      <c r="A135" s="8"/>
      <c r="B135" s="57" t="s">
        <v>237</v>
      </c>
      <c r="C135" s="104"/>
      <c r="D135" s="104"/>
      <c r="E135" s="105"/>
      <c r="F135" s="42">
        <v>72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238</v>
      </c>
      <c r="C136" s="64"/>
      <c r="D136" s="64"/>
      <c r="E136" s="41"/>
      <c r="F136" s="42">
        <v>118.8</v>
      </c>
      <c r="G136" s="43"/>
      <c r="H136" s="43"/>
      <c r="I136" s="43"/>
      <c r="J136" s="44"/>
    </row>
    <row r="137" spans="1:10" ht="36" customHeight="1" thickBot="1" x14ac:dyDescent="0.3">
      <c r="A137" s="8"/>
      <c r="B137" s="63" t="s">
        <v>239</v>
      </c>
      <c r="C137" s="64"/>
      <c r="D137" s="64"/>
      <c r="E137" s="41"/>
      <c r="F137" s="42">
        <v>180</v>
      </c>
      <c r="G137" s="43"/>
      <c r="H137" s="43"/>
      <c r="I137" s="43"/>
      <c r="J137" s="44"/>
    </row>
    <row r="138" spans="1:10" ht="54" customHeight="1" thickBot="1" x14ac:dyDescent="0.3">
      <c r="A138" s="8"/>
      <c r="B138" s="168" t="s">
        <v>240</v>
      </c>
      <c r="C138" s="169"/>
      <c r="D138" s="169"/>
      <c r="E138" s="170"/>
      <c r="F138" s="98"/>
      <c r="G138" s="99"/>
      <c r="H138" s="99"/>
      <c r="I138" s="99"/>
      <c r="J138" s="100"/>
    </row>
    <row r="139" spans="1:10" ht="36" customHeight="1" x14ac:dyDescent="0.25">
      <c r="A139" s="8"/>
      <c r="B139" s="63" t="s">
        <v>241</v>
      </c>
      <c r="C139" s="64"/>
      <c r="D139" s="64"/>
      <c r="E139" s="41"/>
      <c r="F139" s="42">
        <v>45540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242</v>
      </c>
      <c r="C140" s="64"/>
      <c r="D140" s="64"/>
      <c r="E140" s="41"/>
      <c r="F140" s="42">
        <v>92340</v>
      </c>
      <c r="G140" s="43"/>
      <c r="H140" s="43"/>
      <c r="I140" s="43"/>
      <c r="J140" s="44"/>
    </row>
    <row r="141" spans="1:10" ht="36" customHeight="1" x14ac:dyDescent="0.25">
      <c r="A141" s="8"/>
      <c r="B141" s="63" t="s">
        <v>243</v>
      </c>
      <c r="C141" s="64"/>
      <c r="D141" s="64"/>
      <c r="E141" s="41"/>
      <c r="F141" s="42">
        <v>110340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244</v>
      </c>
      <c r="C142" s="64"/>
      <c r="D142" s="64"/>
      <c r="E142" s="41"/>
      <c r="F142" s="42">
        <v>1080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245</v>
      </c>
      <c r="C143" s="64"/>
      <c r="D143" s="64"/>
      <c r="E143" s="41"/>
      <c r="F143" s="42">
        <v>63540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246</v>
      </c>
      <c r="C144" s="64"/>
      <c r="D144" s="64"/>
      <c r="E144" s="41"/>
      <c r="F144" s="42">
        <v>131940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247</v>
      </c>
      <c r="C145" s="64"/>
      <c r="D145" s="64"/>
      <c r="E145" s="41"/>
      <c r="F145" s="42">
        <v>158940</v>
      </c>
      <c r="G145" s="43"/>
      <c r="H145" s="43"/>
      <c r="I145" s="43"/>
      <c r="J145" s="44"/>
    </row>
    <row r="146" spans="1:10" ht="36" customHeight="1" thickBot="1" x14ac:dyDescent="0.3">
      <c r="A146" s="8"/>
      <c r="B146" s="63" t="s">
        <v>248</v>
      </c>
      <c r="C146" s="64"/>
      <c r="D146" s="64"/>
      <c r="E146" s="41"/>
      <c r="F146" s="42">
        <v>1800</v>
      </c>
      <c r="G146" s="43"/>
      <c r="H146" s="43"/>
      <c r="I146" s="43"/>
      <c r="J146" s="44"/>
    </row>
    <row r="147" spans="1:10" ht="24" customHeight="1" thickBot="1" x14ac:dyDescent="0.3">
      <c r="A147" s="8"/>
      <c r="B147" s="28"/>
      <c r="C147" s="81"/>
      <c r="D147" s="81"/>
      <c r="E147" s="82"/>
      <c r="F147" s="83"/>
      <c r="G147" s="84"/>
      <c r="H147" s="84"/>
      <c r="I147" s="84"/>
      <c r="J147" s="85"/>
    </row>
    <row r="148" spans="1:10" ht="18" customHeight="1" x14ac:dyDescent="0.25">
      <c r="A148" s="8"/>
      <c r="B148" s="115"/>
      <c r="C148" s="116"/>
      <c r="D148" s="116"/>
      <c r="E148" s="116"/>
      <c r="F148" s="117"/>
      <c r="G148" s="117"/>
      <c r="H148" s="117"/>
      <c r="I148" s="117"/>
      <c r="J148" s="117"/>
    </row>
    <row r="149" spans="1:10" ht="67.5" customHeight="1" x14ac:dyDescent="0.25">
      <c r="A149" s="8"/>
      <c r="B149" s="118" t="s">
        <v>334</v>
      </c>
      <c r="C149" s="118"/>
      <c r="D149" s="118"/>
      <c r="E149" s="118"/>
      <c r="F149" s="118"/>
      <c r="G149" s="118"/>
      <c r="H149" s="118"/>
      <c r="I149" s="118"/>
      <c r="J149" s="118"/>
    </row>
    <row r="150" spans="1:10" ht="27" customHeight="1" x14ac:dyDescent="0.25">
      <c r="A150" s="8" t="s">
        <v>114</v>
      </c>
      <c r="B150" s="118" t="s">
        <v>251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18" customHeight="1" x14ac:dyDescent="0.25">
      <c r="A151" s="8"/>
      <c r="B151" s="115"/>
      <c r="C151" s="116"/>
      <c r="D151" s="116"/>
      <c r="E151" s="116"/>
      <c r="F151" s="117"/>
      <c r="G151" s="117"/>
      <c r="H151" s="117"/>
      <c r="I151" s="117"/>
      <c r="J151" s="117"/>
    </row>
    <row r="152" spans="1:10" s="288" customFormat="1" ht="36" customHeight="1" thickBot="1" x14ac:dyDescent="0.3">
      <c r="B152" s="289" t="s">
        <v>335</v>
      </c>
      <c r="C152" s="289"/>
      <c r="D152" s="289"/>
      <c r="E152" s="289"/>
      <c r="F152" s="289"/>
      <c r="G152" s="289"/>
      <c r="H152" s="289"/>
      <c r="I152" s="289"/>
    </row>
    <row r="153" spans="1:10" s="123" customFormat="1" ht="36" customHeight="1" thickBot="1" x14ac:dyDescent="0.3">
      <c r="B153" s="290" t="s">
        <v>336</v>
      </c>
      <c r="C153" s="291"/>
      <c r="D153" s="291"/>
      <c r="E153" s="291"/>
      <c r="F153" s="291"/>
      <c r="G153" s="291"/>
      <c r="H153" s="291"/>
      <c r="I153" s="292"/>
    </row>
    <row r="154" spans="1:10" ht="71.25" customHeight="1" thickBot="1" x14ac:dyDescent="0.3">
      <c r="B154" s="293" t="s">
        <v>337</v>
      </c>
      <c r="C154" s="294"/>
      <c r="D154" s="295" t="s">
        <v>338</v>
      </c>
      <c r="E154" s="296"/>
      <c r="F154" s="297"/>
      <c r="G154" s="296" t="s">
        <v>339</v>
      </c>
      <c r="H154" s="296"/>
      <c r="I154" s="297"/>
      <c r="J154" s="10"/>
    </row>
    <row r="155" spans="1:10" ht="36" customHeight="1" x14ac:dyDescent="0.25">
      <c r="B155" s="298" t="s">
        <v>340</v>
      </c>
      <c r="C155" s="299"/>
      <c r="D155" s="300" t="s">
        <v>341</v>
      </c>
      <c r="E155" s="300"/>
      <c r="F155" s="300"/>
      <c r="G155" s="301">
        <v>2190</v>
      </c>
      <c r="H155" s="300"/>
      <c r="I155" s="302"/>
      <c r="J155" s="10"/>
    </row>
    <row r="156" spans="1:10" ht="36" customHeight="1" x14ac:dyDescent="0.25">
      <c r="B156" s="303" t="s">
        <v>342</v>
      </c>
      <c r="C156" s="304"/>
      <c r="D156" s="305"/>
      <c r="E156" s="305"/>
      <c r="F156" s="305"/>
      <c r="G156" s="306">
        <v>1590</v>
      </c>
      <c r="H156" s="305"/>
      <c r="I156" s="307"/>
      <c r="J156" s="10"/>
    </row>
    <row r="157" spans="1:10" ht="36" customHeight="1" x14ac:dyDescent="0.25">
      <c r="B157" s="303" t="s">
        <v>343</v>
      </c>
      <c r="C157" s="304"/>
      <c r="D157" s="305"/>
      <c r="E157" s="305"/>
      <c r="F157" s="305"/>
      <c r="G157" s="306">
        <v>1440</v>
      </c>
      <c r="H157" s="305"/>
      <c r="I157" s="307"/>
      <c r="J157" s="10"/>
    </row>
    <row r="158" spans="1:10" ht="54" customHeight="1" x14ac:dyDescent="0.25">
      <c r="B158" s="303" t="s">
        <v>344</v>
      </c>
      <c r="C158" s="304"/>
      <c r="D158" s="305"/>
      <c r="E158" s="305"/>
      <c r="F158" s="305"/>
      <c r="G158" s="306">
        <v>1290</v>
      </c>
      <c r="H158" s="305"/>
      <c r="I158" s="307"/>
      <c r="J158" s="10"/>
    </row>
    <row r="159" spans="1:10" ht="21" x14ac:dyDescent="0.25">
      <c r="B159" s="308"/>
      <c r="C159" s="308"/>
      <c r="D159" s="309"/>
      <c r="E159" s="309"/>
      <c r="F159" s="309"/>
      <c r="G159" s="310"/>
      <c r="H159" s="309"/>
      <c r="I159" s="309"/>
      <c r="J159" s="10"/>
    </row>
    <row r="160" spans="1:10" ht="40.5" customHeight="1" x14ac:dyDescent="0.25">
      <c r="A160" s="8"/>
      <c r="B160" s="122" t="s">
        <v>252</v>
      </c>
      <c r="C160" s="122"/>
      <c r="D160" s="122"/>
      <c r="E160" s="122"/>
      <c r="F160" s="122"/>
      <c r="G160" s="122"/>
      <c r="H160" s="122"/>
      <c r="I160" s="122"/>
      <c r="J160" s="122"/>
    </row>
    <row r="161" spans="1:1" ht="18" customHeight="1" x14ac:dyDescent="0.25">
      <c r="A161" s="8"/>
    </row>
  </sheetData>
  <sheetProtection selectLockedCells="1" selectUnlockedCells="1"/>
  <mergeCells count="299">
    <mergeCell ref="B157:C157"/>
    <mergeCell ref="G157:I157"/>
    <mergeCell ref="B158:C158"/>
    <mergeCell ref="G158:I158"/>
    <mergeCell ref="B160:J160"/>
    <mergeCell ref="B152:I152"/>
    <mergeCell ref="B153:I153"/>
    <mergeCell ref="B154:C154"/>
    <mergeCell ref="D154:F154"/>
    <mergeCell ref="G154:I154"/>
    <mergeCell ref="B155:C155"/>
    <mergeCell ref="D155:F158"/>
    <mergeCell ref="G155:I155"/>
    <mergeCell ref="B156:C156"/>
    <mergeCell ref="G156:I156"/>
    <mergeCell ref="B146:E146"/>
    <mergeCell ref="F146:J146"/>
    <mergeCell ref="B147:E147"/>
    <mergeCell ref="F147:J147"/>
    <mergeCell ref="B149:J149"/>
    <mergeCell ref="B150:J150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F133:J133"/>
    <mergeCell ref="B134:J134"/>
    <mergeCell ref="B135:E135"/>
    <mergeCell ref="F135:J135"/>
    <mergeCell ref="B136:E136"/>
    <mergeCell ref="F136:J136"/>
    <mergeCell ref="B129:E129"/>
    <mergeCell ref="F129:J129"/>
    <mergeCell ref="B130:E130"/>
    <mergeCell ref="F130:J130"/>
    <mergeCell ref="B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26.285156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29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34560</v>
      </c>
      <c r="G8" s="33">
        <f>H8*1.1</f>
        <v>31680.000000000004</v>
      </c>
      <c r="H8" s="33">
        <v>28800</v>
      </c>
      <c r="I8" s="33">
        <f>H8*0.75</f>
        <v>21600</v>
      </c>
      <c r="J8" s="33">
        <f>H8*0.5</f>
        <v>14400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48384</v>
      </c>
      <c r="G9" s="37">
        <f>H9*1.1</f>
        <v>44352</v>
      </c>
      <c r="H9" s="37">
        <v>40320</v>
      </c>
      <c r="I9" s="37">
        <f>H9*0.75</f>
        <v>30240</v>
      </c>
      <c r="J9" s="37">
        <f>H9*0.5</f>
        <v>20160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38880</v>
      </c>
      <c r="G10" s="37">
        <f>H10*1.1</f>
        <v>35640</v>
      </c>
      <c r="H10" s="37">
        <v>32400</v>
      </c>
      <c r="I10" s="37">
        <f>H10*0.75</f>
        <v>24300</v>
      </c>
      <c r="J10" s="37">
        <f>H10*0.5</f>
        <v>16200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54432</v>
      </c>
      <c r="G11" s="39">
        <f>H11*1.1</f>
        <v>49896.000000000007</v>
      </c>
      <c r="H11" s="39">
        <v>45360</v>
      </c>
      <c r="I11" s="39">
        <f>H11*0.75</f>
        <v>34020</v>
      </c>
      <c r="J11" s="39">
        <f>H11*0.5</f>
        <v>22680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8280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12240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1440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2160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3024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5040 до 201600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5040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10080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15120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20160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25200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30240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35280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40320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45360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50400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55440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60480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65520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70560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75600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80640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85680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90720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95760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100800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10080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20160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30240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40320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50400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60480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70560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80640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90720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100800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110880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120960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131040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141120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151200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161280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171360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181440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191520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201600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4320 до 108360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4320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4680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12600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17640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22680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27720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32760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37800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42840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47880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52920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57960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63000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68040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73080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78120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83160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88200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93240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98280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103320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108360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720 до 8640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5040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8640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720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5040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3960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5040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6120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3060 до 108000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21600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2160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5400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28800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18000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14688</v>
      </c>
      <c r="G105" s="228">
        <f>H105*1.1</f>
        <v>13464.000000000002</v>
      </c>
      <c r="H105" s="228">
        <v>12240</v>
      </c>
      <c r="I105" s="228">
        <f>H105*0.75</f>
        <v>9180</v>
      </c>
      <c r="J105" s="229">
        <f>H105*0.5</f>
        <v>6120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6480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5760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28800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30600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36720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12240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18000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20160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215</v>
      </c>
      <c r="C114" s="64"/>
      <c r="D114" s="64"/>
      <c r="E114" s="41"/>
      <c r="F114" s="42">
        <v>108000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3060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12240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10080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73440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15480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40320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25200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20736</v>
      </c>
      <c r="G122" s="228">
        <f>H122*1.1</f>
        <v>19008</v>
      </c>
      <c r="H122" s="228">
        <v>17280</v>
      </c>
      <c r="I122" s="228">
        <f>H122*0.75</f>
        <v>12960</v>
      </c>
      <c r="J122" s="229">
        <f>H122*0.5</f>
        <v>8640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9360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8640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40320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43200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51840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17280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25200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28800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4320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102960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22320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18000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36000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45000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720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346</v>
      </c>
      <c r="C144" s="64"/>
      <c r="D144" s="64"/>
      <c r="E144" s="41"/>
      <c r="F144" s="42">
        <v>27000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347</v>
      </c>
      <c r="C145" s="64"/>
      <c r="D145" s="64"/>
      <c r="E145" s="41"/>
      <c r="F145" s="42">
        <v>54000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348</v>
      </c>
      <c r="C146" s="64"/>
      <c r="D146" s="64"/>
      <c r="E146" s="41"/>
      <c r="F146" s="42">
        <v>67680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349</v>
      </c>
      <c r="C147" s="110"/>
      <c r="D147" s="110"/>
      <c r="E147" s="111"/>
      <c r="F147" s="112">
        <v>1080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18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67.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0.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7" customHeight="1" x14ac:dyDescent="0.25">
      <c r="A152" s="8" t="s">
        <v>114</v>
      </c>
      <c r="B152" s="120" t="s">
        <v>251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0.5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18" customHeight="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2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A134" sqref="A134:XFD138"/>
    </sheetView>
  </sheetViews>
  <sheetFormatPr defaultColWidth="7.42578125" defaultRowHeight="21" outlineLevelRow="1" x14ac:dyDescent="0.25"/>
  <cols>
    <col min="1" max="1" width="21.42578125" style="126" hidden="1" customWidth="1"/>
    <col min="2" max="2" width="30.7109375" style="124" customWidth="1"/>
    <col min="3" max="5" width="30.7109375" style="10" customWidth="1"/>
    <col min="6" max="9" width="24.7109375" style="125" customWidth="1"/>
    <col min="10" max="16384" width="7.42578125" style="10"/>
  </cols>
  <sheetData>
    <row r="1" spans="1:9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</row>
    <row r="2" spans="1:9" s="14" customFormat="1" ht="54" customHeight="1" x14ac:dyDescent="0.25">
      <c r="A2" s="127"/>
      <c r="B2" s="12"/>
      <c r="C2" s="12"/>
      <c r="D2" s="12"/>
      <c r="E2" s="12"/>
      <c r="F2" s="13" t="s">
        <v>30</v>
      </c>
      <c r="G2" s="13"/>
      <c r="H2" s="13"/>
      <c r="I2" s="13"/>
    </row>
    <row r="3" spans="1:9" s="18" customFormat="1" ht="36" customHeight="1" x14ac:dyDescent="0.25">
      <c r="A3" s="126"/>
      <c r="B3" s="15" t="s">
        <v>103</v>
      </c>
      <c r="C3" s="15"/>
      <c r="D3" s="15"/>
      <c r="E3" s="15"/>
      <c r="F3" s="16">
        <v>6</v>
      </c>
      <c r="G3" s="17"/>
      <c r="H3" s="17"/>
      <c r="I3" s="17"/>
    </row>
    <row r="4" spans="1:9" s="18" customFormat="1" ht="36" customHeight="1" thickBot="1" x14ac:dyDescent="0.3">
      <c r="A4" s="126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</row>
    <row r="5" spans="1:9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3"/>
    </row>
    <row r="6" spans="1:9" ht="54" customHeight="1" thickBot="1" x14ac:dyDescent="0.3">
      <c r="B6" s="24" t="s">
        <v>106</v>
      </c>
      <c r="C6" s="25"/>
      <c r="D6" s="25"/>
      <c r="E6" s="26"/>
      <c r="F6" s="128"/>
      <c r="G6" s="129"/>
      <c r="H6" s="129"/>
      <c r="I6" s="130"/>
    </row>
    <row r="7" spans="1:9" ht="24" customHeight="1" thickBot="1" x14ac:dyDescent="0.3">
      <c r="B7" s="28"/>
      <c r="C7" s="81"/>
      <c r="D7" s="81"/>
      <c r="E7" s="82"/>
      <c r="F7" s="83"/>
      <c r="G7" s="84"/>
      <c r="H7" s="84"/>
      <c r="I7" s="85"/>
    </row>
    <row r="8" spans="1:9" ht="36" customHeight="1" x14ac:dyDescent="0.25">
      <c r="A8" s="126" t="s">
        <v>112</v>
      </c>
      <c r="B8" s="188" t="s">
        <v>113</v>
      </c>
      <c r="C8" s="189"/>
      <c r="D8" s="189"/>
      <c r="E8" s="190"/>
      <c r="F8" s="220">
        <v>22320</v>
      </c>
      <c r="G8" s="221"/>
      <c r="H8" s="221"/>
      <c r="I8" s="222"/>
    </row>
    <row r="9" spans="1:9" ht="36" customHeight="1" x14ac:dyDescent="0.25">
      <c r="A9" s="126" t="s">
        <v>114</v>
      </c>
      <c r="B9" s="31" t="s">
        <v>253</v>
      </c>
      <c r="C9" s="32"/>
      <c r="D9" s="32"/>
      <c r="E9" s="67"/>
      <c r="F9" s="71">
        <v>31680</v>
      </c>
      <c r="G9" s="43"/>
      <c r="H9" s="43"/>
      <c r="I9" s="44"/>
    </row>
    <row r="10" spans="1:9" ht="36" customHeight="1" x14ac:dyDescent="0.25">
      <c r="A10" s="126" t="s">
        <v>112</v>
      </c>
      <c r="B10" s="31" t="s">
        <v>116</v>
      </c>
      <c r="C10" s="32"/>
      <c r="D10" s="32"/>
      <c r="E10" s="67"/>
      <c r="F10" s="71">
        <v>34704</v>
      </c>
      <c r="G10" s="43"/>
      <c r="H10" s="43"/>
      <c r="I10" s="44"/>
    </row>
    <row r="11" spans="1:9" ht="36" customHeight="1" thickBot="1" x14ac:dyDescent="0.3">
      <c r="A11" s="126" t="s">
        <v>114</v>
      </c>
      <c r="B11" s="195" t="s">
        <v>254</v>
      </c>
      <c r="C11" s="196"/>
      <c r="D11" s="196"/>
      <c r="E11" s="197"/>
      <c r="F11" s="223">
        <v>48960</v>
      </c>
      <c r="G11" s="180"/>
      <c r="H11" s="180"/>
      <c r="I11" s="181"/>
    </row>
    <row r="12" spans="1:9" ht="24" customHeight="1" thickBot="1" x14ac:dyDescent="0.3">
      <c r="B12" s="28"/>
      <c r="C12" s="81"/>
      <c r="D12" s="81"/>
      <c r="E12" s="82"/>
      <c r="F12" s="83"/>
      <c r="G12" s="84"/>
      <c r="H12" s="84"/>
      <c r="I12" s="85"/>
    </row>
    <row r="13" spans="1:9" ht="36" customHeight="1" x14ac:dyDescent="0.25">
      <c r="A13" s="126" t="s">
        <v>112</v>
      </c>
      <c r="B13" s="188" t="s">
        <v>118</v>
      </c>
      <c r="C13" s="189"/>
      <c r="D13" s="189"/>
      <c r="E13" s="190"/>
      <c r="F13" s="220">
        <v>9576</v>
      </c>
      <c r="G13" s="221"/>
      <c r="H13" s="221"/>
      <c r="I13" s="222"/>
    </row>
    <row r="14" spans="1:9" ht="36" customHeight="1" thickBot="1" x14ac:dyDescent="0.3">
      <c r="A14" s="126" t="s">
        <v>114</v>
      </c>
      <c r="B14" s="195" t="s">
        <v>255</v>
      </c>
      <c r="C14" s="196"/>
      <c r="D14" s="196"/>
      <c r="E14" s="197"/>
      <c r="F14" s="223">
        <v>13680</v>
      </c>
      <c r="G14" s="180"/>
      <c r="H14" s="180"/>
      <c r="I14" s="181"/>
    </row>
    <row r="15" spans="1:9" ht="24" customHeight="1" thickBot="1" x14ac:dyDescent="0.3">
      <c r="B15" s="28"/>
      <c r="C15" s="81"/>
      <c r="D15" s="81"/>
      <c r="E15" s="82"/>
      <c r="F15" s="83"/>
      <c r="G15" s="84"/>
      <c r="H15" s="84"/>
      <c r="I15" s="85"/>
    </row>
    <row r="16" spans="1:9" ht="36" customHeight="1" x14ac:dyDescent="0.25">
      <c r="A16" s="126" t="s">
        <v>112</v>
      </c>
      <c r="B16" s="35" t="s">
        <v>120</v>
      </c>
      <c r="C16" s="36"/>
      <c r="D16" s="36"/>
      <c r="E16" s="41"/>
      <c r="F16" s="201">
        <v>720</v>
      </c>
      <c r="G16" s="221"/>
      <c r="H16" s="221"/>
      <c r="I16" s="222"/>
    </row>
    <row r="17" spans="1:9" ht="36" customHeight="1" x14ac:dyDescent="0.25">
      <c r="A17" s="126" t="s">
        <v>114</v>
      </c>
      <c r="B17" s="35" t="s">
        <v>256</v>
      </c>
      <c r="C17" s="36"/>
      <c r="D17" s="36"/>
      <c r="E17" s="41"/>
      <c r="F17" s="42">
        <v>1008</v>
      </c>
      <c r="G17" s="43"/>
      <c r="H17" s="43"/>
      <c r="I17" s="44"/>
    </row>
    <row r="18" spans="1:9" ht="36" customHeight="1" x14ac:dyDescent="0.25">
      <c r="A18" s="126" t="s">
        <v>112</v>
      </c>
      <c r="B18" s="35" t="s">
        <v>122</v>
      </c>
      <c r="C18" s="36"/>
      <c r="D18" s="36"/>
      <c r="E18" s="41"/>
      <c r="F18" s="42">
        <v>1800</v>
      </c>
      <c r="G18" s="43"/>
      <c r="H18" s="43"/>
      <c r="I18" s="44"/>
    </row>
    <row r="19" spans="1:9" ht="36" customHeight="1" thickBot="1" x14ac:dyDescent="0.3">
      <c r="A19" s="126" t="s">
        <v>114</v>
      </c>
      <c r="B19" s="35" t="s">
        <v>257</v>
      </c>
      <c r="C19" s="36"/>
      <c r="D19" s="36"/>
      <c r="E19" s="41"/>
      <c r="F19" s="179">
        <v>2520</v>
      </c>
      <c r="G19" s="180"/>
      <c r="H19" s="180"/>
      <c r="I19" s="181"/>
    </row>
    <row r="20" spans="1:9" ht="24" customHeight="1" thickBot="1" x14ac:dyDescent="0.3">
      <c r="B20" s="28"/>
      <c r="C20" s="81"/>
      <c r="D20" s="81"/>
      <c r="E20" s="82"/>
      <c r="F20" s="83"/>
      <c r="G20" s="84"/>
      <c r="H20" s="84"/>
      <c r="I20" s="85"/>
    </row>
    <row r="21" spans="1:9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1440 до 57600</v>
      </c>
      <c r="G21" s="49"/>
      <c r="H21" s="49"/>
      <c r="I21" s="50"/>
    </row>
    <row r="22" spans="1:9" ht="36" customHeight="1" outlineLevel="1" x14ac:dyDescent="0.25">
      <c r="B22" s="35" t="s">
        <v>125</v>
      </c>
      <c r="C22" s="36"/>
      <c r="D22" s="36"/>
      <c r="E22" s="41"/>
      <c r="F22" s="42">
        <v>1440</v>
      </c>
      <c r="G22" s="43"/>
      <c r="H22" s="43"/>
      <c r="I22" s="44"/>
    </row>
    <row r="23" spans="1:9" ht="36" customHeight="1" outlineLevel="1" x14ac:dyDescent="0.25">
      <c r="B23" s="35" t="s">
        <v>126</v>
      </c>
      <c r="C23" s="36"/>
      <c r="D23" s="36"/>
      <c r="E23" s="41"/>
      <c r="F23" s="42">
        <v>2880</v>
      </c>
      <c r="G23" s="43"/>
      <c r="H23" s="43"/>
      <c r="I23" s="44"/>
    </row>
    <row r="24" spans="1:9" ht="36" customHeight="1" outlineLevel="1" x14ac:dyDescent="0.25">
      <c r="B24" s="35" t="s">
        <v>127</v>
      </c>
      <c r="C24" s="36"/>
      <c r="D24" s="36"/>
      <c r="E24" s="41"/>
      <c r="F24" s="42">
        <v>4320</v>
      </c>
      <c r="G24" s="43"/>
      <c r="H24" s="43"/>
      <c r="I24" s="44"/>
    </row>
    <row r="25" spans="1:9" ht="36" customHeight="1" outlineLevel="1" x14ac:dyDescent="0.25">
      <c r="B25" s="35" t="s">
        <v>128</v>
      </c>
      <c r="C25" s="36"/>
      <c r="D25" s="36"/>
      <c r="E25" s="41"/>
      <c r="F25" s="42">
        <v>5760</v>
      </c>
      <c r="G25" s="43"/>
      <c r="H25" s="43"/>
      <c r="I25" s="44"/>
    </row>
    <row r="26" spans="1:9" ht="36" customHeight="1" outlineLevel="1" x14ac:dyDescent="0.25">
      <c r="B26" s="35" t="s">
        <v>129</v>
      </c>
      <c r="C26" s="36"/>
      <c r="D26" s="36"/>
      <c r="E26" s="41"/>
      <c r="F26" s="42">
        <v>7200</v>
      </c>
      <c r="G26" s="43"/>
      <c r="H26" s="43"/>
      <c r="I26" s="44"/>
    </row>
    <row r="27" spans="1:9" ht="36" customHeight="1" outlineLevel="1" x14ac:dyDescent="0.25">
      <c r="B27" s="35" t="s">
        <v>130</v>
      </c>
      <c r="C27" s="36"/>
      <c r="D27" s="36"/>
      <c r="E27" s="41"/>
      <c r="F27" s="42">
        <v>8640</v>
      </c>
      <c r="G27" s="43"/>
      <c r="H27" s="43"/>
      <c r="I27" s="44"/>
    </row>
    <row r="28" spans="1:9" ht="36" customHeight="1" outlineLevel="1" x14ac:dyDescent="0.25">
      <c r="B28" s="35" t="s">
        <v>131</v>
      </c>
      <c r="C28" s="36"/>
      <c r="D28" s="36"/>
      <c r="E28" s="41"/>
      <c r="F28" s="42">
        <v>10080</v>
      </c>
      <c r="G28" s="43"/>
      <c r="H28" s="43"/>
      <c r="I28" s="44"/>
    </row>
    <row r="29" spans="1:9" ht="36" customHeight="1" outlineLevel="1" x14ac:dyDescent="0.25">
      <c r="B29" s="35" t="s">
        <v>132</v>
      </c>
      <c r="C29" s="36"/>
      <c r="D29" s="36"/>
      <c r="E29" s="41"/>
      <c r="F29" s="42">
        <v>11520</v>
      </c>
      <c r="G29" s="43"/>
      <c r="H29" s="43"/>
      <c r="I29" s="44"/>
    </row>
    <row r="30" spans="1:9" ht="36" customHeight="1" outlineLevel="1" x14ac:dyDescent="0.25">
      <c r="B30" s="35" t="s">
        <v>133</v>
      </c>
      <c r="C30" s="36"/>
      <c r="D30" s="36"/>
      <c r="E30" s="41"/>
      <c r="F30" s="42">
        <v>12960</v>
      </c>
      <c r="G30" s="43"/>
      <c r="H30" s="43"/>
      <c r="I30" s="44"/>
    </row>
    <row r="31" spans="1:9" ht="36" customHeight="1" outlineLevel="1" x14ac:dyDescent="0.25">
      <c r="B31" s="35" t="s">
        <v>134</v>
      </c>
      <c r="C31" s="36"/>
      <c r="D31" s="36"/>
      <c r="E31" s="41"/>
      <c r="F31" s="42">
        <v>14400</v>
      </c>
      <c r="G31" s="43"/>
      <c r="H31" s="43"/>
      <c r="I31" s="44"/>
    </row>
    <row r="32" spans="1:9" ht="36" customHeight="1" outlineLevel="1" x14ac:dyDescent="0.25">
      <c r="B32" s="35" t="s">
        <v>135</v>
      </c>
      <c r="C32" s="36"/>
      <c r="D32" s="36"/>
      <c r="E32" s="41"/>
      <c r="F32" s="42">
        <v>15840</v>
      </c>
      <c r="G32" s="43"/>
      <c r="H32" s="43"/>
      <c r="I32" s="44"/>
    </row>
    <row r="33" spans="2:9" ht="36" customHeight="1" outlineLevel="1" x14ac:dyDescent="0.25">
      <c r="B33" s="35" t="s">
        <v>136</v>
      </c>
      <c r="C33" s="36"/>
      <c r="D33" s="36"/>
      <c r="E33" s="41"/>
      <c r="F33" s="42">
        <v>17280</v>
      </c>
      <c r="G33" s="43"/>
      <c r="H33" s="43"/>
      <c r="I33" s="44"/>
    </row>
    <row r="34" spans="2:9" ht="36" customHeight="1" outlineLevel="1" x14ac:dyDescent="0.25">
      <c r="B34" s="35" t="s">
        <v>137</v>
      </c>
      <c r="C34" s="36"/>
      <c r="D34" s="36"/>
      <c r="E34" s="41"/>
      <c r="F34" s="42">
        <v>18720</v>
      </c>
      <c r="G34" s="43"/>
      <c r="H34" s="43"/>
      <c r="I34" s="44"/>
    </row>
    <row r="35" spans="2:9" ht="36" customHeight="1" outlineLevel="1" x14ac:dyDescent="0.25">
      <c r="B35" s="35" t="s">
        <v>138</v>
      </c>
      <c r="C35" s="36"/>
      <c r="D35" s="36"/>
      <c r="E35" s="41"/>
      <c r="F35" s="42">
        <v>20160</v>
      </c>
      <c r="G35" s="43"/>
      <c r="H35" s="43"/>
      <c r="I35" s="44"/>
    </row>
    <row r="36" spans="2:9" ht="36" customHeight="1" outlineLevel="1" x14ac:dyDescent="0.25">
      <c r="B36" s="35" t="s">
        <v>139</v>
      </c>
      <c r="C36" s="36"/>
      <c r="D36" s="36"/>
      <c r="E36" s="41"/>
      <c r="F36" s="42">
        <v>21600</v>
      </c>
      <c r="G36" s="43"/>
      <c r="H36" s="43"/>
      <c r="I36" s="44"/>
    </row>
    <row r="37" spans="2:9" ht="36" customHeight="1" outlineLevel="1" x14ac:dyDescent="0.25">
      <c r="B37" s="35" t="s">
        <v>140</v>
      </c>
      <c r="C37" s="36"/>
      <c r="D37" s="36"/>
      <c r="E37" s="41"/>
      <c r="F37" s="42">
        <v>23040</v>
      </c>
      <c r="G37" s="43"/>
      <c r="H37" s="43"/>
      <c r="I37" s="44"/>
    </row>
    <row r="38" spans="2:9" ht="36" customHeight="1" outlineLevel="1" x14ac:dyDescent="0.25">
      <c r="B38" s="35" t="s">
        <v>141</v>
      </c>
      <c r="C38" s="36"/>
      <c r="D38" s="36"/>
      <c r="E38" s="41"/>
      <c r="F38" s="42">
        <v>24480</v>
      </c>
      <c r="G38" s="43"/>
      <c r="H38" s="43"/>
      <c r="I38" s="44"/>
    </row>
    <row r="39" spans="2:9" ht="36" customHeight="1" outlineLevel="1" x14ac:dyDescent="0.25">
      <c r="B39" s="35" t="s">
        <v>142</v>
      </c>
      <c r="C39" s="36"/>
      <c r="D39" s="36"/>
      <c r="E39" s="41"/>
      <c r="F39" s="42">
        <v>25920</v>
      </c>
      <c r="G39" s="43"/>
      <c r="H39" s="43"/>
      <c r="I39" s="44"/>
    </row>
    <row r="40" spans="2:9" ht="36" customHeight="1" outlineLevel="1" x14ac:dyDescent="0.25">
      <c r="B40" s="35" t="s">
        <v>143</v>
      </c>
      <c r="C40" s="36"/>
      <c r="D40" s="36"/>
      <c r="E40" s="41"/>
      <c r="F40" s="42">
        <v>27360</v>
      </c>
      <c r="G40" s="43"/>
      <c r="H40" s="43"/>
      <c r="I40" s="44"/>
    </row>
    <row r="41" spans="2:9" ht="36" customHeight="1" outlineLevel="1" x14ac:dyDescent="0.25">
      <c r="B41" s="35" t="s">
        <v>144</v>
      </c>
      <c r="C41" s="36"/>
      <c r="D41" s="36"/>
      <c r="E41" s="41"/>
      <c r="F41" s="42">
        <v>28800</v>
      </c>
      <c r="G41" s="43"/>
      <c r="H41" s="43"/>
      <c r="I41" s="44"/>
    </row>
    <row r="42" spans="2:9" ht="36" customHeight="1" outlineLevel="1" x14ac:dyDescent="0.25">
      <c r="B42" s="35" t="s">
        <v>145</v>
      </c>
      <c r="C42" s="36"/>
      <c r="D42" s="36"/>
      <c r="E42" s="41"/>
      <c r="F42" s="42">
        <v>2880</v>
      </c>
      <c r="G42" s="43"/>
      <c r="H42" s="43"/>
      <c r="I42" s="44"/>
    </row>
    <row r="43" spans="2:9" ht="36" customHeight="1" outlineLevel="1" x14ac:dyDescent="0.25">
      <c r="B43" s="35" t="s">
        <v>146</v>
      </c>
      <c r="C43" s="36"/>
      <c r="D43" s="36"/>
      <c r="E43" s="41"/>
      <c r="F43" s="42">
        <v>5760</v>
      </c>
      <c r="G43" s="43"/>
      <c r="H43" s="43"/>
      <c r="I43" s="44"/>
    </row>
    <row r="44" spans="2:9" ht="36" customHeight="1" outlineLevel="1" x14ac:dyDescent="0.25">
      <c r="B44" s="35" t="s">
        <v>147</v>
      </c>
      <c r="C44" s="36"/>
      <c r="D44" s="36"/>
      <c r="E44" s="41"/>
      <c r="F44" s="42">
        <v>8640</v>
      </c>
      <c r="G44" s="43"/>
      <c r="H44" s="43"/>
      <c r="I44" s="44"/>
    </row>
    <row r="45" spans="2:9" ht="36" customHeight="1" outlineLevel="1" x14ac:dyDescent="0.25">
      <c r="B45" s="35" t="s">
        <v>148</v>
      </c>
      <c r="C45" s="36"/>
      <c r="D45" s="36"/>
      <c r="E45" s="41"/>
      <c r="F45" s="42">
        <v>11520</v>
      </c>
      <c r="G45" s="43"/>
      <c r="H45" s="43"/>
      <c r="I45" s="44"/>
    </row>
    <row r="46" spans="2:9" ht="36" customHeight="1" outlineLevel="1" x14ac:dyDescent="0.25">
      <c r="B46" s="35" t="s">
        <v>149</v>
      </c>
      <c r="C46" s="36"/>
      <c r="D46" s="36"/>
      <c r="E46" s="41"/>
      <c r="F46" s="42">
        <v>14400</v>
      </c>
      <c r="G46" s="43"/>
      <c r="H46" s="43"/>
      <c r="I46" s="44"/>
    </row>
    <row r="47" spans="2:9" ht="36" customHeight="1" outlineLevel="1" x14ac:dyDescent="0.25">
      <c r="B47" s="35" t="s">
        <v>150</v>
      </c>
      <c r="C47" s="36"/>
      <c r="D47" s="36"/>
      <c r="E47" s="41"/>
      <c r="F47" s="42">
        <v>17280</v>
      </c>
      <c r="G47" s="43"/>
      <c r="H47" s="43"/>
      <c r="I47" s="44"/>
    </row>
    <row r="48" spans="2:9" ht="36" customHeight="1" outlineLevel="1" x14ac:dyDescent="0.25">
      <c r="B48" s="35" t="s">
        <v>151</v>
      </c>
      <c r="C48" s="36"/>
      <c r="D48" s="36"/>
      <c r="E48" s="41"/>
      <c r="F48" s="42">
        <v>20160</v>
      </c>
      <c r="G48" s="43"/>
      <c r="H48" s="43"/>
      <c r="I48" s="44"/>
    </row>
    <row r="49" spans="2:9" ht="36" customHeight="1" outlineLevel="1" x14ac:dyDescent="0.25">
      <c r="B49" s="35" t="s">
        <v>152</v>
      </c>
      <c r="C49" s="36"/>
      <c r="D49" s="36"/>
      <c r="E49" s="41"/>
      <c r="F49" s="42">
        <v>23040</v>
      </c>
      <c r="G49" s="43"/>
      <c r="H49" s="43"/>
      <c r="I49" s="44"/>
    </row>
    <row r="50" spans="2:9" ht="36" customHeight="1" outlineLevel="1" x14ac:dyDescent="0.25">
      <c r="B50" s="35" t="s">
        <v>153</v>
      </c>
      <c r="C50" s="36"/>
      <c r="D50" s="36"/>
      <c r="E50" s="41"/>
      <c r="F50" s="42">
        <v>25920</v>
      </c>
      <c r="G50" s="43"/>
      <c r="H50" s="43"/>
      <c r="I50" s="44"/>
    </row>
    <row r="51" spans="2:9" ht="36" customHeight="1" outlineLevel="1" x14ac:dyDescent="0.25">
      <c r="B51" s="35" t="s">
        <v>154</v>
      </c>
      <c r="C51" s="36"/>
      <c r="D51" s="36"/>
      <c r="E51" s="41"/>
      <c r="F51" s="42">
        <v>28800</v>
      </c>
      <c r="G51" s="43"/>
      <c r="H51" s="43"/>
      <c r="I51" s="44"/>
    </row>
    <row r="52" spans="2:9" ht="36" customHeight="1" outlineLevel="1" x14ac:dyDescent="0.25">
      <c r="B52" s="35" t="s">
        <v>155</v>
      </c>
      <c r="C52" s="36"/>
      <c r="D52" s="36"/>
      <c r="E52" s="41"/>
      <c r="F52" s="42">
        <v>31680</v>
      </c>
      <c r="G52" s="43"/>
      <c r="H52" s="43"/>
      <c r="I52" s="44"/>
    </row>
    <row r="53" spans="2:9" ht="36" customHeight="1" outlineLevel="1" x14ac:dyDescent="0.25">
      <c r="B53" s="35" t="s">
        <v>156</v>
      </c>
      <c r="C53" s="36"/>
      <c r="D53" s="36"/>
      <c r="E53" s="41"/>
      <c r="F53" s="42">
        <v>34560</v>
      </c>
      <c r="G53" s="43"/>
      <c r="H53" s="43"/>
      <c r="I53" s="44"/>
    </row>
    <row r="54" spans="2:9" ht="36" customHeight="1" outlineLevel="1" x14ac:dyDescent="0.25">
      <c r="B54" s="35" t="s">
        <v>157</v>
      </c>
      <c r="C54" s="36"/>
      <c r="D54" s="36"/>
      <c r="E54" s="41"/>
      <c r="F54" s="42">
        <v>37440</v>
      </c>
      <c r="G54" s="43"/>
      <c r="H54" s="43"/>
      <c r="I54" s="44"/>
    </row>
    <row r="55" spans="2:9" ht="36" customHeight="1" outlineLevel="1" x14ac:dyDescent="0.25">
      <c r="B55" s="35" t="s">
        <v>158</v>
      </c>
      <c r="C55" s="36"/>
      <c r="D55" s="36"/>
      <c r="E55" s="41"/>
      <c r="F55" s="42">
        <v>40320</v>
      </c>
      <c r="G55" s="43"/>
      <c r="H55" s="43"/>
      <c r="I55" s="44"/>
    </row>
    <row r="56" spans="2:9" ht="36" customHeight="1" outlineLevel="1" x14ac:dyDescent="0.25">
      <c r="B56" s="35" t="s">
        <v>159</v>
      </c>
      <c r="C56" s="36"/>
      <c r="D56" s="36"/>
      <c r="E56" s="41"/>
      <c r="F56" s="42">
        <v>43200</v>
      </c>
      <c r="G56" s="43"/>
      <c r="H56" s="43"/>
      <c r="I56" s="44"/>
    </row>
    <row r="57" spans="2:9" ht="36" customHeight="1" outlineLevel="1" x14ac:dyDescent="0.25">
      <c r="B57" s="35" t="s">
        <v>160</v>
      </c>
      <c r="C57" s="36"/>
      <c r="D57" s="36"/>
      <c r="E57" s="41"/>
      <c r="F57" s="42">
        <v>46080</v>
      </c>
      <c r="G57" s="43"/>
      <c r="H57" s="43"/>
      <c r="I57" s="44"/>
    </row>
    <row r="58" spans="2:9" ht="36" customHeight="1" outlineLevel="1" x14ac:dyDescent="0.25">
      <c r="B58" s="35" t="s">
        <v>161</v>
      </c>
      <c r="C58" s="36"/>
      <c r="D58" s="36"/>
      <c r="E58" s="41"/>
      <c r="F58" s="42">
        <v>48960</v>
      </c>
      <c r="G58" s="43"/>
      <c r="H58" s="43"/>
      <c r="I58" s="44"/>
    </row>
    <row r="59" spans="2:9" ht="36" customHeight="1" outlineLevel="1" x14ac:dyDescent="0.25">
      <c r="B59" s="35" t="s">
        <v>162</v>
      </c>
      <c r="C59" s="36"/>
      <c r="D59" s="36"/>
      <c r="E59" s="41"/>
      <c r="F59" s="42">
        <v>51840</v>
      </c>
      <c r="G59" s="43"/>
      <c r="H59" s="43"/>
      <c r="I59" s="44"/>
    </row>
    <row r="60" spans="2:9" ht="36" customHeight="1" outlineLevel="1" x14ac:dyDescent="0.25">
      <c r="B60" s="35" t="s">
        <v>163</v>
      </c>
      <c r="C60" s="36"/>
      <c r="D60" s="36"/>
      <c r="E60" s="41"/>
      <c r="F60" s="42">
        <v>54720</v>
      </c>
      <c r="G60" s="43"/>
      <c r="H60" s="43"/>
      <c r="I60" s="44"/>
    </row>
    <row r="61" spans="2:9" ht="36" customHeight="1" outlineLevel="1" thickBot="1" x14ac:dyDescent="0.3">
      <c r="B61" s="35" t="s">
        <v>164</v>
      </c>
      <c r="C61" s="36"/>
      <c r="D61" s="36"/>
      <c r="E61" s="41"/>
      <c r="F61" s="42">
        <v>57600</v>
      </c>
      <c r="G61" s="43"/>
      <c r="H61" s="43"/>
      <c r="I61" s="44"/>
    </row>
    <row r="62" spans="2:9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3600 до 30960</v>
      </c>
      <c r="G62" s="55"/>
      <c r="H62" s="55"/>
      <c r="I62" s="56"/>
    </row>
    <row r="63" spans="2:9" ht="36" customHeight="1" outlineLevel="1" x14ac:dyDescent="0.25">
      <c r="B63" s="57" t="s">
        <v>166</v>
      </c>
      <c r="C63" s="58"/>
      <c r="D63" s="58"/>
      <c r="E63" s="59"/>
      <c r="F63" s="60">
        <v>8856</v>
      </c>
      <c r="G63" s="61"/>
      <c r="H63" s="61"/>
      <c r="I63" s="62"/>
    </row>
    <row r="64" spans="2:9" ht="36" customHeight="1" outlineLevel="1" x14ac:dyDescent="0.25">
      <c r="B64" s="35" t="s">
        <v>167</v>
      </c>
      <c r="C64" s="36"/>
      <c r="D64" s="36"/>
      <c r="E64" s="41"/>
      <c r="F64" s="42">
        <v>14868</v>
      </c>
      <c r="G64" s="43"/>
      <c r="H64" s="43"/>
      <c r="I64" s="44"/>
    </row>
    <row r="65" spans="2:9" ht="36" customHeight="1" outlineLevel="1" x14ac:dyDescent="0.25">
      <c r="B65" s="35" t="s">
        <v>168</v>
      </c>
      <c r="C65" s="36"/>
      <c r="D65" s="36"/>
      <c r="E65" s="41"/>
      <c r="F65" s="42">
        <v>3600</v>
      </c>
      <c r="G65" s="43"/>
      <c r="H65" s="43"/>
      <c r="I65" s="44"/>
    </row>
    <row r="66" spans="2:9" ht="36" customHeight="1" outlineLevel="1" x14ac:dyDescent="0.25">
      <c r="B66" s="35" t="s">
        <v>169</v>
      </c>
      <c r="C66" s="36"/>
      <c r="D66" s="36"/>
      <c r="E66" s="41"/>
      <c r="F66" s="42">
        <v>5040</v>
      </c>
      <c r="G66" s="43"/>
      <c r="H66" s="43"/>
      <c r="I66" s="44"/>
    </row>
    <row r="67" spans="2:9" ht="36" customHeight="1" outlineLevel="1" x14ac:dyDescent="0.25">
      <c r="B67" s="35" t="s">
        <v>170</v>
      </c>
      <c r="C67" s="36"/>
      <c r="D67" s="36"/>
      <c r="E67" s="41"/>
      <c r="F67" s="42">
        <v>6480</v>
      </c>
      <c r="G67" s="43"/>
      <c r="H67" s="43"/>
      <c r="I67" s="44"/>
    </row>
    <row r="68" spans="2:9" ht="36" customHeight="1" outlineLevel="1" x14ac:dyDescent="0.25">
      <c r="B68" s="35" t="s">
        <v>171</v>
      </c>
      <c r="C68" s="36"/>
      <c r="D68" s="36"/>
      <c r="E68" s="41"/>
      <c r="F68" s="42">
        <v>7920</v>
      </c>
      <c r="G68" s="43"/>
      <c r="H68" s="43"/>
      <c r="I68" s="44"/>
    </row>
    <row r="69" spans="2:9" ht="36" customHeight="1" outlineLevel="1" x14ac:dyDescent="0.25">
      <c r="B69" s="35" t="s">
        <v>172</v>
      </c>
      <c r="C69" s="36"/>
      <c r="D69" s="36"/>
      <c r="E69" s="41"/>
      <c r="F69" s="42">
        <v>9360</v>
      </c>
      <c r="G69" s="43"/>
      <c r="H69" s="43"/>
      <c r="I69" s="44"/>
    </row>
    <row r="70" spans="2:9" ht="36" customHeight="1" outlineLevel="1" x14ac:dyDescent="0.25">
      <c r="B70" s="35" t="s">
        <v>173</v>
      </c>
      <c r="C70" s="36"/>
      <c r="D70" s="36"/>
      <c r="E70" s="41"/>
      <c r="F70" s="42">
        <v>10800</v>
      </c>
      <c r="G70" s="43"/>
      <c r="H70" s="43"/>
      <c r="I70" s="44"/>
    </row>
    <row r="71" spans="2:9" ht="36" customHeight="1" outlineLevel="1" x14ac:dyDescent="0.25">
      <c r="B71" s="35" t="s">
        <v>174</v>
      </c>
      <c r="C71" s="36"/>
      <c r="D71" s="36"/>
      <c r="E71" s="41"/>
      <c r="F71" s="42">
        <v>12240</v>
      </c>
      <c r="G71" s="43"/>
      <c r="H71" s="43"/>
      <c r="I71" s="44"/>
    </row>
    <row r="72" spans="2:9" ht="36" customHeight="1" outlineLevel="1" x14ac:dyDescent="0.25">
      <c r="B72" s="35" t="s">
        <v>175</v>
      </c>
      <c r="C72" s="36"/>
      <c r="D72" s="36"/>
      <c r="E72" s="41"/>
      <c r="F72" s="42">
        <v>13680</v>
      </c>
      <c r="G72" s="43"/>
      <c r="H72" s="43"/>
      <c r="I72" s="44"/>
    </row>
    <row r="73" spans="2:9" ht="36" customHeight="1" outlineLevel="1" x14ac:dyDescent="0.25">
      <c r="B73" s="35" t="s">
        <v>176</v>
      </c>
      <c r="C73" s="36"/>
      <c r="D73" s="36"/>
      <c r="E73" s="41"/>
      <c r="F73" s="42">
        <v>15120</v>
      </c>
      <c r="G73" s="43"/>
      <c r="H73" s="43"/>
      <c r="I73" s="44"/>
    </row>
    <row r="74" spans="2:9" ht="36" customHeight="1" outlineLevel="1" x14ac:dyDescent="0.25">
      <c r="B74" s="35" t="s">
        <v>177</v>
      </c>
      <c r="C74" s="36"/>
      <c r="D74" s="36"/>
      <c r="E74" s="41"/>
      <c r="F74" s="42">
        <v>16560</v>
      </c>
      <c r="G74" s="43"/>
      <c r="H74" s="43"/>
      <c r="I74" s="44"/>
    </row>
    <row r="75" spans="2:9" ht="36" customHeight="1" outlineLevel="1" x14ac:dyDescent="0.25">
      <c r="B75" s="35" t="s">
        <v>178</v>
      </c>
      <c r="C75" s="36"/>
      <c r="D75" s="36"/>
      <c r="E75" s="41"/>
      <c r="F75" s="42">
        <v>18000</v>
      </c>
      <c r="G75" s="43"/>
      <c r="H75" s="43"/>
      <c r="I75" s="44"/>
    </row>
    <row r="76" spans="2:9" ht="36" customHeight="1" outlineLevel="1" x14ac:dyDescent="0.25">
      <c r="B76" s="35" t="s">
        <v>179</v>
      </c>
      <c r="C76" s="36"/>
      <c r="D76" s="36"/>
      <c r="E76" s="41"/>
      <c r="F76" s="42">
        <v>19440</v>
      </c>
      <c r="G76" s="43"/>
      <c r="H76" s="43"/>
      <c r="I76" s="44"/>
    </row>
    <row r="77" spans="2:9" ht="36" customHeight="1" outlineLevel="1" x14ac:dyDescent="0.25">
      <c r="B77" s="35" t="s">
        <v>180</v>
      </c>
      <c r="C77" s="36"/>
      <c r="D77" s="36"/>
      <c r="E77" s="41"/>
      <c r="F77" s="42">
        <v>20880</v>
      </c>
      <c r="G77" s="43"/>
      <c r="H77" s="43"/>
      <c r="I77" s="44"/>
    </row>
    <row r="78" spans="2:9" ht="36" customHeight="1" outlineLevel="1" x14ac:dyDescent="0.25">
      <c r="B78" s="35" t="s">
        <v>181</v>
      </c>
      <c r="C78" s="36"/>
      <c r="D78" s="36"/>
      <c r="E78" s="41"/>
      <c r="F78" s="42">
        <v>22320</v>
      </c>
      <c r="G78" s="43"/>
      <c r="H78" s="43"/>
      <c r="I78" s="44"/>
    </row>
    <row r="79" spans="2:9" ht="36" customHeight="1" outlineLevel="1" x14ac:dyDescent="0.25">
      <c r="B79" s="35" t="s">
        <v>182</v>
      </c>
      <c r="C79" s="36"/>
      <c r="D79" s="36"/>
      <c r="E79" s="41"/>
      <c r="F79" s="42">
        <v>23760</v>
      </c>
      <c r="G79" s="43"/>
      <c r="H79" s="43"/>
      <c r="I79" s="44"/>
    </row>
    <row r="80" spans="2:9" ht="36" customHeight="1" outlineLevel="1" x14ac:dyDescent="0.25">
      <c r="B80" s="35" t="s">
        <v>183</v>
      </c>
      <c r="C80" s="36"/>
      <c r="D80" s="36"/>
      <c r="E80" s="41"/>
      <c r="F80" s="42">
        <v>25200</v>
      </c>
      <c r="G80" s="43"/>
      <c r="H80" s="43"/>
      <c r="I80" s="44"/>
    </row>
    <row r="81" spans="2:9" ht="36" customHeight="1" outlineLevel="1" x14ac:dyDescent="0.25">
      <c r="B81" s="35" t="s">
        <v>184</v>
      </c>
      <c r="C81" s="36"/>
      <c r="D81" s="36"/>
      <c r="E81" s="41"/>
      <c r="F81" s="42">
        <v>26640</v>
      </c>
      <c r="G81" s="43"/>
      <c r="H81" s="43"/>
      <c r="I81" s="44"/>
    </row>
    <row r="82" spans="2:9" ht="36" customHeight="1" outlineLevel="1" x14ac:dyDescent="0.25">
      <c r="B82" s="35" t="s">
        <v>185</v>
      </c>
      <c r="C82" s="36"/>
      <c r="D82" s="36"/>
      <c r="E82" s="41"/>
      <c r="F82" s="42">
        <v>28080</v>
      </c>
      <c r="G82" s="43"/>
      <c r="H82" s="43"/>
      <c r="I82" s="44"/>
    </row>
    <row r="83" spans="2:9" ht="36" customHeight="1" outlineLevel="1" x14ac:dyDescent="0.25">
      <c r="B83" s="35" t="s">
        <v>186</v>
      </c>
      <c r="C83" s="36"/>
      <c r="D83" s="36"/>
      <c r="E83" s="41"/>
      <c r="F83" s="42">
        <v>29520</v>
      </c>
      <c r="G83" s="43"/>
      <c r="H83" s="43"/>
      <c r="I83" s="44"/>
    </row>
    <row r="84" spans="2:9" ht="36" customHeight="1" outlineLevel="1" thickBot="1" x14ac:dyDescent="0.3">
      <c r="B84" s="35" t="s">
        <v>187</v>
      </c>
      <c r="C84" s="36"/>
      <c r="D84" s="36"/>
      <c r="E84" s="41"/>
      <c r="F84" s="42">
        <v>30960</v>
      </c>
      <c r="G84" s="43"/>
      <c r="H84" s="43"/>
      <c r="I84" s="44"/>
    </row>
    <row r="85" spans="2:9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36468</v>
      </c>
      <c r="G85" s="55"/>
      <c r="H85" s="55"/>
      <c r="I85" s="56"/>
    </row>
    <row r="86" spans="2:9" ht="36" customHeight="1" x14ac:dyDescent="0.25">
      <c r="B86" s="63" t="s">
        <v>189</v>
      </c>
      <c r="C86" s="64"/>
      <c r="D86" s="64"/>
      <c r="E86" s="41"/>
      <c r="F86" s="42">
        <v>4248</v>
      </c>
      <c r="G86" s="43"/>
      <c r="H86" s="43"/>
      <c r="I86" s="44"/>
    </row>
    <row r="87" spans="2:9" ht="36" customHeight="1" x14ac:dyDescent="0.25">
      <c r="B87" s="63" t="s">
        <v>190</v>
      </c>
      <c r="C87" s="64"/>
      <c r="D87" s="64"/>
      <c r="E87" s="41"/>
      <c r="F87" s="42">
        <v>6048</v>
      </c>
      <c r="G87" s="43"/>
      <c r="H87" s="43"/>
      <c r="I87" s="44"/>
    </row>
    <row r="88" spans="2:9" ht="36" customHeight="1" x14ac:dyDescent="0.25">
      <c r="B88" s="63" t="s">
        <v>258</v>
      </c>
      <c r="C88" s="64"/>
      <c r="D88" s="64"/>
      <c r="E88" s="41"/>
      <c r="F88" s="42">
        <v>2484</v>
      </c>
      <c r="G88" s="43"/>
      <c r="H88" s="43"/>
      <c r="I88" s="44"/>
    </row>
    <row r="89" spans="2:9" ht="36" customHeight="1" x14ac:dyDescent="0.25">
      <c r="B89" s="63" t="s">
        <v>192</v>
      </c>
      <c r="C89" s="64"/>
      <c r="D89" s="64"/>
      <c r="E89" s="41"/>
      <c r="F89" s="42">
        <v>36468</v>
      </c>
      <c r="G89" s="43"/>
      <c r="H89" s="43"/>
      <c r="I89" s="44"/>
    </row>
    <row r="90" spans="2:9" ht="36" customHeight="1" x14ac:dyDescent="0.25">
      <c r="B90" s="63" t="s">
        <v>193</v>
      </c>
      <c r="C90" s="64"/>
      <c r="D90" s="64"/>
      <c r="E90" s="41"/>
      <c r="F90" s="42">
        <v>9576</v>
      </c>
      <c r="G90" s="43"/>
      <c r="H90" s="43"/>
      <c r="I90" s="44"/>
    </row>
    <row r="91" spans="2:9" ht="36" customHeight="1" x14ac:dyDescent="0.25">
      <c r="B91" s="63" t="s">
        <v>194</v>
      </c>
      <c r="C91" s="64"/>
      <c r="D91" s="64"/>
      <c r="E91" s="41"/>
      <c r="F91" s="42">
        <v>21600</v>
      </c>
      <c r="G91" s="43"/>
      <c r="H91" s="43"/>
      <c r="I91" s="44"/>
    </row>
    <row r="92" spans="2:9" ht="36" customHeight="1" x14ac:dyDescent="0.25">
      <c r="B92" s="63" t="s">
        <v>195</v>
      </c>
      <c r="C92" s="64"/>
      <c r="D92" s="64"/>
      <c r="E92" s="41"/>
      <c r="F92" s="42">
        <v>1440</v>
      </c>
      <c r="G92" s="43"/>
      <c r="H92" s="43"/>
      <c r="I92" s="44"/>
    </row>
    <row r="93" spans="2:9" ht="36" customHeight="1" x14ac:dyDescent="0.25">
      <c r="B93" s="63" t="s">
        <v>196</v>
      </c>
      <c r="C93" s="64"/>
      <c r="D93" s="64"/>
      <c r="E93" s="41"/>
      <c r="F93" s="42">
        <v>1440</v>
      </c>
      <c r="G93" s="43"/>
      <c r="H93" s="43"/>
      <c r="I93" s="44"/>
    </row>
    <row r="94" spans="2:9" ht="36" customHeight="1" x14ac:dyDescent="0.25">
      <c r="B94" s="63" t="s">
        <v>197</v>
      </c>
      <c r="C94" s="64"/>
      <c r="D94" s="64"/>
      <c r="E94" s="41"/>
      <c r="F94" s="42">
        <v>2880</v>
      </c>
      <c r="G94" s="43"/>
      <c r="H94" s="43"/>
      <c r="I94" s="44"/>
    </row>
    <row r="95" spans="2:9" ht="36" customHeight="1" x14ac:dyDescent="0.25">
      <c r="B95" s="63" t="s">
        <v>198</v>
      </c>
      <c r="C95" s="64"/>
      <c r="D95" s="64"/>
      <c r="E95" s="41"/>
      <c r="F95" s="42">
        <v>4320</v>
      </c>
      <c r="G95" s="43"/>
      <c r="H95" s="43"/>
      <c r="I95" s="44"/>
    </row>
    <row r="96" spans="2:9" ht="36" customHeight="1" thickBot="1" x14ac:dyDescent="0.3">
      <c r="B96" s="63" t="s">
        <v>199</v>
      </c>
      <c r="C96" s="64"/>
      <c r="D96" s="64"/>
      <c r="E96" s="41"/>
      <c r="F96" s="42">
        <v>17712</v>
      </c>
      <c r="G96" s="43"/>
      <c r="H96" s="43"/>
      <c r="I96" s="44"/>
    </row>
    <row r="97" spans="1:9" ht="54" customHeight="1" thickBot="1" x14ac:dyDescent="0.3">
      <c r="B97" s="168" t="s">
        <v>259</v>
      </c>
      <c r="C97" s="169"/>
      <c r="D97" s="169"/>
      <c r="E97" s="170"/>
      <c r="F97" s="98" t="str">
        <f>"Цена от "&amp;MIN(F99,F103:F119)&amp;" до "&amp;MAX(F99,F103:F119)</f>
        <v>Цена от 3204 до 48492</v>
      </c>
      <c r="G97" s="99"/>
      <c r="H97" s="99"/>
      <c r="I97" s="100"/>
    </row>
    <row r="98" spans="1:9" ht="24" customHeight="1" thickBot="1" x14ac:dyDescent="0.3">
      <c r="B98" s="28"/>
      <c r="C98" s="81"/>
      <c r="D98" s="81"/>
      <c r="E98" s="82"/>
      <c r="F98" s="83"/>
      <c r="G98" s="84"/>
      <c r="H98" s="84"/>
      <c r="I98" s="85"/>
    </row>
    <row r="99" spans="1:9" ht="36" customHeight="1" x14ac:dyDescent="0.25">
      <c r="B99" s="63" t="s">
        <v>201</v>
      </c>
      <c r="C99" s="64"/>
      <c r="D99" s="64"/>
      <c r="E99" s="41"/>
      <c r="F99" s="42">
        <v>7200</v>
      </c>
      <c r="G99" s="43"/>
      <c r="H99" s="43"/>
      <c r="I99" s="44"/>
    </row>
    <row r="100" spans="1:9" ht="36" customHeight="1" x14ac:dyDescent="0.25">
      <c r="B100" s="63" t="s">
        <v>202</v>
      </c>
      <c r="C100" s="64"/>
      <c r="D100" s="64"/>
      <c r="E100" s="41"/>
      <c r="F100" s="42">
        <v>720</v>
      </c>
      <c r="G100" s="43"/>
      <c r="H100" s="43"/>
      <c r="I100" s="44"/>
    </row>
    <row r="101" spans="1:9" ht="36" customHeight="1" thickBot="1" x14ac:dyDescent="0.3">
      <c r="B101" s="63" t="s">
        <v>203</v>
      </c>
      <c r="C101" s="64"/>
      <c r="D101" s="64"/>
      <c r="E101" s="41"/>
      <c r="F101" s="42">
        <v>1800</v>
      </c>
      <c r="G101" s="43"/>
      <c r="H101" s="43"/>
      <c r="I101" s="44"/>
    </row>
    <row r="102" spans="1:9" ht="24" customHeight="1" thickBot="1" x14ac:dyDescent="0.3">
      <c r="B102" s="28"/>
      <c r="C102" s="81"/>
      <c r="D102" s="81"/>
      <c r="E102" s="82"/>
      <c r="F102" s="83"/>
      <c r="G102" s="84"/>
      <c r="H102" s="84"/>
      <c r="I102" s="85"/>
    </row>
    <row r="103" spans="1:9" ht="36" customHeight="1" x14ac:dyDescent="0.25">
      <c r="A103" s="126" t="s">
        <v>112</v>
      </c>
      <c r="B103" s="63" t="s">
        <v>204</v>
      </c>
      <c r="C103" s="64"/>
      <c r="D103" s="64"/>
      <c r="E103" s="41"/>
      <c r="F103" s="42">
        <v>19476</v>
      </c>
      <c r="G103" s="43"/>
      <c r="H103" s="43"/>
      <c r="I103" s="44"/>
    </row>
    <row r="104" spans="1:9" ht="36" customHeight="1" x14ac:dyDescent="0.25">
      <c r="A104" s="126" t="s">
        <v>112</v>
      </c>
      <c r="B104" s="35" t="s">
        <v>205</v>
      </c>
      <c r="C104" s="89"/>
      <c r="D104" s="89"/>
      <c r="E104" s="90"/>
      <c r="F104" s="42">
        <v>28332</v>
      </c>
      <c r="G104" s="43"/>
      <c r="H104" s="43"/>
      <c r="I104" s="44"/>
    </row>
    <row r="105" spans="1:9" ht="36" customHeight="1" x14ac:dyDescent="0.25">
      <c r="A105" s="126" t="s">
        <v>112</v>
      </c>
      <c r="B105" s="63" t="s">
        <v>299</v>
      </c>
      <c r="C105" s="64"/>
      <c r="D105" s="64"/>
      <c r="E105" s="41"/>
      <c r="F105" s="42">
        <v>7812</v>
      </c>
      <c r="G105" s="43"/>
      <c r="H105" s="43"/>
      <c r="I105" s="44"/>
    </row>
    <row r="106" spans="1:9" ht="36" customHeight="1" x14ac:dyDescent="0.25">
      <c r="A106" s="126" t="s">
        <v>112</v>
      </c>
      <c r="B106" s="63" t="s">
        <v>207</v>
      </c>
      <c r="C106" s="64"/>
      <c r="D106" s="64"/>
      <c r="E106" s="41"/>
      <c r="F106" s="42">
        <v>7452</v>
      </c>
      <c r="G106" s="43"/>
      <c r="H106" s="43"/>
      <c r="I106" s="44"/>
    </row>
    <row r="107" spans="1:9" ht="36" customHeight="1" x14ac:dyDescent="0.25">
      <c r="A107" s="126" t="s">
        <v>112</v>
      </c>
      <c r="B107" s="63" t="s">
        <v>208</v>
      </c>
      <c r="C107" s="64"/>
      <c r="D107" s="64"/>
      <c r="E107" s="41"/>
      <c r="F107" s="42">
        <v>24444</v>
      </c>
      <c r="G107" s="43"/>
      <c r="H107" s="43"/>
      <c r="I107" s="44"/>
    </row>
    <row r="108" spans="1:9" ht="36" customHeight="1" x14ac:dyDescent="0.25">
      <c r="A108" s="126" t="s">
        <v>112</v>
      </c>
      <c r="B108" s="63" t="s">
        <v>209</v>
      </c>
      <c r="C108" s="64"/>
      <c r="D108" s="64"/>
      <c r="E108" s="41"/>
      <c r="F108" s="42">
        <v>31860</v>
      </c>
      <c r="G108" s="43"/>
      <c r="H108" s="43"/>
      <c r="I108" s="44"/>
    </row>
    <row r="109" spans="1:9" ht="36" customHeight="1" x14ac:dyDescent="0.25">
      <c r="A109" s="126" t="s">
        <v>112</v>
      </c>
      <c r="B109" s="63" t="s">
        <v>210</v>
      </c>
      <c r="C109" s="64"/>
      <c r="D109" s="64"/>
      <c r="E109" s="41"/>
      <c r="F109" s="42">
        <v>32220</v>
      </c>
      <c r="G109" s="43"/>
      <c r="H109" s="43"/>
      <c r="I109" s="44"/>
    </row>
    <row r="110" spans="1:9" ht="36" customHeight="1" x14ac:dyDescent="0.25">
      <c r="A110" s="126" t="s">
        <v>112</v>
      </c>
      <c r="B110" s="63" t="s">
        <v>211</v>
      </c>
      <c r="C110" s="64"/>
      <c r="D110" s="64"/>
      <c r="E110" s="41"/>
      <c r="F110" s="42">
        <v>38664</v>
      </c>
      <c r="G110" s="43"/>
      <c r="H110" s="43"/>
      <c r="I110" s="44"/>
    </row>
    <row r="111" spans="1:9" ht="36" customHeight="1" x14ac:dyDescent="0.25">
      <c r="A111" s="126" t="s">
        <v>112</v>
      </c>
      <c r="B111" s="63" t="s">
        <v>212</v>
      </c>
      <c r="C111" s="64"/>
      <c r="D111" s="64"/>
      <c r="E111" s="41"/>
      <c r="F111" s="42">
        <v>17712</v>
      </c>
      <c r="G111" s="43"/>
      <c r="H111" s="43"/>
      <c r="I111" s="44"/>
    </row>
    <row r="112" spans="1:9" ht="36" customHeight="1" x14ac:dyDescent="0.25">
      <c r="A112" s="126" t="s">
        <v>112</v>
      </c>
      <c r="B112" s="63" t="s">
        <v>213</v>
      </c>
      <c r="C112" s="64"/>
      <c r="D112" s="64"/>
      <c r="E112" s="41"/>
      <c r="F112" s="42">
        <v>17712</v>
      </c>
      <c r="G112" s="43"/>
      <c r="H112" s="43"/>
      <c r="I112" s="44"/>
    </row>
    <row r="113" spans="1:9" ht="36" customHeight="1" x14ac:dyDescent="0.25">
      <c r="A113" s="126" t="s">
        <v>112</v>
      </c>
      <c r="B113" s="63" t="s">
        <v>214</v>
      </c>
      <c r="C113" s="64"/>
      <c r="D113" s="64"/>
      <c r="E113" s="41"/>
      <c r="F113" s="42">
        <v>48492</v>
      </c>
      <c r="G113" s="43"/>
      <c r="H113" s="43"/>
      <c r="I113" s="44"/>
    </row>
    <row r="114" spans="1:9" ht="36" customHeight="1" x14ac:dyDescent="0.25">
      <c r="B114" s="63" t="s">
        <v>215</v>
      </c>
      <c r="C114" s="64"/>
      <c r="D114" s="64"/>
      <c r="E114" s="41"/>
      <c r="F114" s="42">
        <v>10260</v>
      </c>
      <c r="G114" s="43"/>
      <c r="H114" s="43"/>
      <c r="I114" s="44"/>
    </row>
    <row r="115" spans="1:9" ht="36" customHeight="1" x14ac:dyDescent="0.25">
      <c r="A115" s="126" t="s">
        <v>112</v>
      </c>
      <c r="B115" s="65" t="s">
        <v>216</v>
      </c>
      <c r="C115" s="66"/>
      <c r="D115" s="66"/>
      <c r="E115" s="67"/>
      <c r="F115" s="42">
        <v>3204</v>
      </c>
      <c r="G115" s="43"/>
      <c r="H115" s="43"/>
      <c r="I115" s="44"/>
    </row>
    <row r="116" spans="1:9" ht="36" customHeight="1" x14ac:dyDescent="0.25">
      <c r="B116" s="35" t="s">
        <v>217</v>
      </c>
      <c r="C116" s="89"/>
      <c r="D116" s="89"/>
      <c r="E116" s="90"/>
      <c r="F116" s="42">
        <v>12060</v>
      </c>
      <c r="G116" s="43"/>
      <c r="H116" s="43"/>
      <c r="I116" s="44"/>
    </row>
    <row r="117" spans="1:9" ht="36" customHeight="1" x14ac:dyDescent="0.25">
      <c r="A117" s="10"/>
      <c r="B117" s="35" t="s">
        <v>218</v>
      </c>
      <c r="C117" s="89"/>
      <c r="D117" s="89"/>
      <c r="E117" s="90"/>
      <c r="F117" s="42">
        <v>10620</v>
      </c>
      <c r="G117" s="43"/>
      <c r="H117" s="43"/>
      <c r="I117" s="44"/>
    </row>
    <row r="118" spans="1:9" ht="36" customHeight="1" x14ac:dyDescent="0.25">
      <c r="A118" s="126" t="s">
        <v>112</v>
      </c>
      <c r="B118" s="35" t="s">
        <v>219</v>
      </c>
      <c r="C118" s="89"/>
      <c r="D118" s="89"/>
      <c r="E118" s="90"/>
      <c r="F118" s="42">
        <v>32580</v>
      </c>
      <c r="G118" s="43"/>
      <c r="H118" s="43"/>
      <c r="I118" s="44"/>
    </row>
    <row r="119" spans="1:9" ht="36" customHeight="1" x14ac:dyDescent="0.25">
      <c r="A119" s="126" t="s">
        <v>112</v>
      </c>
      <c r="B119" s="63" t="s">
        <v>220</v>
      </c>
      <c r="C119" s="64"/>
      <c r="D119" s="64"/>
      <c r="E119" s="41"/>
      <c r="F119" s="42">
        <v>38952</v>
      </c>
      <c r="G119" s="43"/>
      <c r="H119" s="43"/>
      <c r="I119" s="44"/>
    </row>
    <row r="120" spans="1:9" ht="36" customHeight="1" x14ac:dyDescent="0.25">
      <c r="A120" s="126" t="s">
        <v>114</v>
      </c>
      <c r="B120" s="63" t="s">
        <v>261</v>
      </c>
      <c r="C120" s="64"/>
      <c r="D120" s="64"/>
      <c r="E120" s="41"/>
      <c r="F120" s="42">
        <v>27360</v>
      </c>
      <c r="G120" s="43"/>
      <c r="H120" s="43"/>
      <c r="I120" s="44"/>
    </row>
    <row r="121" spans="1:9" ht="36" customHeight="1" x14ac:dyDescent="0.25">
      <c r="A121" s="126" t="s">
        <v>114</v>
      </c>
      <c r="B121" s="63" t="s">
        <v>222</v>
      </c>
      <c r="C121" s="64"/>
      <c r="D121" s="64"/>
      <c r="E121" s="41"/>
      <c r="F121" s="42">
        <v>40320</v>
      </c>
      <c r="G121" s="43"/>
      <c r="H121" s="43"/>
      <c r="I121" s="44"/>
    </row>
    <row r="122" spans="1:9" ht="36" customHeight="1" x14ac:dyDescent="0.25">
      <c r="A122" s="126" t="s">
        <v>114</v>
      </c>
      <c r="B122" s="63" t="s">
        <v>263</v>
      </c>
      <c r="C122" s="64"/>
      <c r="D122" s="64"/>
      <c r="E122" s="41"/>
      <c r="F122" s="203">
        <v>11520</v>
      </c>
      <c r="G122" s="253"/>
      <c r="H122" s="253"/>
      <c r="I122" s="254"/>
    </row>
    <row r="123" spans="1:9" ht="36" customHeight="1" x14ac:dyDescent="0.25">
      <c r="A123" s="126" t="s">
        <v>114</v>
      </c>
      <c r="B123" s="63" t="s">
        <v>264</v>
      </c>
      <c r="C123" s="64"/>
      <c r="D123" s="64"/>
      <c r="E123" s="41"/>
      <c r="F123" s="42">
        <v>10800</v>
      </c>
      <c r="G123" s="43"/>
      <c r="H123" s="43"/>
      <c r="I123" s="44"/>
    </row>
    <row r="124" spans="1:9" ht="36" customHeight="1" x14ac:dyDescent="0.25">
      <c r="A124" s="126" t="s">
        <v>114</v>
      </c>
      <c r="B124" s="63" t="s">
        <v>265</v>
      </c>
      <c r="C124" s="64"/>
      <c r="D124" s="64"/>
      <c r="E124" s="41"/>
      <c r="F124" s="42">
        <v>34560</v>
      </c>
      <c r="G124" s="43"/>
      <c r="H124" s="43"/>
      <c r="I124" s="44"/>
    </row>
    <row r="125" spans="1:9" ht="36" customHeight="1" x14ac:dyDescent="0.25">
      <c r="A125" s="126" t="s">
        <v>114</v>
      </c>
      <c r="B125" s="63" t="s">
        <v>266</v>
      </c>
      <c r="C125" s="64"/>
      <c r="D125" s="64"/>
      <c r="E125" s="41"/>
      <c r="F125" s="42">
        <v>44640</v>
      </c>
      <c r="G125" s="43"/>
      <c r="H125" s="43"/>
      <c r="I125" s="44"/>
    </row>
    <row r="126" spans="1:9" ht="36" customHeight="1" x14ac:dyDescent="0.25">
      <c r="A126" s="126" t="s">
        <v>114</v>
      </c>
      <c r="B126" s="63" t="s">
        <v>267</v>
      </c>
      <c r="C126" s="64"/>
      <c r="D126" s="64"/>
      <c r="E126" s="41"/>
      <c r="F126" s="42">
        <v>45360</v>
      </c>
      <c r="G126" s="43"/>
      <c r="H126" s="43"/>
      <c r="I126" s="44"/>
    </row>
    <row r="127" spans="1:9" ht="36" customHeight="1" x14ac:dyDescent="0.25">
      <c r="A127" s="126" t="s">
        <v>114</v>
      </c>
      <c r="B127" s="72" t="s">
        <v>268</v>
      </c>
      <c r="C127" s="73"/>
      <c r="D127" s="73"/>
      <c r="E127" s="74"/>
      <c r="F127" s="86">
        <v>54432</v>
      </c>
      <c r="G127" s="87"/>
      <c r="H127" s="87"/>
      <c r="I127" s="88"/>
    </row>
    <row r="128" spans="1:9" ht="36" customHeight="1" x14ac:dyDescent="0.25">
      <c r="A128" s="126" t="s">
        <v>114</v>
      </c>
      <c r="B128" s="63" t="s">
        <v>269</v>
      </c>
      <c r="C128" s="64"/>
      <c r="D128" s="64"/>
      <c r="E128" s="41"/>
      <c r="F128" s="42">
        <v>25200</v>
      </c>
      <c r="G128" s="43"/>
      <c r="H128" s="43"/>
      <c r="I128" s="44"/>
    </row>
    <row r="129" spans="1:9" ht="36" customHeight="1" x14ac:dyDescent="0.25">
      <c r="A129" s="126" t="s">
        <v>114</v>
      </c>
      <c r="B129" s="63" t="s">
        <v>270</v>
      </c>
      <c r="C129" s="64"/>
      <c r="D129" s="64"/>
      <c r="E129" s="41"/>
      <c r="F129" s="42">
        <v>25200</v>
      </c>
      <c r="G129" s="43"/>
      <c r="H129" s="43"/>
      <c r="I129" s="44"/>
    </row>
    <row r="130" spans="1:9" ht="36" customHeight="1" x14ac:dyDescent="0.25">
      <c r="A130" s="126" t="s">
        <v>114</v>
      </c>
      <c r="B130" s="63" t="s">
        <v>271</v>
      </c>
      <c r="C130" s="64"/>
      <c r="D130" s="64"/>
      <c r="E130" s="41"/>
      <c r="F130" s="42">
        <v>68400</v>
      </c>
      <c r="G130" s="43"/>
      <c r="H130" s="43"/>
      <c r="I130" s="44"/>
    </row>
    <row r="131" spans="1:9" ht="36" customHeight="1" x14ac:dyDescent="0.25">
      <c r="A131" s="126" t="s">
        <v>114</v>
      </c>
      <c r="B131" s="63" t="s">
        <v>272</v>
      </c>
      <c r="C131" s="64"/>
      <c r="D131" s="64"/>
      <c r="E131" s="41"/>
      <c r="F131" s="42">
        <v>5040</v>
      </c>
      <c r="G131" s="43"/>
      <c r="H131" s="43"/>
      <c r="I131" s="44"/>
    </row>
    <row r="132" spans="1:9" ht="36" customHeight="1" x14ac:dyDescent="0.25">
      <c r="A132" s="126" t="s">
        <v>114</v>
      </c>
      <c r="B132" s="63" t="s">
        <v>273</v>
      </c>
      <c r="C132" s="64"/>
      <c r="D132" s="64"/>
      <c r="E132" s="41"/>
      <c r="F132" s="42">
        <v>46080</v>
      </c>
      <c r="G132" s="43"/>
      <c r="H132" s="43"/>
      <c r="I132" s="44"/>
    </row>
    <row r="133" spans="1:9" ht="36" customHeight="1" x14ac:dyDescent="0.25">
      <c r="A133" s="126" t="s">
        <v>114</v>
      </c>
      <c r="B133" s="63" t="s">
        <v>274</v>
      </c>
      <c r="C133" s="64"/>
      <c r="D133" s="64"/>
      <c r="E133" s="41"/>
      <c r="F133" s="42">
        <v>54720</v>
      </c>
      <c r="G133" s="43"/>
      <c r="H133" s="43"/>
      <c r="I133" s="44"/>
    </row>
    <row r="134" spans="1:9" ht="27" customHeight="1" thickBot="1" x14ac:dyDescent="0.3">
      <c r="B134" s="171" t="s">
        <v>235</v>
      </c>
      <c r="C134" s="172"/>
      <c r="D134" s="172"/>
      <c r="E134" s="173"/>
      <c r="F134" s="171"/>
      <c r="G134" s="172"/>
      <c r="H134" s="172"/>
      <c r="I134" s="173"/>
    </row>
    <row r="135" spans="1:9" ht="19.5" customHeight="1" thickBot="1" x14ac:dyDescent="0.3">
      <c r="B135" s="174" t="s">
        <v>236</v>
      </c>
      <c r="C135" s="175"/>
      <c r="D135" s="175"/>
      <c r="E135" s="175"/>
      <c r="F135" s="174"/>
      <c r="G135" s="175"/>
      <c r="H135" s="175"/>
      <c r="I135" s="176"/>
    </row>
    <row r="136" spans="1:9" ht="36" customHeight="1" x14ac:dyDescent="0.25">
      <c r="B136" s="31" t="s">
        <v>237</v>
      </c>
      <c r="C136" s="177"/>
      <c r="D136" s="177"/>
      <c r="E136" s="178"/>
      <c r="F136" s="68">
        <v>60</v>
      </c>
      <c r="G136" s="69"/>
      <c r="H136" s="69"/>
      <c r="I136" s="70"/>
    </row>
    <row r="137" spans="1:9" ht="36" customHeight="1" x14ac:dyDescent="0.25">
      <c r="B137" s="63" t="s">
        <v>238</v>
      </c>
      <c r="C137" s="64"/>
      <c r="D137" s="64"/>
      <c r="E137" s="41"/>
      <c r="F137" s="42">
        <v>60</v>
      </c>
      <c r="G137" s="43"/>
      <c r="H137" s="43"/>
      <c r="I137" s="44"/>
    </row>
    <row r="138" spans="1:9" ht="36" customHeight="1" thickBot="1" x14ac:dyDescent="0.3">
      <c r="B138" s="63" t="s">
        <v>239</v>
      </c>
      <c r="C138" s="64"/>
      <c r="D138" s="64"/>
      <c r="E138" s="41"/>
      <c r="F138" s="42">
        <v>120</v>
      </c>
      <c r="G138" s="43"/>
      <c r="H138" s="43"/>
      <c r="I138" s="44"/>
    </row>
    <row r="139" spans="1:9" ht="54" customHeight="1" thickBot="1" x14ac:dyDescent="0.3">
      <c r="B139" s="19" t="s">
        <v>240</v>
      </c>
      <c r="C139" s="20"/>
      <c r="D139" s="20"/>
      <c r="E139" s="21"/>
      <c r="F139" s="106"/>
      <c r="G139" s="107"/>
      <c r="H139" s="107"/>
      <c r="I139" s="108"/>
    </row>
    <row r="140" spans="1:9" ht="36" customHeight="1" x14ac:dyDescent="0.25">
      <c r="B140" s="65" t="s">
        <v>241</v>
      </c>
      <c r="C140" s="66"/>
      <c r="D140" s="66"/>
      <c r="E140" s="67"/>
      <c r="F140" s="68">
        <v>15228</v>
      </c>
      <c r="G140" s="69"/>
      <c r="H140" s="69"/>
      <c r="I140" s="70"/>
    </row>
    <row r="141" spans="1:9" ht="36" customHeight="1" x14ac:dyDescent="0.25">
      <c r="B141" s="63" t="s">
        <v>242</v>
      </c>
      <c r="C141" s="64"/>
      <c r="D141" s="64"/>
      <c r="E141" s="41"/>
      <c r="F141" s="42">
        <v>30456</v>
      </c>
      <c r="G141" s="43"/>
      <c r="H141" s="43"/>
      <c r="I141" s="44"/>
    </row>
    <row r="142" spans="1:9" ht="36" customHeight="1" x14ac:dyDescent="0.25">
      <c r="B142" s="63" t="s">
        <v>243</v>
      </c>
      <c r="C142" s="64"/>
      <c r="D142" s="64"/>
      <c r="E142" s="41"/>
      <c r="F142" s="42">
        <v>38232</v>
      </c>
      <c r="G142" s="43"/>
      <c r="H142" s="43"/>
      <c r="I142" s="44"/>
    </row>
    <row r="143" spans="1:9" ht="36" customHeight="1" x14ac:dyDescent="0.25">
      <c r="B143" s="63" t="s">
        <v>244</v>
      </c>
      <c r="C143" s="64"/>
      <c r="D143" s="64"/>
      <c r="E143" s="41"/>
      <c r="F143" s="42">
        <v>360</v>
      </c>
      <c r="G143" s="43"/>
      <c r="H143" s="43"/>
      <c r="I143" s="44"/>
    </row>
    <row r="144" spans="1:9" ht="36" customHeight="1" x14ac:dyDescent="0.25">
      <c r="B144" s="63" t="s">
        <v>245</v>
      </c>
      <c r="C144" s="64"/>
      <c r="D144" s="64"/>
      <c r="E144" s="41"/>
      <c r="F144" s="42">
        <v>23040</v>
      </c>
      <c r="G144" s="43"/>
      <c r="H144" s="43"/>
      <c r="I144" s="44"/>
    </row>
    <row r="145" spans="1:9" ht="36" customHeight="1" x14ac:dyDescent="0.25">
      <c r="B145" s="63" t="s">
        <v>246</v>
      </c>
      <c r="C145" s="64"/>
      <c r="D145" s="64"/>
      <c r="E145" s="41"/>
      <c r="F145" s="42">
        <v>46080</v>
      </c>
      <c r="G145" s="43"/>
      <c r="H145" s="43"/>
      <c r="I145" s="44"/>
    </row>
    <row r="146" spans="1:9" ht="36" customHeight="1" x14ac:dyDescent="0.25">
      <c r="B146" s="63" t="s">
        <v>247</v>
      </c>
      <c r="C146" s="64"/>
      <c r="D146" s="64"/>
      <c r="E146" s="41"/>
      <c r="F146" s="42">
        <v>57348</v>
      </c>
      <c r="G146" s="43"/>
      <c r="H146" s="43"/>
      <c r="I146" s="44"/>
    </row>
    <row r="147" spans="1:9" ht="36" customHeight="1" thickBot="1" x14ac:dyDescent="0.3">
      <c r="B147" s="109" t="s">
        <v>248</v>
      </c>
      <c r="C147" s="110"/>
      <c r="D147" s="110"/>
      <c r="E147" s="111"/>
      <c r="F147" s="179">
        <v>720</v>
      </c>
      <c r="G147" s="180"/>
      <c r="H147" s="180"/>
      <c r="I147" s="181"/>
    </row>
    <row r="148" spans="1:9" ht="24" thickBot="1" x14ac:dyDescent="0.3">
      <c r="B148" s="28"/>
      <c r="C148" s="81"/>
      <c r="D148" s="81"/>
      <c r="E148" s="82"/>
      <c r="F148" s="83"/>
      <c r="G148" s="84"/>
      <c r="H148" s="84"/>
      <c r="I148" s="85"/>
    </row>
    <row r="149" spans="1:9" ht="18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</row>
    <row r="150" spans="1:9" ht="27" customHeight="1" x14ac:dyDescent="0.25">
      <c r="A150" s="8" t="s">
        <v>114</v>
      </c>
      <c r="B150" s="120" t="s">
        <v>350</v>
      </c>
      <c r="C150" s="120"/>
      <c r="D150" s="120"/>
      <c r="E150" s="120"/>
      <c r="F150" s="120"/>
      <c r="G150" s="120"/>
      <c r="H150" s="120"/>
      <c r="I150" s="120"/>
    </row>
    <row r="151" spans="1:9" ht="40.5" customHeight="1" x14ac:dyDescent="0.25">
      <c r="A151" s="8"/>
      <c r="B151" s="122" t="s">
        <v>252</v>
      </c>
      <c r="C151" s="122"/>
      <c r="D151" s="122"/>
      <c r="E151" s="122"/>
      <c r="F151" s="122"/>
      <c r="G151" s="122"/>
      <c r="H151" s="122"/>
      <c r="I151" s="122"/>
    </row>
    <row r="152" spans="1:9" ht="18" customHeight="1" x14ac:dyDescent="0.25">
      <c r="A152" s="8"/>
    </row>
  </sheetData>
  <sheetProtection selectLockedCells="1" selectUnlockedCells="1"/>
  <mergeCells count="294">
    <mergeCell ref="B147:E147"/>
    <mergeCell ref="F147:I147"/>
    <mergeCell ref="B148:E148"/>
    <mergeCell ref="F148:I148"/>
    <mergeCell ref="B150:I150"/>
    <mergeCell ref="B151:I151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29.1406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31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33480</v>
      </c>
      <c r="G8" s="33">
        <f>H8*1.1</f>
        <v>30690.000000000004</v>
      </c>
      <c r="H8" s="33">
        <v>27900</v>
      </c>
      <c r="I8" s="33">
        <f>H8*0.75</f>
        <v>20925</v>
      </c>
      <c r="J8" s="33">
        <f>H8*0.5</f>
        <v>13950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47520</v>
      </c>
      <c r="G9" s="37">
        <f>H9*1.1</f>
        <v>43560</v>
      </c>
      <c r="H9" s="37">
        <v>39600</v>
      </c>
      <c r="I9" s="37">
        <f>H9*0.75</f>
        <v>29700</v>
      </c>
      <c r="J9" s="37">
        <f>H9*0.5</f>
        <v>19800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38664</v>
      </c>
      <c r="G10" s="37">
        <f>H10*1.1</f>
        <v>35442</v>
      </c>
      <c r="H10" s="37">
        <v>32220</v>
      </c>
      <c r="I10" s="37">
        <f>H10*0.75</f>
        <v>24165</v>
      </c>
      <c r="J10" s="37">
        <f>H10*0.5</f>
        <v>16110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54432</v>
      </c>
      <c r="G11" s="39">
        <f>H11*1.1</f>
        <v>49896.000000000007</v>
      </c>
      <c r="H11" s="39">
        <v>45360</v>
      </c>
      <c r="I11" s="39">
        <f>H11*0.75</f>
        <v>34020</v>
      </c>
      <c r="J11" s="39">
        <f>H11*0.5</f>
        <v>22680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6372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9360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1260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1800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2484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3528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4248 до 169920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4248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8496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12744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16992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21240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25488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29736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33984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38232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42480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46728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50976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55224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59472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63720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67968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72216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76464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80712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84960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8496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16992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25488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33984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42480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50976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59472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67968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76464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84960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93456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101952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110448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118944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127440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135936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144432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152928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161424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169920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7812 до 91332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7812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12060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10620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14868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19116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23364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27612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31860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36108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40356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44604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48852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53100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57348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61596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65844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70092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74340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78588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82836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87084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91332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23724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3600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12744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2124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7452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6732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4608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23724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3024 до 38952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6912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691.19999999999993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1728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14868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8856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12744</v>
      </c>
      <c r="G105" s="228">
        <f>H105*1.1</f>
        <v>11682.000000000002</v>
      </c>
      <c r="H105" s="228">
        <v>10620</v>
      </c>
      <c r="I105" s="228">
        <f>H105*0.75</f>
        <v>7965</v>
      </c>
      <c r="J105" s="229">
        <f>H105*0.5</f>
        <v>5310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10620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22680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30096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29376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35251.199999999997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8856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12060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36108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215</v>
      </c>
      <c r="C114" s="64"/>
      <c r="D114" s="64"/>
      <c r="E114" s="41"/>
      <c r="F114" s="42">
        <v>30060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3024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10620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7092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23760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38952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20880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12960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18144</v>
      </c>
      <c r="G122" s="228">
        <f>H122*1.1</f>
        <v>16632</v>
      </c>
      <c r="H122" s="228">
        <v>15120</v>
      </c>
      <c r="I122" s="228">
        <f>H122*0.75</f>
        <v>11340</v>
      </c>
      <c r="J122" s="229">
        <f>H122*0.5</f>
        <v>7560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15120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32400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42480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41760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50112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12960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17280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51120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4320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33840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54720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26928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53820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67248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1080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40356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80712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100872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1440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18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67.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0.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7" customHeight="1" x14ac:dyDescent="0.25">
      <c r="A152" s="8" t="s">
        <v>114</v>
      </c>
      <c r="B152" s="120" t="s">
        <v>251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0.5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18" customHeight="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A136" sqref="A136:XFD140"/>
    </sheetView>
  </sheetViews>
  <sheetFormatPr defaultColWidth="9.140625" defaultRowHeight="12.75" outlineLevelRow="1" x14ac:dyDescent="0.25"/>
  <cols>
    <col min="1" max="1" width="33.710937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32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47520</v>
      </c>
      <c r="G8" s="33">
        <f>H8*1.1</f>
        <v>43560</v>
      </c>
      <c r="H8" s="33">
        <v>39600</v>
      </c>
      <c r="I8" s="33">
        <f>H8*0.75</f>
        <v>29700</v>
      </c>
      <c r="J8" s="33">
        <f>H8*0.5</f>
        <v>19800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66528</v>
      </c>
      <c r="G9" s="37">
        <f>H9*1.1</f>
        <v>60984.000000000007</v>
      </c>
      <c r="H9" s="37">
        <v>55440</v>
      </c>
      <c r="I9" s="37">
        <f>H9*0.75</f>
        <v>41580</v>
      </c>
      <c r="J9" s="37">
        <f>H9*0.5</f>
        <v>27720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56160</v>
      </c>
      <c r="G10" s="37">
        <f>H10*1.1</f>
        <v>51480.000000000007</v>
      </c>
      <c r="H10" s="37">
        <v>46800</v>
      </c>
      <c r="I10" s="37">
        <f>H10*0.75</f>
        <v>35100</v>
      </c>
      <c r="J10" s="37">
        <f>H10*0.5</f>
        <v>23400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78624</v>
      </c>
      <c r="G11" s="39">
        <f>H11*1.1</f>
        <v>72072</v>
      </c>
      <c r="H11" s="39">
        <v>65520</v>
      </c>
      <c r="I11" s="39">
        <f>H11*0.75</f>
        <v>49140</v>
      </c>
      <c r="J11" s="39">
        <f>H11*0.5</f>
        <v>32760</v>
      </c>
    </row>
    <row r="12" spans="1:10" ht="24" customHeight="1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10080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14400</v>
      </c>
      <c r="G14" s="180"/>
      <c r="H14" s="180"/>
      <c r="I14" s="180"/>
      <c r="J14" s="181"/>
    </row>
    <row r="15" spans="1:10" ht="24" customHeight="1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1800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2520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3600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5040</v>
      </c>
      <c r="G19" s="180"/>
      <c r="H19" s="180"/>
      <c r="I19" s="180"/>
      <c r="J19" s="181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12240 до 930240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12240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24480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48960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73440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97920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122400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146880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171360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195840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220320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244800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269280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293760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318240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342720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367200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391680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416160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440640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465120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24480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48960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97920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146880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195840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244800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293760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342720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391680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440640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489600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538560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587520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636480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685440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734400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783360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832320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881280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930240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10800 до 501840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10800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14400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36720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61200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85680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110160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134640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159120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183600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208080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232560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257040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281520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306000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330480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354960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379440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403920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428400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452880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477360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501840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1800 до 46800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8280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15840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2880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46800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9000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27000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1800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1800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3600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5400</v>
      </c>
      <c r="G95" s="43"/>
      <c r="H95" s="43"/>
      <c r="I95" s="43"/>
      <c r="J95" s="44"/>
    </row>
    <row r="96" spans="1:10" ht="36" customHeight="1" thickBot="1" x14ac:dyDescent="0.3">
      <c r="A96" s="8"/>
      <c r="B96" s="72" t="s">
        <v>199</v>
      </c>
      <c r="C96" s="73"/>
      <c r="D96" s="73"/>
      <c r="E96" s="74"/>
      <c r="F96" s="86">
        <v>28800</v>
      </c>
      <c r="G96" s="87"/>
      <c r="H96" s="87"/>
      <c r="I96" s="87"/>
      <c r="J96" s="88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"&amp;MIN(F99,F103:J104,H105,F106:F120)&amp;" до "&amp;MAX(F99,F103:J104,H105,F106:F120)</f>
        <v>Цена от 3060 до 155520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38880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3888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9720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46800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31680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30240</v>
      </c>
      <c r="G105" s="228">
        <f>H105*1.1</f>
        <v>27720.000000000004</v>
      </c>
      <c r="H105" s="228">
        <v>25200</v>
      </c>
      <c r="I105" s="228">
        <f>H105*0.75</f>
        <v>18900</v>
      </c>
      <c r="J105" s="229">
        <f>H105*0.5</f>
        <v>12600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18360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324</v>
      </c>
      <c r="C107" s="64"/>
      <c r="D107" s="64"/>
      <c r="E107" s="41"/>
      <c r="F107" s="68">
        <v>30960</v>
      </c>
      <c r="G107" s="69"/>
      <c r="H107" s="69"/>
      <c r="I107" s="69"/>
      <c r="J107" s="70"/>
    </row>
    <row r="108" spans="1:10" ht="36" customHeight="1" x14ac:dyDescent="0.25">
      <c r="A108" s="8" t="s">
        <v>112</v>
      </c>
      <c r="B108" s="63" t="s">
        <v>208</v>
      </c>
      <c r="C108" s="64"/>
      <c r="D108" s="64"/>
      <c r="E108" s="41"/>
      <c r="F108" s="42">
        <v>36000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209</v>
      </c>
      <c r="C109" s="64"/>
      <c r="D109" s="64"/>
      <c r="E109" s="41"/>
      <c r="F109" s="42">
        <v>109800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210</v>
      </c>
      <c r="C110" s="64"/>
      <c r="D110" s="64"/>
      <c r="E110" s="41"/>
      <c r="F110" s="42">
        <v>50400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211</v>
      </c>
      <c r="C111" s="64"/>
      <c r="D111" s="64"/>
      <c r="E111" s="41"/>
      <c r="F111" s="42">
        <v>60480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212</v>
      </c>
      <c r="C112" s="64"/>
      <c r="D112" s="64"/>
      <c r="E112" s="41"/>
      <c r="F112" s="42">
        <v>61200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213</v>
      </c>
      <c r="C113" s="64"/>
      <c r="D113" s="64"/>
      <c r="E113" s="41"/>
      <c r="F113" s="42">
        <v>38160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3" t="s">
        <v>214</v>
      </c>
      <c r="C114" s="64"/>
      <c r="D114" s="64"/>
      <c r="E114" s="41"/>
      <c r="F114" s="42">
        <v>109800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215</v>
      </c>
      <c r="C115" s="64"/>
      <c r="D115" s="64"/>
      <c r="E115" s="41"/>
      <c r="F115" s="42">
        <v>90000</v>
      </c>
      <c r="G115" s="43"/>
      <c r="H115" s="43"/>
      <c r="I115" s="43"/>
      <c r="J115" s="44"/>
    </row>
    <row r="116" spans="1:10" ht="36" customHeight="1" x14ac:dyDescent="0.25">
      <c r="A116" s="8" t="s">
        <v>112</v>
      </c>
      <c r="B116" s="65" t="s">
        <v>216</v>
      </c>
      <c r="C116" s="66"/>
      <c r="D116" s="66"/>
      <c r="E116" s="67"/>
      <c r="F116" s="42">
        <v>3060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217</v>
      </c>
      <c r="C117" s="89"/>
      <c r="D117" s="89"/>
      <c r="E117" s="90"/>
      <c r="F117" s="42">
        <v>22320</v>
      </c>
      <c r="G117" s="43"/>
      <c r="H117" s="43"/>
      <c r="I117" s="43"/>
      <c r="J117" s="44"/>
    </row>
    <row r="118" spans="1:10" ht="36" customHeight="1" x14ac:dyDescent="0.25">
      <c r="A118" s="8"/>
      <c r="B118" s="35" t="s">
        <v>218</v>
      </c>
      <c r="C118" s="89"/>
      <c r="D118" s="89"/>
      <c r="E118" s="90"/>
      <c r="F118" s="42">
        <v>18720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35" t="s">
        <v>219</v>
      </c>
      <c r="C119" s="89"/>
      <c r="D119" s="89"/>
      <c r="E119" s="90"/>
      <c r="F119" s="42">
        <v>155520</v>
      </c>
      <c r="G119" s="43"/>
      <c r="H119" s="43"/>
      <c r="I119" s="43"/>
      <c r="J119" s="44"/>
    </row>
    <row r="120" spans="1:10" ht="36" customHeight="1" x14ac:dyDescent="0.25">
      <c r="A120" s="8" t="s">
        <v>112</v>
      </c>
      <c r="B120" s="63" t="s">
        <v>220</v>
      </c>
      <c r="C120" s="64"/>
      <c r="D120" s="64"/>
      <c r="E120" s="41"/>
      <c r="F120" s="42">
        <v>82800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221</v>
      </c>
      <c r="C121" s="64"/>
      <c r="D121" s="64"/>
      <c r="E121" s="41"/>
      <c r="F121" s="42">
        <v>65520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222</v>
      </c>
      <c r="C122" s="64"/>
      <c r="D122" s="64"/>
      <c r="E122" s="41"/>
      <c r="F122" s="42">
        <v>44640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223</v>
      </c>
      <c r="C123" s="64"/>
      <c r="D123" s="64"/>
      <c r="E123" s="41"/>
      <c r="F123" s="227">
        <f>H123*1.2</f>
        <v>42336</v>
      </c>
      <c r="G123" s="228">
        <f>H123*1.1</f>
        <v>38808</v>
      </c>
      <c r="H123" s="228">
        <v>35280</v>
      </c>
      <c r="I123" s="228">
        <f>H123*0.75</f>
        <v>26460</v>
      </c>
      <c r="J123" s="229">
        <f>H123*0.5</f>
        <v>17640</v>
      </c>
    </row>
    <row r="124" spans="1:10" ht="36" customHeight="1" x14ac:dyDescent="0.25">
      <c r="A124" s="8" t="s">
        <v>114</v>
      </c>
      <c r="B124" s="63" t="s">
        <v>224</v>
      </c>
      <c r="C124" s="64"/>
      <c r="D124" s="64"/>
      <c r="E124" s="41"/>
      <c r="F124" s="42">
        <v>25920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327</v>
      </c>
      <c r="C125" s="64"/>
      <c r="D125" s="64"/>
      <c r="E125" s="41"/>
      <c r="F125" s="42">
        <v>43920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225</v>
      </c>
      <c r="C126" s="64"/>
      <c r="D126" s="64"/>
      <c r="E126" s="41"/>
      <c r="F126" s="42">
        <v>50400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63" t="s">
        <v>226</v>
      </c>
      <c r="C127" s="64"/>
      <c r="D127" s="64"/>
      <c r="E127" s="41"/>
      <c r="F127" s="42">
        <v>154080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227</v>
      </c>
      <c r="C128" s="64"/>
      <c r="D128" s="64"/>
      <c r="E128" s="41"/>
      <c r="F128" s="42">
        <v>70560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72" t="s">
        <v>228</v>
      </c>
      <c r="C129" s="73"/>
      <c r="D129" s="73"/>
      <c r="E129" s="74"/>
      <c r="F129" s="86">
        <v>84672</v>
      </c>
      <c r="G129" s="87"/>
      <c r="H129" s="87"/>
      <c r="I129" s="87"/>
      <c r="J129" s="88"/>
    </row>
    <row r="130" spans="1:10" ht="36" customHeight="1" x14ac:dyDescent="0.25">
      <c r="A130" s="8" t="s">
        <v>114</v>
      </c>
      <c r="B130" s="63" t="s">
        <v>229</v>
      </c>
      <c r="C130" s="64"/>
      <c r="D130" s="64"/>
      <c r="E130" s="41"/>
      <c r="F130" s="42">
        <v>85680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230</v>
      </c>
      <c r="C131" s="64"/>
      <c r="D131" s="64"/>
      <c r="E131" s="41"/>
      <c r="F131" s="42">
        <v>54000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231</v>
      </c>
      <c r="C132" s="64"/>
      <c r="D132" s="64"/>
      <c r="E132" s="41"/>
      <c r="F132" s="42">
        <v>154080</v>
      </c>
      <c r="G132" s="43"/>
      <c r="H132" s="43"/>
      <c r="I132" s="43"/>
      <c r="J132" s="44"/>
    </row>
    <row r="133" spans="1:10" ht="36" customHeight="1" x14ac:dyDescent="0.25">
      <c r="A133" s="8" t="s">
        <v>114</v>
      </c>
      <c r="B133" s="63" t="s">
        <v>232</v>
      </c>
      <c r="C133" s="64"/>
      <c r="D133" s="64"/>
      <c r="E133" s="41"/>
      <c r="F133" s="42">
        <v>4320</v>
      </c>
      <c r="G133" s="43"/>
      <c r="H133" s="43"/>
      <c r="I133" s="43"/>
      <c r="J133" s="44"/>
    </row>
    <row r="134" spans="1:10" ht="36" customHeight="1" x14ac:dyDescent="0.25">
      <c r="A134" s="8" t="s">
        <v>114</v>
      </c>
      <c r="B134" s="63" t="s">
        <v>233</v>
      </c>
      <c r="C134" s="64"/>
      <c r="D134" s="64"/>
      <c r="E134" s="41"/>
      <c r="F134" s="203">
        <v>218160</v>
      </c>
      <c r="G134" s="253"/>
      <c r="H134" s="253"/>
      <c r="I134" s="253"/>
      <c r="J134" s="254"/>
    </row>
    <row r="135" spans="1:10" ht="36" customHeight="1" thickBot="1" x14ac:dyDescent="0.3">
      <c r="A135" s="8" t="s">
        <v>114</v>
      </c>
      <c r="B135" s="63" t="s">
        <v>234</v>
      </c>
      <c r="C135" s="64"/>
      <c r="D135" s="64"/>
      <c r="E135" s="41"/>
      <c r="F135" s="42">
        <v>115920</v>
      </c>
      <c r="G135" s="43"/>
      <c r="H135" s="43"/>
      <c r="I135" s="43"/>
      <c r="J135" s="44"/>
    </row>
    <row r="136" spans="1:10" ht="36" customHeight="1" thickBot="1" x14ac:dyDescent="0.3">
      <c r="A136" s="8"/>
      <c r="B136" s="230" t="s">
        <v>235</v>
      </c>
      <c r="C136" s="231"/>
      <c r="D136" s="231"/>
      <c r="E136" s="232"/>
      <c r="F136" s="224"/>
      <c r="G136" s="225"/>
      <c r="H136" s="225"/>
      <c r="I136" s="225"/>
      <c r="J136" s="226"/>
    </row>
    <row r="137" spans="1:10" ht="22.5" customHeight="1" thickBot="1" x14ac:dyDescent="0.3">
      <c r="A137" s="8" t="s">
        <v>112</v>
      </c>
      <c r="B137" s="174" t="s">
        <v>236</v>
      </c>
      <c r="C137" s="175"/>
      <c r="D137" s="175"/>
      <c r="E137" s="175"/>
      <c r="F137" s="175"/>
      <c r="G137" s="175"/>
      <c r="H137" s="175"/>
      <c r="I137" s="175"/>
      <c r="J137" s="176"/>
    </row>
    <row r="138" spans="1:10" ht="36" customHeight="1" x14ac:dyDescent="0.25">
      <c r="A138" s="8"/>
      <c r="B138" s="31" t="s">
        <v>237</v>
      </c>
      <c r="C138" s="177"/>
      <c r="D138" s="177"/>
      <c r="E138" s="178"/>
      <c r="F138" s="68">
        <v>60</v>
      </c>
      <c r="G138" s="69"/>
      <c r="H138" s="69"/>
      <c r="I138" s="69"/>
      <c r="J138" s="70"/>
    </row>
    <row r="139" spans="1:10" ht="36" customHeight="1" x14ac:dyDescent="0.25">
      <c r="A139" s="8"/>
      <c r="B139" s="63" t="s">
        <v>238</v>
      </c>
      <c r="C139" s="64"/>
      <c r="D139" s="64"/>
      <c r="E139" s="41"/>
      <c r="F139" s="42">
        <v>60</v>
      </c>
      <c r="G139" s="43"/>
      <c r="H139" s="43"/>
      <c r="I139" s="43"/>
      <c r="J139" s="44"/>
    </row>
    <row r="140" spans="1:10" ht="36" customHeight="1" thickBot="1" x14ac:dyDescent="0.3">
      <c r="A140" s="8"/>
      <c r="B140" s="63" t="s">
        <v>239</v>
      </c>
      <c r="C140" s="64"/>
      <c r="D140" s="64"/>
      <c r="E140" s="41"/>
      <c r="F140" s="42">
        <v>120</v>
      </c>
      <c r="G140" s="43"/>
      <c r="H140" s="43"/>
      <c r="I140" s="43"/>
      <c r="J140" s="44"/>
    </row>
    <row r="141" spans="1:10" ht="54" customHeight="1" thickBot="1" x14ac:dyDescent="0.3">
      <c r="A141" s="8"/>
      <c r="B141" s="19" t="s">
        <v>240</v>
      </c>
      <c r="C141" s="20"/>
      <c r="D141" s="20"/>
      <c r="E141" s="21"/>
      <c r="F141" s="106"/>
      <c r="G141" s="107"/>
      <c r="H141" s="107"/>
      <c r="I141" s="107"/>
      <c r="J141" s="108"/>
    </row>
    <row r="142" spans="1:10" ht="36" customHeight="1" x14ac:dyDescent="0.25">
      <c r="A142" s="8"/>
      <c r="B142" s="65" t="s">
        <v>241</v>
      </c>
      <c r="C142" s="66"/>
      <c r="D142" s="66"/>
      <c r="E142" s="67"/>
      <c r="F142" s="68">
        <v>60480</v>
      </c>
      <c r="G142" s="69"/>
      <c r="H142" s="69"/>
      <c r="I142" s="69"/>
      <c r="J142" s="70"/>
    </row>
    <row r="143" spans="1:10" ht="36" customHeight="1" x14ac:dyDescent="0.25">
      <c r="A143" s="8"/>
      <c r="B143" s="63" t="s">
        <v>242</v>
      </c>
      <c r="C143" s="64"/>
      <c r="D143" s="64"/>
      <c r="E143" s="41"/>
      <c r="F143" s="42">
        <v>120960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243</v>
      </c>
      <c r="C144" s="64"/>
      <c r="D144" s="64"/>
      <c r="E144" s="41"/>
      <c r="F144" s="42">
        <v>151200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244</v>
      </c>
      <c r="C145" s="64"/>
      <c r="D145" s="64"/>
      <c r="E145" s="41"/>
      <c r="F145" s="42">
        <v>2160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245</v>
      </c>
      <c r="C146" s="64"/>
      <c r="D146" s="64"/>
      <c r="E146" s="41"/>
      <c r="F146" s="42">
        <v>90720</v>
      </c>
      <c r="G146" s="43"/>
      <c r="H146" s="43"/>
      <c r="I146" s="43"/>
      <c r="J146" s="44"/>
    </row>
    <row r="147" spans="1:10" ht="36" customHeight="1" x14ac:dyDescent="0.25">
      <c r="A147" s="8"/>
      <c r="B147" s="63" t="s">
        <v>246</v>
      </c>
      <c r="C147" s="64"/>
      <c r="D147" s="64"/>
      <c r="E147" s="41"/>
      <c r="F147" s="42">
        <v>181440</v>
      </c>
      <c r="G147" s="43"/>
      <c r="H147" s="43"/>
      <c r="I147" s="43"/>
      <c r="J147" s="44"/>
    </row>
    <row r="148" spans="1:10" ht="36" customHeight="1" x14ac:dyDescent="0.25">
      <c r="A148" s="8"/>
      <c r="B148" s="63" t="s">
        <v>247</v>
      </c>
      <c r="C148" s="64"/>
      <c r="D148" s="64"/>
      <c r="E148" s="41"/>
      <c r="F148" s="42">
        <v>226800</v>
      </c>
      <c r="G148" s="43"/>
      <c r="H148" s="43"/>
      <c r="I148" s="43"/>
      <c r="J148" s="44"/>
    </row>
    <row r="149" spans="1:10" ht="36" customHeight="1" thickBot="1" x14ac:dyDescent="0.3">
      <c r="A149" s="8"/>
      <c r="B149" s="109" t="s">
        <v>248</v>
      </c>
      <c r="C149" s="110"/>
      <c r="D149" s="110"/>
      <c r="E149" s="111"/>
      <c r="F149" s="112">
        <v>2880</v>
      </c>
      <c r="G149" s="113"/>
      <c r="H149" s="113"/>
      <c r="I149" s="113"/>
      <c r="J149" s="114"/>
    </row>
    <row r="150" spans="1:10" ht="24" customHeight="1" thickBot="1" x14ac:dyDescent="0.3">
      <c r="A150" s="8"/>
      <c r="B150" s="28"/>
      <c r="C150" s="81"/>
      <c r="D150" s="81"/>
      <c r="E150" s="82"/>
      <c r="F150" s="83"/>
      <c r="G150" s="84"/>
      <c r="H150" s="84"/>
      <c r="I150" s="84"/>
      <c r="J150" s="85"/>
    </row>
    <row r="151" spans="1:10" ht="18" customHeight="1" x14ac:dyDescent="0.25">
      <c r="A151" s="8"/>
      <c r="B151" s="115"/>
      <c r="C151" s="116"/>
      <c r="D151" s="116"/>
      <c r="E151" s="116"/>
      <c r="F151" s="117"/>
      <c r="G151" s="117"/>
      <c r="H151" s="117"/>
      <c r="I151" s="117"/>
      <c r="J151" s="117"/>
    </row>
    <row r="152" spans="1:10" ht="67.5" customHeight="1" x14ac:dyDescent="0.25">
      <c r="A152" s="8"/>
      <c r="B152" s="118" t="s">
        <v>298</v>
      </c>
      <c r="C152" s="118"/>
      <c r="D152" s="118"/>
      <c r="E152" s="118"/>
      <c r="F152" s="118"/>
      <c r="G152" s="118"/>
      <c r="H152" s="118"/>
      <c r="I152" s="118"/>
      <c r="J152" s="118"/>
    </row>
    <row r="153" spans="1:10" ht="40.5" customHeight="1" x14ac:dyDescent="0.25">
      <c r="A153" s="8"/>
      <c r="B153" s="118" t="s">
        <v>250</v>
      </c>
      <c r="C153" s="118"/>
      <c r="D153" s="118"/>
      <c r="E153" s="118"/>
      <c r="F153" s="118"/>
      <c r="G153" s="118"/>
      <c r="H153" s="118"/>
      <c r="I153" s="118"/>
      <c r="J153" s="118"/>
    </row>
    <row r="154" spans="1:10" ht="27" customHeight="1" x14ac:dyDescent="0.25">
      <c r="A154" s="8" t="s">
        <v>114</v>
      </c>
      <c r="B154" s="120" t="s">
        <v>251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A155" s="8"/>
      <c r="B155" s="122" t="s">
        <v>252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18" customHeight="1" x14ac:dyDescent="0.25">
      <c r="A156" s="8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B101" sqref="B101:E101"/>
    </sheetView>
  </sheetViews>
  <sheetFormatPr defaultColWidth="9.140625" defaultRowHeight="21" outlineLevelRow="1" x14ac:dyDescent="0.25"/>
  <cols>
    <col min="1" max="1" width="32.7109375" style="126" hidden="1" customWidth="1"/>
    <col min="2" max="2" width="30.7109375" style="124" customWidth="1"/>
    <col min="3" max="5" width="30.7109375" style="10" customWidth="1"/>
    <col min="6" max="8" width="24.7109375" style="125" customWidth="1"/>
    <col min="9" max="9" width="20.28515625" style="125" customWidth="1"/>
    <col min="10" max="10" width="24.140625" style="10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</row>
    <row r="2" spans="1:10" s="14" customFormat="1" ht="54" customHeight="1" x14ac:dyDescent="0.25">
      <c r="A2" s="127"/>
      <c r="B2" s="12"/>
      <c r="C2" s="12"/>
      <c r="D2" s="12"/>
      <c r="E2" s="12"/>
      <c r="F2" s="13" t="s">
        <v>33</v>
      </c>
      <c r="G2" s="13"/>
      <c r="H2" s="13"/>
      <c r="I2" s="13"/>
    </row>
    <row r="3" spans="1:10" s="18" customFormat="1" ht="36" customHeight="1" x14ac:dyDescent="0.25">
      <c r="A3" s="126"/>
      <c r="B3" s="15" t="s">
        <v>103</v>
      </c>
      <c r="C3" s="15"/>
      <c r="D3" s="15"/>
      <c r="E3" s="15"/>
      <c r="F3" s="16">
        <v>6</v>
      </c>
      <c r="G3" s="17"/>
      <c r="H3" s="17"/>
      <c r="I3" s="17"/>
    </row>
    <row r="4" spans="1:10" s="18" customFormat="1" ht="36" customHeight="1" thickBot="1" x14ac:dyDescent="0.3">
      <c r="A4" s="126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</row>
    <row r="5" spans="1:10" ht="54" customHeight="1" thickBot="1" x14ac:dyDescent="0.3">
      <c r="B5" s="19" t="s">
        <v>105</v>
      </c>
      <c r="C5" s="20"/>
      <c r="D5" s="20"/>
      <c r="E5" s="21"/>
      <c r="F5" s="19"/>
      <c r="G5" s="20"/>
      <c r="H5" s="20"/>
      <c r="I5" s="20"/>
      <c r="J5" s="21"/>
    </row>
    <row r="6" spans="1:10" ht="54" customHeight="1" thickBot="1" x14ac:dyDescent="0.3">
      <c r="B6" s="24" t="s">
        <v>106</v>
      </c>
      <c r="C6" s="25"/>
      <c r="D6" s="25"/>
      <c r="E6" s="26"/>
      <c r="F6" s="329" t="s">
        <v>107</v>
      </c>
      <c r="G6" s="329" t="s">
        <v>108</v>
      </c>
      <c r="H6" s="329" t="s">
        <v>109</v>
      </c>
      <c r="I6" s="329" t="s">
        <v>110</v>
      </c>
      <c r="J6" s="330" t="s">
        <v>111</v>
      </c>
    </row>
    <row r="7" spans="1:10" ht="24" thickBot="1" x14ac:dyDescent="0.3">
      <c r="B7" s="28"/>
      <c r="C7" s="81"/>
      <c r="D7" s="81"/>
      <c r="E7" s="82"/>
      <c r="F7" s="311"/>
      <c r="G7" s="84"/>
      <c r="H7" s="84"/>
      <c r="I7" s="84"/>
      <c r="J7" s="85"/>
    </row>
    <row r="8" spans="1:10" ht="36" customHeight="1" x14ac:dyDescent="0.25">
      <c r="A8" s="126" t="s">
        <v>112</v>
      </c>
      <c r="B8" s="188" t="s">
        <v>113</v>
      </c>
      <c r="C8" s="189"/>
      <c r="D8" s="189"/>
      <c r="E8" s="190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x14ac:dyDescent="0.25">
      <c r="A9" s="126" t="s">
        <v>114</v>
      </c>
      <c r="B9" s="35" t="s">
        <v>115</v>
      </c>
      <c r="C9" s="89"/>
      <c r="D9" s="89"/>
      <c r="E9" s="90"/>
      <c r="F9" s="37">
        <f>H9*1.2</f>
        <v>45792</v>
      </c>
      <c r="G9" s="37">
        <f t="shared" ref="G9:G11" si="0">H9*1.1</f>
        <v>41976</v>
      </c>
      <c r="H9" s="37">
        <v>38160</v>
      </c>
      <c r="I9" s="37">
        <f t="shared" ref="I9" si="1">H9*0.75</f>
        <v>28620</v>
      </c>
      <c r="J9" s="37">
        <f t="shared" ref="J9:J11" si="2">H9*0.5</f>
        <v>19080</v>
      </c>
    </row>
    <row r="10" spans="1:10" ht="36" customHeight="1" x14ac:dyDescent="0.25">
      <c r="A10" s="126" t="s">
        <v>112</v>
      </c>
      <c r="B10" s="31" t="s">
        <v>116</v>
      </c>
      <c r="C10" s="32"/>
      <c r="D10" s="32"/>
      <c r="E10" s="67"/>
      <c r="F10" s="37">
        <f t="shared" ref="F10:F11" si="3">H10*1.2</f>
        <v>45360</v>
      </c>
      <c r="G10" s="37">
        <f t="shared" si="0"/>
        <v>41580</v>
      </c>
      <c r="H10" s="37">
        <v>37800</v>
      </c>
      <c r="I10" s="37">
        <f>H10*0.75</f>
        <v>28350</v>
      </c>
      <c r="J10" s="37">
        <f>H10*0.5</f>
        <v>18900</v>
      </c>
    </row>
    <row r="11" spans="1:10" ht="36" customHeight="1" thickBot="1" x14ac:dyDescent="0.3">
      <c r="A11" s="126" t="s">
        <v>114</v>
      </c>
      <c r="B11" s="195" t="s">
        <v>117</v>
      </c>
      <c r="C11" s="196"/>
      <c r="D11" s="196"/>
      <c r="E11" s="197"/>
      <c r="F11" s="39">
        <f t="shared" si="3"/>
        <v>63936</v>
      </c>
      <c r="G11" s="39">
        <f t="shared" si="0"/>
        <v>58608.000000000007</v>
      </c>
      <c r="H11" s="39">
        <v>53280</v>
      </c>
      <c r="I11" s="39">
        <f>H11*0.75</f>
        <v>39960</v>
      </c>
      <c r="J11" s="39">
        <f t="shared" si="2"/>
        <v>26640</v>
      </c>
    </row>
    <row r="12" spans="1:10" ht="21.75" thickBot="1" x14ac:dyDescent="0.3">
      <c r="B12" s="28"/>
      <c r="C12" s="81"/>
      <c r="D12" s="81"/>
      <c r="E12" s="81"/>
      <c r="F12" s="28"/>
      <c r="G12" s="29"/>
      <c r="H12" s="29"/>
      <c r="I12" s="29"/>
      <c r="J12" s="331"/>
    </row>
    <row r="13" spans="1:10" ht="36" customHeight="1" x14ac:dyDescent="0.25">
      <c r="A13" s="126" t="s">
        <v>112</v>
      </c>
      <c r="B13" s="188" t="s">
        <v>118</v>
      </c>
      <c r="C13" s="189"/>
      <c r="D13" s="189"/>
      <c r="E13" s="190"/>
      <c r="F13" s="255">
        <v>6048</v>
      </c>
      <c r="G13" s="256"/>
      <c r="H13" s="256"/>
      <c r="I13" s="256"/>
      <c r="J13" s="257"/>
    </row>
    <row r="14" spans="1:10" ht="36" customHeight="1" thickBot="1" x14ac:dyDescent="0.3">
      <c r="A14" s="126" t="s">
        <v>114</v>
      </c>
      <c r="B14" s="195" t="s">
        <v>119</v>
      </c>
      <c r="C14" s="196"/>
      <c r="D14" s="196"/>
      <c r="E14" s="197"/>
      <c r="F14" s="202">
        <v>8640</v>
      </c>
      <c r="G14" s="332"/>
      <c r="H14" s="332"/>
      <c r="I14" s="332"/>
      <c r="J14" s="333"/>
    </row>
    <row r="15" spans="1:10" ht="21.75" thickBot="1" x14ac:dyDescent="0.3">
      <c r="B15" s="131"/>
      <c r="C15" s="132"/>
      <c r="D15" s="132"/>
      <c r="E15" s="133"/>
      <c r="F15" s="28"/>
      <c r="G15" s="29"/>
      <c r="H15" s="29"/>
      <c r="I15" s="29"/>
      <c r="J15" s="331"/>
    </row>
    <row r="16" spans="1:10" ht="36" customHeight="1" x14ac:dyDescent="0.25">
      <c r="A16" s="126" t="s">
        <v>112</v>
      </c>
      <c r="B16" s="188" t="s">
        <v>120</v>
      </c>
      <c r="C16" s="189"/>
      <c r="D16" s="189"/>
      <c r="E16" s="190"/>
      <c r="F16" s="140">
        <v>1080</v>
      </c>
      <c r="G16" s="141"/>
      <c r="H16" s="141"/>
      <c r="I16" s="141"/>
      <c r="J16" s="142"/>
    </row>
    <row r="17" spans="1:10" ht="36" customHeight="1" x14ac:dyDescent="0.25">
      <c r="A17" s="126" t="s">
        <v>114</v>
      </c>
      <c r="B17" s="35" t="s">
        <v>121</v>
      </c>
      <c r="C17" s="36"/>
      <c r="D17" s="36"/>
      <c r="E17" s="41"/>
      <c r="F17" s="146">
        <v>1512</v>
      </c>
      <c r="G17" s="147"/>
      <c r="H17" s="147"/>
      <c r="I17" s="147"/>
      <c r="J17" s="148"/>
    </row>
    <row r="18" spans="1:10" ht="36" customHeight="1" x14ac:dyDescent="0.25">
      <c r="A18" s="126" t="s">
        <v>112</v>
      </c>
      <c r="B18" s="35" t="s">
        <v>122</v>
      </c>
      <c r="C18" s="36"/>
      <c r="D18" s="36"/>
      <c r="E18" s="41"/>
      <c r="F18" s="146">
        <v>1530</v>
      </c>
      <c r="G18" s="147"/>
      <c r="H18" s="147"/>
      <c r="I18" s="147"/>
      <c r="J18" s="148"/>
    </row>
    <row r="19" spans="1:10" ht="36" customHeight="1" thickBot="1" x14ac:dyDescent="0.3">
      <c r="A19" s="126" t="s">
        <v>114</v>
      </c>
      <c r="B19" s="320" t="s">
        <v>123</v>
      </c>
      <c r="C19" s="334"/>
      <c r="D19" s="334"/>
      <c r="E19" s="111"/>
      <c r="F19" s="112">
        <v>2160</v>
      </c>
      <c r="G19" s="113"/>
      <c r="H19" s="113"/>
      <c r="I19" s="113"/>
      <c r="J19" s="114"/>
    </row>
    <row r="20" spans="1:10" ht="21.75" thickBot="1" x14ac:dyDescent="0.3">
      <c r="B20" s="28"/>
      <c r="C20" s="81"/>
      <c r="D20" s="81"/>
      <c r="E20" s="82"/>
      <c r="F20" s="28"/>
      <c r="G20" s="29"/>
      <c r="H20" s="29"/>
      <c r="I20" s="29"/>
      <c r="J20" s="30"/>
    </row>
    <row r="21" spans="1:10" ht="36" customHeight="1" thickBot="1" x14ac:dyDescent="0.3">
      <c r="B21" s="335" t="s">
        <v>124</v>
      </c>
      <c r="C21" s="336"/>
      <c r="D21" s="336"/>
      <c r="E21" s="337"/>
      <c r="F21" s="338" t="str">
        <f>"Цена от "&amp;MIN($F$22:F61)&amp;" до "&amp;MAX($F$22:F61)</f>
        <v>Цена от 6030 до 241200</v>
      </c>
      <c r="G21" s="339"/>
      <c r="H21" s="339"/>
      <c r="I21" s="339"/>
      <c r="J21" s="340"/>
    </row>
    <row r="22" spans="1:10" ht="36" customHeight="1" outlineLevel="1" x14ac:dyDescent="0.25">
      <c r="B22" s="188" t="s">
        <v>125</v>
      </c>
      <c r="C22" s="189"/>
      <c r="D22" s="189"/>
      <c r="E22" s="190"/>
      <c r="F22" s="140">
        <v>6030</v>
      </c>
      <c r="G22" s="141"/>
      <c r="H22" s="141"/>
      <c r="I22" s="141"/>
      <c r="J22" s="142"/>
    </row>
    <row r="23" spans="1:10" ht="36" customHeight="1" outlineLevel="1" x14ac:dyDescent="0.25">
      <c r="B23" s="35" t="s">
        <v>126</v>
      </c>
      <c r="C23" s="36"/>
      <c r="D23" s="36"/>
      <c r="E23" s="41"/>
      <c r="F23" s="146">
        <v>12060</v>
      </c>
      <c r="G23" s="147"/>
      <c r="H23" s="147"/>
      <c r="I23" s="147"/>
      <c r="J23" s="148"/>
    </row>
    <row r="24" spans="1:10" ht="36" customHeight="1" outlineLevel="1" x14ac:dyDescent="0.25">
      <c r="B24" s="35" t="s">
        <v>127</v>
      </c>
      <c r="C24" s="36"/>
      <c r="D24" s="36"/>
      <c r="E24" s="41"/>
      <c r="F24" s="146">
        <v>18090</v>
      </c>
      <c r="G24" s="147"/>
      <c r="H24" s="147"/>
      <c r="I24" s="147"/>
      <c r="J24" s="148"/>
    </row>
    <row r="25" spans="1:10" ht="36" customHeight="1" outlineLevel="1" x14ac:dyDescent="0.25">
      <c r="B25" s="35" t="s">
        <v>128</v>
      </c>
      <c r="C25" s="36"/>
      <c r="D25" s="36"/>
      <c r="E25" s="41"/>
      <c r="F25" s="146">
        <v>24120</v>
      </c>
      <c r="G25" s="147"/>
      <c r="H25" s="147"/>
      <c r="I25" s="147"/>
      <c r="J25" s="148"/>
    </row>
    <row r="26" spans="1:10" ht="36" customHeight="1" outlineLevel="1" x14ac:dyDescent="0.25">
      <c r="B26" s="35" t="s">
        <v>129</v>
      </c>
      <c r="C26" s="36"/>
      <c r="D26" s="36"/>
      <c r="E26" s="41"/>
      <c r="F26" s="146">
        <v>30150</v>
      </c>
      <c r="G26" s="147"/>
      <c r="H26" s="147"/>
      <c r="I26" s="147"/>
      <c r="J26" s="148"/>
    </row>
    <row r="27" spans="1:10" ht="36" customHeight="1" outlineLevel="1" x14ac:dyDescent="0.25">
      <c r="B27" s="35" t="s">
        <v>130</v>
      </c>
      <c r="C27" s="36"/>
      <c r="D27" s="36"/>
      <c r="E27" s="41"/>
      <c r="F27" s="146">
        <v>36180</v>
      </c>
      <c r="G27" s="147"/>
      <c r="H27" s="147"/>
      <c r="I27" s="147"/>
      <c r="J27" s="148"/>
    </row>
    <row r="28" spans="1:10" ht="36" customHeight="1" outlineLevel="1" x14ac:dyDescent="0.25">
      <c r="B28" s="35" t="s">
        <v>131</v>
      </c>
      <c r="C28" s="36"/>
      <c r="D28" s="36"/>
      <c r="E28" s="41"/>
      <c r="F28" s="146">
        <v>42210</v>
      </c>
      <c r="G28" s="147"/>
      <c r="H28" s="147"/>
      <c r="I28" s="147"/>
      <c r="J28" s="148"/>
    </row>
    <row r="29" spans="1:10" ht="36" customHeight="1" outlineLevel="1" x14ac:dyDescent="0.25">
      <c r="B29" s="35" t="s">
        <v>132</v>
      </c>
      <c r="C29" s="36"/>
      <c r="D29" s="36"/>
      <c r="E29" s="41"/>
      <c r="F29" s="146">
        <v>48240</v>
      </c>
      <c r="G29" s="147"/>
      <c r="H29" s="147"/>
      <c r="I29" s="147"/>
      <c r="J29" s="148"/>
    </row>
    <row r="30" spans="1:10" ht="36" customHeight="1" outlineLevel="1" x14ac:dyDescent="0.25">
      <c r="B30" s="35" t="s">
        <v>133</v>
      </c>
      <c r="C30" s="36"/>
      <c r="D30" s="36"/>
      <c r="E30" s="41"/>
      <c r="F30" s="146">
        <v>54270</v>
      </c>
      <c r="G30" s="147"/>
      <c r="H30" s="147"/>
      <c r="I30" s="147"/>
      <c r="J30" s="148"/>
    </row>
    <row r="31" spans="1:10" ht="36" customHeight="1" outlineLevel="1" x14ac:dyDescent="0.25">
      <c r="B31" s="35" t="s">
        <v>134</v>
      </c>
      <c r="C31" s="36"/>
      <c r="D31" s="36"/>
      <c r="E31" s="41"/>
      <c r="F31" s="146">
        <v>60300</v>
      </c>
      <c r="G31" s="147"/>
      <c r="H31" s="147"/>
      <c r="I31" s="147"/>
      <c r="J31" s="148"/>
    </row>
    <row r="32" spans="1:10" ht="36" customHeight="1" outlineLevel="1" x14ac:dyDescent="0.25">
      <c r="B32" s="35" t="s">
        <v>135</v>
      </c>
      <c r="C32" s="36"/>
      <c r="D32" s="36"/>
      <c r="E32" s="41"/>
      <c r="F32" s="146">
        <v>66330</v>
      </c>
      <c r="G32" s="147"/>
      <c r="H32" s="147"/>
      <c r="I32" s="147"/>
      <c r="J32" s="148"/>
    </row>
    <row r="33" spans="2:10" ht="36" customHeight="1" outlineLevel="1" x14ac:dyDescent="0.25">
      <c r="B33" s="35" t="s">
        <v>136</v>
      </c>
      <c r="C33" s="36"/>
      <c r="D33" s="36"/>
      <c r="E33" s="41"/>
      <c r="F33" s="146">
        <v>72360</v>
      </c>
      <c r="G33" s="147"/>
      <c r="H33" s="147"/>
      <c r="I33" s="147"/>
      <c r="J33" s="148"/>
    </row>
    <row r="34" spans="2:10" ht="36" customHeight="1" outlineLevel="1" x14ac:dyDescent="0.25">
      <c r="B34" s="35" t="s">
        <v>137</v>
      </c>
      <c r="C34" s="36"/>
      <c r="D34" s="36"/>
      <c r="E34" s="41"/>
      <c r="F34" s="146">
        <v>78390</v>
      </c>
      <c r="G34" s="147"/>
      <c r="H34" s="147"/>
      <c r="I34" s="147"/>
      <c r="J34" s="148"/>
    </row>
    <row r="35" spans="2:10" ht="36" customHeight="1" outlineLevel="1" x14ac:dyDescent="0.25">
      <c r="B35" s="35" t="s">
        <v>138</v>
      </c>
      <c r="C35" s="36"/>
      <c r="D35" s="36"/>
      <c r="E35" s="41"/>
      <c r="F35" s="146">
        <v>84420</v>
      </c>
      <c r="G35" s="147"/>
      <c r="H35" s="147"/>
      <c r="I35" s="147"/>
      <c r="J35" s="148"/>
    </row>
    <row r="36" spans="2:10" ht="36" customHeight="1" outlineLevel="1" x14ac:dyDescent="0.25">
      <c r="B36" s="35" t="s">
        <v>139</v>
      </c>
      <c r="C36" s="36"/>
      <c r="D36" s="36"/>
      <c r="E36" s="41"/>
      <c r="F36" s="146">
        <v>90450</v>
      </c>
      <c r="G36" s="147"/>
      <c r="H36" s="147"/>
      <c r="I36" s="147"/>
      <c r="J36" s="148"/>
    </row>
    <row r="37" spans="2:10" ht="36" customHeight="1" outlineLevel="1" x14ac:dyDescent="0.25">
      <c r="B37" s="35" t="s">
        <v>140</v>
      </c>
      <c r="C37" s="36"/>
      <c r="D37" s="36"/>
      <c r="E37" s="41"/>
      <c r="F37" s="146">
        <v>96480</v>
      </c>
      <c r="G37" s="147"/>
      <c r="H37" s="147"/>
      <c r="I37" s="147"/>
      <c r="J37" s="148"/>
    </row>
    <row r="38" spans="2:10" ht="36" customHeight="1" outlineLevel="1" x14ac:dyDescent="0.25">
      <c r="B38" s="35" t="s">
        <v>141</v>
      </c>
      <c r="C38" s="36"/>
      <c r="D38" s="36"/>
      <c r="E38" s="41"/>
      <c r="F38" s="146">
        <v>102510</v>
      </c>
      <c r="G38" s="147"/>
      <c r="H38" s="147"/>
      <c r="I38" s="147"/>
      <c r="J38" s="148"/>
    </row>
    <row r="39" spans="2:10" ht="36" customHeight="1" outlineLevel="1" x14ac:dyDescent="0.25">
      <c r="B39" s="35" t="s">
        <v>142</v>
      </c>
      <c r="C39" s="36"/>
      <c r="D39" s="36"/>
      <c r="E39" s="41"/>
      <c r="F39" s="146">
        <v>108540</v>
      </c>
      <c r="G39" s="147"/>
      <c r="H39" s="147"/>
      <c r="I39" s="147"/>
      <c r="J39" s="148"/>
    </row>
    <row r="40" spans="2:10" ht="36" customHeight="1" outlineLevel="1" x14ac:dyDescent="0.25">
      <c r="B40" s="35" t="s">
        <v>143</v>
      </c>
      <c r="C40" s="36"/>
      <c r="D40" s="36"/>
      <c r="E40" s="41"/>
      <c r="F40" s="146">
        <v>114570</v>
      </c>
      <c r="G40" s="147"/>
      <c r="H40" s="147"/>
      <c r="I40" s="147"/>
      <c r="J40" s="148"/>
    </row>
    <row r="41" spans="2:10" ht="36" customHeight="1" outlineLevel="1" x14ac:dyDescent="0.25">
      <c r="B41" s="35" t="s">
        <v>144</v>
      </c>
      <c r="C41" s="36"/>
      <c r="D41" s="36"/>
      <c r="E41" s="41"/>
      <c r="F41" s="146">
        <v>120600</v>
      </c>
      <c r="G41" s="147"/>
      <c r="H41" s="147"/>
      <c r="I41" s="147"/>
      <c r="J41" s="148"/>
    </row>
    <row r="42" spans="2:10" ht="36" customHeight="1" outlineLevel="1" x14ac:dyDescent="0.25">
      <c r="B42" s="35" t="s">
        <v>145</v>
      </c>
      <c r="C42" s="36"/>
      <c r="D42" s="36"/>
      <c r="E42" s="41"/>
      <c r="F42" s="146">
        <v>12060</v>
      </c>
      <c r="G42" s="147"/>
      <c r="H42" s="147"/>
      <c r="I42" s="147"/>
      <c r="J42" s="148"/>
    </row>
    <row r="43" spans="2:10" ht="36" customHeight="1" outlineLevel="1" x14ac:dyDescent="0.25">
      <c r="B43" s="35" t="s">
        <v>146</v>
      </c>
      <c r="C43" s="36"/>
      <c r="D43" s="36"/>
      <c r="E43" s="41"/>
      <c r="F43" s="146">
        <v>24120</v>
      </c>
      <c r="G43" s="147"/>
      <c r="H43" s="147"/>
      <c r="I43" s="147"/>
      <c r="J43" s="148"/>
    </row>
    <row r="44" spans="2:10" ht="36" customHeight="1" outlineLevel="1" x14ac:dyDescent="0.25">
      <c r="B44" s="35" t="s">
        <v>147</v>
      </c>
      <c r="C44" s="36"/>
      <c r="D44" s="36"/>
      <c r="E44" s="41"/>
      <c r="F44" s="146">
        <v>36180</v>
      </c>
      <c r="G44" s="147"/>
      <c r="H44" s="147"/>
      <c r="I44" s="147"/>
      <c r="J44" s="148"/>
    </row>
    <row r="45" spans="2:10" ht="36" customHeight="1" outlineLevel="1" x14ac:dyDescent="0.25">
      <c r="B45" s="35" t="s">
        <v>148</v>
      </c>
      <c r="C45" s="36"/>
      <c r="D45" s="36"/>
      <c r="E45" s="41"/>
      <c r="F45" s="146">
        <v>48240</v>
      </c>
      <c r="G45" s="147"/>
      <c r="H45" s="147"/>
      <c r="I45" s="147"/>
      <c r="J45" s="148"/>
    </row>
    <row r="46" spans="2:10" ht="36" customHeight="1" outlineLevel="1" x14ac:dyDescent="0.25">
      <c r="B46" s="35" t="s">
        <v>149</v>
      </c>
      <c r="C46" s="36"/>
      <c r="D46" s="36"/>
      <c r="E46" s="41"/>
      <c r="F46" s="146">
        <v>60300</v>
      </c>
      <c r="G46" s="147"/>
      <c r="H46" s="147"/>
      <c r="I46" s="147"/>
      <c r="J46" s="148"/>
    </row>
    <row r="47" spans="2:10" ht="36" customHeight="1" outlineLevel="1" x14ac:dyDescent="0.25">
      <c r="B47" s="35" t="s">
        <v>150</v>
      </c>
      <c r="C47" s="36"/>
      <c r="D47" s="36"/>
      <c r="E47" s="41"/>
      <c r="F47" s="146">
        <v>72360</v>
      </c>
      <c r="G47" s="147"/>
      <c r="H47" s="147"/>
      <c r="I47" s="147"/>
      <c r="J47" s="148"/>
    </row>
    <row r="48" spans="2:10" ht="36" customHeight="1" outlineLevel="1" x14ac:dyDescent="0.25">
      <c r="B48" s="35" t="s">
        <v>151</v>
      </c>
      <c r="C48" s="36"/>
      <c r="D48" s="36"/>
      <c r="E48" s="41"/>
      <c r="F48" s="146">
        <v>84420</v>
      </c>
      <c r="G48" s="147"/>
      <c r="H48" s="147"/>
      <c r="I48" s="147"/>
      <c r="J48" s="148"/>
    </row>
    <row r="49" spans="2:10" ht="36" customHeight="1" outlineLevel="1" x14ac:dyDescent="0.25">
      <c r="B49" s="35" t="s">
        <v>152</v>
      </c>
      <c r="C49" s="36"/>
      <c r="D49" s="36"/>
      <c r="E49" s="41"/>
      <c r="F49" s="146">
        <v>96480</v>
      </c>
      <c r="G49" s="147"/>
      <c r="H49" s="147"/>
      <c r="I49" s="147"/>
      <c r="J49" s="148"/>
    </row>
    <row r="50" spans="2:10" ht="36" customHeight="1" outlineLevel="1" x14ac:dyDescent="0.25">
      <c r="B50" s="35" t="s">
        <v>153</v>
      </c>
      <c r="C50" s="36"/>
      <c r="D50" s="36"/>
      <c r="E50" s="41"/>
      <c r="F50" s="146">
        <v>108540</v>
      </c>
      <c r="G50" s="147"/>
      <c r="H50" s="147"/>
      <c r="I50" s="147"/>
      <c r="J50" s="148"/>
    </row>
    <row r="51" spans="2:10" ht="36" customHeight="1" outlineLevel="1" x14ac:dyDescent="0.25">
      <c r="B51" s="35" t="s">
        <v>154</v>
      </c>
      <c r="C51" s="36"/>
      <c r="D51" s="36"/>
      <c r="E51" s="41"/>
      <c r="F51" s="146">
        <v>120600</v>
      </c>
      <c r="G51" s="147"/>
      <c r="H51" s="147"/>
      <c r="I51" s="147"/>
      <c r="J51" s="148"/>
    </row>
    <row r="52" spans="2:10" ht="36" customHeight="1" outlineLevel="1" x14ac:dyDescent="0.25">
      <c r="B52" s="35" t="s">
        <v>155</v>
      </c>
      <c r="C52" s="36"/>
      <c r="D52" s="36"/>
      <c r="E52" s="41"/>
      <c r="F52" s="146">
        <v>132660</v>
      </c>
      <c r="G52" s="147"/>
      <c r="H52" s="147"/>
      <c r="I52" s="147"/>
      <c r="J52" s="148"/>
    </row>
    <row r="53" spans="2:10" ht="36" customHeight="1" outlineLevel="1" x14ac:dyDescent="0.25">
      <c r="B53" s="35" t="s">
        <v>156</v>
      </c>
      <c r="C53" s="36"/>
      <c r="D53" s="36"/>
      <c r="E53" s="41"/>
      <c r="F53" s="146">
        <v>144720</v>
      </c>
      <c r="G53" s="147"/>
      <c r="H53" s="147"/>
      <c r="I53" s="147"/>
      <c r="J53" s="148"/>
    </row>
    <row r="54" spans="2:10" ht="36" customHeight="1" outlineLevel="1" x14ac:dyDescent="0.25">
      <c r="B54" s="35" t="s">
        <v>157</v>
      </c>
      <c r="C54" s="36"/>
      <c r="D54" s="36"/>
      <c r="E54" s="41"/>
      <c r="F54" s="146">
        <v>156780</v>
      </c>
      <c r="G54" s="147"/>
      <c r="H54" s="147"/>
      <c r="I54" s="147"/>
      <c r="J54" s="148"/>
    </row>
    <row r="55" spans="2:10" ht="36" customHeight="1" outlineLevel="1" x14ac:dyDescent="0.25">
      <c r="B55" s="35" t="s">
        <v>158</v>
      </c>
      <c r="C55" s="36"/>
      <c r="D55" s="36"/>
      <c r="E55" s="41"/>
      <c r="F55" s="146">
        <v>168840</v>
      </c>
      <c r="G55" s="147"/>
      <c r="H55" s="147"/>
      <c r="I55" s="147"/>
      <c r="J55" s="148"/>
    </row>
    <row r="56" spans="2:10" ht="36" customHeight="1" outlineLevel="1" x14ac:dyDescent="0.25">
      <c r="B56" s="35" t="s">
        <v>159</v>
      </c>
      <c r="C56" s="36"/>
      <c r="D56" s="36"/>
      <c r="E56" s="41"/>
      <c r="F56" s="146">
        <v>180900</v>
      </c>
      <c r="G56" s="147"/>
      <c r="H56" s="147"/>
      <c r="I56" s="147"/>
      <c r="J56" s="148"/>
    </row>
    <row r="57" spans="2:10" ht="36" customHeight="1" outlineLevel="1" x14ac:dyDescent="0.25">
      <c r="B57" s="35" t="s">
        <v>160</v>
      </c>
      <c r="C57" s="36"/>
      <c r="D57" s="36"/>
      <c r="E57" s="41"/>
      <c r="F57" s="146">
        <v>192960</v>
      </c>
      <c r="G57" s="147"/>
      <c r="H57" s="147"/>
      <c r="I57" s="147"/>
      <c r="J57" s="148"/>
    </row>
    <row r="58" spans="2:10" ht="36" customHeight="1" outlineLevel="1" x14ac:dyDescent="0.25">
      <c r="B58" s="35" t="s">
        <v>161</v>
      </c>
      <c r="C58" s="36"/>
      <c r="D58" s="36"/>
      <c r="E58" s="41"/>
      <c r="F58" s="146">
        <v>205020</v>
      </c>
      <c r="G58" s="147"/>
      <c r="H58" s="147"/>
      <c r="I58" s="147"/>
      <c r="J58" s="148"/>
    </row>
    <row r="59" spans="2:10" ht="36" customHeight="1" outlineLevel="1" x14ac:dyDescent="0.25">
      <c r="B59" s="35" t="s">
        <v>162</v>
      </c>
      <c r="C59" s="36"/>
      <c r="D59" s="36"/>
      <c r="E59" s="41"/>
      <c r="F59" s="146">
        <v>217080</v>
      </c>
      <c r="G59" s="147"/>
      <c r="H59" s="147"/>
      <c r="I59" s="147"/>
      <c r="J59" s="148"/>
    </row>
    <row r="60" spans="2:10" ht="36" customHeight="1" outlineLevel="1" x14ac:dyDescent="0.25">
      <c r="B60" s="35" t="s">
        <v>163</v>
      </c>
      <c r="C60" s="36"/>
      <c r="D60" s="36"/>
      <c r="E60" s="41"/>
      <c r="F60" s="146">
        <v>229140</v>
      </c>
      <c r="G60" s="147"/>
      <c r="H60" s="147"/>
      <c r="I60" s="147"/>
      <c r="J60" s="148"/>
    </row>
    <row r="61" spans="2:10" ht="36" customHeight="1" outlineLevel="1" thickBot="1" x14ac:dyDescent="0.3">
      <c r="B61" s="320" t="s">
        <v>164</v>
      </c>
      <c r="C61" s="334"/>
      <c r="D61" s="334"/>
      <c r="E61" s="111"/>
      <c r="F61" s="112">
        <v>241200</v>
      </c>
      <c r="G61" s="113"/>
      <c r="H61" s="113"/>
      <c r="I61" s="113"/>
      <c r="J61" s="114"/>
    </row>
    <row r="62" spans="2:10" ht="36" customHeight="1" thickBot="1" x14ac:dyDescent="0.3">
      <c r="B62" s="45" t="s">
        <v>165</v>
      </c>
      <c r="C62" s="46"/>
      <c r="D62" s="46"/>
      <c r="E62" s="47"/>
      <c r="F62" s="338" t="str">
        <f>"Цена от "&amp;MIN(F63:F84)&amp;" до "&amp;MAX(F63:F84)</f>
        <v>Цена от 7812 до 129645</v>
      </c>
      <c r="G62" s="339"/>
      <c r="H62" s="339"/>
      <c r="I62" s="339"/>
      <c r="J62" s="340"/>
    </row>
    <row r="63" spans="2:10" ht="36" customHeight="1" outlineLevel="1" x14ac:dyDescent="0.25">
      <c r="B63" s="57" t="s">
        <v>166</v>
      </c>
      <c r="C63" s="58"/>
      <c r="D63" s="58"/>
      <c r="E63" s="59"/>
      <c r="F63" s="341">
        <v>7812</v>
      </c>
      <c r="G63" s="341"/>
      <c r="H63" s="341"/>
      <c r="I63" s="341"/>
      <c r="J63" s="342"/>
    </row>
    <row r="64" spans="2:10" ht="36" customHeight="1" outlineLevel="1" x14ac:dyDescent="0.25">
      <c r="B64" s="35" t="s">
        <v>167</v>
      </c>
      <c r="C64" s="36"/>
      <c r="D64" s="36"/>
      <c r="E64" s="41"/>
      <c r="F64" s="147">
        <v>12060</v>
      </c>
      <c r="G64" s="147"/>
      <c r="H64" s="147"/>
      <c r="I64" s="147"/>
      <c r="J64" s="148"/>
    </row>
    <row r="65" spans="2:10" ht="36" customHeight="1" outlineLevel="1" x14ac:dyDescent="0.25">
      <c r="B65" s="35" t="s">
        <v>168</v>
      </c>
      <c r="C65" s="36"/>
      <c r="D65" s="36"/>
      <c r="E65" s="41"/>
      <c r="F65" s="147">
        <v>15075</v>
      </c>
      <c r="G65" s="147"/>
      <c r="H65" s="147"/>
      <c r="I65" s="147"/>
      <c r="J65" s="148"/>
    </row>
    <row r="66" spans="2:10" ht="36" customHeight="1" outlineLevel="1" x14ac:dyDescent="0.25">
      <c r="B66" s="35" t="s">
        <v>169</v>
      </c>
      <c r="C66" s="36"/>
      <c r="D66" s="36"/>
      <c r="E66" s="41"/>
      <c r="F66" s="147">
        <v>21105</v>
      </c>
      <c r="G66" s="147"/>
      <c r="H66" s="147"/>
      <c r="I66" s="147"/>
      <c r="J66" s="148"/>
    </row>
    <row r="67" spans="2:10" ht="36" customHeight="1" outlineLevel="1" x14ac:dyDescent="0.25">
      <c r="B67" s="35" t="s">
        <v>170</v>
      </c>
      <c r="C67" s="36"/>
      <c r="D67" s="36"/>
      <c r="E67" s="41"/>
      <c r="F67" s="147">
        <v>27135</v>
      </c>
      <c r="G67" s="147"/>
      <c r="H67" s="147"/>
      <c r="I67" s="147"/>
      <c r="J67" s="148"/>
    </row>
    <row r="68" spans="2:10" ht="36" customHeight="1" outlineLevel="1" x14ac:dyDescent="0.25">
      <c r="B68" s="35" t="s">
        <v>171</v>
      </c>
      <c r="C68" s="36"/>
      <c r="D68" s="36"/>
      <c r="E68" s="41"/>
      <c r="F68" s="147">
        <v>33165</v>
      </c>
      <c r="G68" s="147"/>
      <c r="H68" s="147"/>
      <c r="I68" s="147"/>
      <c r="J68" s="148"/>
    </row>
    <row r="69" spans="2:10" ht="36" customHeight="1" outlineLevel="1" x14ac:dyDescent="0.25">
      <c r="B69" s="35" t="s">
        <v>172</v>
      </c>
      <c r="C69" s="36"/>
      <c r="D69" s="36"/>
      <c r="E69" s="41"/>
      <c r="F69" s="147">
        <v>39195</v>
      </c>
      <c r="G69" s="147"/>
      <c r="H69" s="147"/>
      <c r="I69" s="147"/>
      <c r="J69" s="148"/>
    </row>
    <row r="70" spans="2:10" ht="36" customHeight="1" outlineLevel="1" x14ac:dyDescent="0.25">
      <c r="B70" s="35" t="s">
        <v>173</v>
      </c>
      <c r="C70" s="36"/>
      <c r="D70" s="36"/>
      <c r="E70" s="41"/>
      <c r="F70" s="147">
        <v>45225</v>
      </c>
      <c r="G70" s="147"/>
      <c r="H70" s="147"/>
      <c r="I70" s="147"/>
      <c r="J70" s="148"/>
    </row>
    <row r="71" spans="2:10" ht="36" customHeight="1" outlineLevel="1" x14ac:dyDescent="0.25">
      <c r="B71" s="35" t="s">
        <v>174</v>
      </c>
      <c r="C71" s="36"/>
      <c r="D71" s="36"/>
      <c r="E71" s="41"/>
      <c r="F71" s="147">
        <v>51255</v>
      </c>
      <c r="G71" s="147"/>
      <c r="H71" s="147"/>
      <c r="I71" s="147"/>
      <c r="J71" s="148"/>
    </row>
    <row r="72" spans="2:10" ht="36" customHeight="1" outlineLevel="1" x14ac:dyDescent="0.25">
      <c r="B72" s="35" t="s">
        <v>175</v>
      </c>
      <c r="C72" s="36"/>
      <c r="D72" s="36"/>
      <c r="E72" s="41"/>
      <c r="F72" s="147">
        <v>57285</v>
      </c>
      <c r="G72" s="147"/>
      <c r="H72" s="147"/>
      <c r="I72" s="147"/>
      <c r="J72" s="148"/>
    </row>
    <row r="73" spans="2:10" ht="36" customHeight="1" outlineLevel="1" x14ac:dyDescent="0.25">
      <c r="B73" s="35" t="s">
        <v>176</v>
      </c>
      <c r="C73" s="36"/>
      <c r="D73" s="36"/>
      <c r="E73" s="41"/>
      <c r="F73" s="147">
        <v>63315</v>
      </c>
      <c r="G73" s="147"/>
      <c r="H73" s="147"/>
      <c r="I73" s="147"/>
      <c r="J73" s="148"/>
    </row>
    <row r="74" spans="2:10" ht="36" customHeight="1" outlineLevel="1" x14ac:dyDescent="0.25">
      <c r="B74" s="35" t="s">
        <v>177</v>
      </c>
      <c r="C74" s="36"/>
      <c r="D74" s="36"/>
      <c r="E74" s="41"/>
      <c r="F74" s="147">
        <v>69345</v>
      </c>
      <c r="G74" s="147"/>
      <c r="H74" s="147"/>
      <c r="I74" s="147"/>
      <c r="J74" s="148"/>
    </row>
    <row r="75" spans="2:10" ht="36" customHeight="1" outlineLevel="1" x14ac:dyDescent="0.25">
      <c r="B75" s="35" t="s">
        <v>178</v>
      </c>
      <c r="C75" s="36"/>
      <c r="D75" s="36"/>
      <c r="E75" s="41"/>
      <c r="F75" s="147">
        <v>75375</v>
      </c>
      <c r="G75" s="147"/>
      <c r="H75" s="147"/>
      <c r="I75" s="147"/>
      <c r="J75" s="148"/>
    </row>
    <row r="76" spans="2:10" ht="36" customHeight="1" outlineLevel="1" x14ac:dyDescent="0.25">
      <c r="B76" s="35" t="s">
        <v>179</v>
      </c>
      <c r="C76" s="36"/>
      <c r="D76" s="36"/>
      <c r="E76" s="41"/>
      <c r="F76" s="147">
        <v>81405</v>
      </c>
      <c r="G76" s="147"/>
      <c r="H76" s="147"/>
      <c r="I76" s="147"/>
      <c r="J76" s="148"/>
    </row>
    <row r="77" spans="2:10" ht="36" customHeight="1" outlineLevel="1" x14ac:dyDescent="0.25">
      <c r="B77" s="35" t="s">
        <v>180</v>
      </c>
      <c r="C77" s="36"/>
      <c r="D77" s="36"/>
      <c r="E77" s="41"/>
      <c r="F77" s="147">
        <v>87435</v>
      </c>
      <c r="G77" s="147"/>
      <c r="H77" s="147"/>
      <c r="I77" s="147"/>
      <c r="J77" s="148"/>
    </row>
    <row r="78" spans="2:10" ht="36" customHeight="1" outlineLevel="1" x14ac:dyDescent="0.25">
      <c r="B78" s="35" t="s">
        <v>181</v>
      </c>
      <c r="C78" s="36"/>
      <c r="D78" s="36"/>
      <c r="E78" s="41"/>
      <c r="F78" s="147">
        <v>93465</v>
      </c>
      <c r="G78" s="147"/>
      <c r="H78" s="147"/>
      <c r="I78" s="147"/>
      <c r="J78" s="148"/>
    </row>
    <row r="79" spans="2:10" ht="36" customHeight="1" outlineLevel="1" x14ac:dyDescent="0.25">
      <c r="B79" s="35" t="s">
        <v>182</v>
      </c>
      <c r="C79" s="36"/>
      <c r="D79" s="36"/>
      <c r="E79" s="41"/>
      <c r="F79" s="147">
        <v>99495</v>
      </c>
      <c r="G79" s="147"/>
      <c r="H79" s="147"/>
      <c r="I79" s="147"/>
      <c r="J79" s="148"/>
    </row>
    <row r="80" spans="2:10" ht="36" customHeight="1" outlineLevel="1" x14ac:dyDescent="0.25">
      <c r="B80" s="35" t="s">
        <v>183</v>
      </c>
      <c r="C80" s="36"/>
      <c r="D80" s="36"/>
      <c r="E80" s="41"/>
      <c r="F80" s="147">
        <v>105525</v>
      </c>
      <c r="G80" s="147"/>
      <c r="H80" s="147"/>
      <c r="I80" s="147"/>
      <c r="J80" s="148"/>
    </row>
    <row r="81" spans="2:10" ht="36" customHeight="1" outlineLevel="1" x14ac:dyDescent="0.25">
      <c r="B81" s="35" t="s">
        <v>184</v>
      </c>
      <c r="C81" s="36"/>
      <c r="D81" s="36"/>
      <c r="E81" s="41"/>
      <c r="F81" s="147">
        <v>111555</v>
      </c>
      <c r="G81" s="147"/>
      <c r="H81" s="147"/>
      <c r="I81" s="147"/>
      <c r="J81" s="148"/>
    </row>
    <row r="82" spans="2:10" ht="36" customHeight="1" outlineLevel="1" x14ac:dyDescent="0.25">
      <c r="B82" s="35" t="s">
        <v>185</v>
      </c>
      <c r="C82" s="36"/>
      <c r="D82" s="36"/>
      <c r="E82" s="41"/>
      <c r="F82" s="147">
        <v>117585</v>
      </c>
      <c r="G82" s="147"/>
      <c r="H82" s="147"/>
      <c r="I82" s="147"/>
      <c r="J82" s="148"/>
    </row>
    <row r="83" spans="2:10" ht="36" customHeight="1" outlineLevel="1" x14ac:dyDescent="0.25">
      <c r="B83" s="35" t="s">
        <v>186</v>
      </c>
      <c r="C83" s="36"/>
      <c r="D83" s="36"/>
      <c r="E83" s="41"/>
      <c r="F83" s="147">
        <v>123615</v>
      </c>
      <c r="G83" s="147"/>
      <c r="H83" s="147"/>
      <c r="I83" s="147"/>
      <c r="J83" s="148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313">
        <v>129645</v>
      </c>
      <c r="G84" s="313"/>
      <c r="H84" s="313"/>
      <c r="I84" s="313"/>
      <c r="J84" s="314"/>
    </row>
    <row r="85" spans="2:10" ht="36" customHeight="1" thickBot="1" x14ac:dyDescent="0.3">
      <c r="B85" s="51" t="s">
        <v>188</v>
      </c>
      <c r="C85" s="52"/>
      <c r="D85" s="52"/>
      <c r="E85" s="53"/>
      <c r="F85" s="338" t="str">
        <f>"Цена от "&amp;MIN(F86:F96)&amp;" до "&amp;MAX(F86:F96)</f>
        <v>Цена от 1440 до 30096</v>
      </c>
      <c r="G85" s="339"/>
      <c r="H85" s="339"/>
      <c r="I85" s="339"/>
      <c r="J85" s="340"/>
    </row>
    <row r="86" spans="2:10" ht="36" customHeight="1" x14ac:dyDescent="0.25">
      <c r="B86" s="63" t="s">
        <v>189</v>
      </c>
      <c r="C86" s="64"/>
      <c r="D86" s="64"/>
      <c r="E86" s="41"/>
      <c r="F86" s="341">
        <v>3780</v>
      </c>
      <c r="G86" s="341"/>
      <c r="H86" s="341"/>
      <c r="I86" s="341"/>
      <c r="J86" s="342"/>
    </row>
    <row r="87" spans="2:10" ht="36" customHeight="1" x14ac:dyDescent="0.25">
      <c r="B87" s="63" t="s">
        <v>190</v>
      </c>
      <c r="C87" s="64"/>
      <c r="D87" s="64"/>
      <c r="E87" s="41"/>
      <c r="F87" s="147">
        <v>12744</v>
      </c>
      <c r="G87" s="147"/>
      <c r="H87" s="147"/>
      <c r="I87" s="147"/>
      <c r="J87" s="148"/>
    </row>
    <row r="88" spans="2:10" ht="36" customHeight="1" x14ac:dyDescent="0.25">
      <c r="B88" s="63" t="s">
        <v>258</v>
      </c>
      <c r="C88" s="64"/>
      <c r="D88" s="64"/>
      <c r="E88" s="41"/>
      <c r="F88" s="147">
        <v>1620</v>
      </c>
      <c r="G88" s="147"/>
      <c r="H88" s="147"/>
      <c r="I88" s="147"/>
      <c r="J88" s="148"/>
    </row>
    <row r="89" spans="2:10" ht="36" customHeight="1" x14ac:dyDescent="0.25">
      <c r="B89" s="63" t="s">
        <v>192</v>
      </c>
      <c r="C89" s="64"/>
      <c r="D89" s="64"/>
      <c r="E89" s="41"/>
      <c r="F89" s="147">
        <v>15228</v>
      </c>
      <c r="G89" s="147"/>
      <c r="H89" s="147"/>
      <c r="I89" s="147"/>
      <c r="J89" s="148"/>
    </row>
    <row r="90" spans="2:10" ht="36" customHeight="1" x14ac:dyDescent="0.25">
      <c r="B90" s="63" t="s">
        <v>193</v>
      </c>
      <c r="C90" s="64"/>
      <c r="D90" s="64"/>
      <c r="E90" s="41"/>
      <c r="F90" s="147">
        <v>6048</v>
      </c>
      <c r="G90" s="147"/>
      <c r="H90" s="147"/>
      <c r="I90" s="147"/>
      <c r="J90" s="148"/>
    </row>
    <row r="91" spans="2:10" ht="36" customHeight="1" x14ac:dyDescent="0.25">
      <c r="B91" s="63" t="s">
        <v>194</v>
      </c>
      <c r="C91" s="64"/>
      <c r="D91" s="64"/>
      <c r="E91" s="41"/>
      <c r="F91" s="147">
        <v>9216</v>
      </c>
      <c r="G91" s="147"/>
      <c r="H91" s="147"/>
      <c r="I91" s="147"/>
      <c r="J91" s="148"/>
    </row>
    <row r="92" spans="2:10" ht="36" customHeight="1" x14ac:dyDescent="0.25">
      <c r="B92" s="63" t="s">
        <v>195</v>
      </c>
      <c r="C92" s="64"/>
      <c r="D92" s="64"/>
      <c r="E92" s="41"/>
      <c r="F92" s="147">
        <v>1440</v>
      </c>
      <c r="G92" s="147"/>
      <c r="H92" s="147"/>
      <c r="I92" s="147"/>
      <c r="J92" s="148"/>
    </row>
    <row r="93" spans="2:10" ht="36" customHeight="1" x14ac:dyDescent="0.25">
      <c r="B93" s="63" t="s">
        <v>196</v>
      </c>
      <c r="C93" s="64"/>
      <c r="D93" s="64"/>
      <c r="E93" s="41"/>
      <c r="F93" s="147">
        <v>1440</v>
      </c>
      <c r="G93" s="147"/>
      <c r="H93" s="147"/>
      <c r="I93" s="147"/>
      <c r="J93" s="148"/>
    </row>
    <row r="94" spans="2:10" ht="36" customHeight="1" x14ac:dyDescent="0.25">
      <c r="B94" s="63" t="s">
        <v>197</v>
      </c>
      <c r="C94" s="64"/>
      <c r="D94" s="64"/>
      <c r="E94" s="41"/>
      <c r="F94" s="147">
        <v>2880</v>
      </c>
      <c r="G94" s="147"/>
      <c r="H94" s="147"/>
      <c r="I94" s="147"/>
      <c r="J94" s="148"/>
    </row>
    <row r="95" spans="2:10" ht="36" customHeight="1" x14ac:dyDescent="0.25">
      <c r="B95" s="63" t="s">
        <v>198</v>
      </c>
      <c r="C95" s="64"/>
      <c r="D95" s="64"/>
      <c r="E95" s="41"/>
      <c r="F95" s="147">
        <v>4320</v>
      </c>
      <c r="G95" s="147"/>
      <c r="H95" s="147"/>
      <c r="I95" s="147"/>
      <c r="J95" s="148"/>
    </row>
    <row r="96" spans="2:10" ht="36" customHeight="1" thickBot="1" x14ac:dyDescent="0.3">
      <c r="B96" s="63" t="s">
        <v>199</v>
      </c>
      <c r="C96" s="64"/>
      <c r="D96" s="64"/>
      <c r="E96" s="41"/>
      <c r="F96" s="313">
        <v>30096</v>
      </c>
      <c r="G96" s="313"/>
      <c r="H96" s="313"/>
      <c r="I96" s="313"/>
      <c r="J96" s="314"/>
    </row>
    <row r="97" spans="1:10" ht="54" customHeight="1" thickBot="1" x14ac:dyDescent="0.3">
      <c r="B97" s="168" t="s">
        <v>259</v>
      </c>
      <c r="C97" s="169"/>
      <c r="D97" s="169"/>
      <c r="E97" s="170"/>
      <c r="F97" s="218" t="str">
        <f>"Цена от "&amp;MIN(F99,F103:J104,H105,F106:F119)&amp;" до "&amp;MAX(F99,F103:J104,H105,F106:F119)</f>
        <v>Цена от 3024 до 38952</v>
      </c>
      <c r="G97" s="343"/>
      <c r="H97" s="343"/>
      <c r="I97" s="343"/>
      <c r="J97" s="344"/>
    </row>
    <row r="98" spans="1:10" ht="24" thickBot="1" x14ac:dyDescent="0.3">
      <c r="B98" s="28"/>
      <c r="C98" s="81"/>
      <c r="D98" s="81"/>
      <c r="E98" s="82"/>
      <c r="F98" s="187"/>
      <c r="G98" s="246"/>
      <c r="H98" s="246"/>
      <c r="I98" s="246"/>
      <c r="J98" s="247"/>
    </row>
    <row r="99" spans="1:10" ht="36" customHeight="1" x14ac:dyDescent="0.25">
      <c r="B99" s="63" t="s">
        <v>201</v>
      </c>
      <c r="C99" s="64"/>
      <c r="D99" s="64"/>
      <c r="E99" s="41"/>
      <c r="F99" s="147">
        <v>19800</v>
      </c>
      <c r="G99" s="147"/>
      <c r="H99" s="147"/>
      <c r="I99" s="147"/>
      <c r="J99" s="148"/>
    </row>
    <row r="100" spans="1:10" ht="36" customHeight="1" x14ac:dyDescent="0.25">
      <c r="B100" s="63" t="s">
        <v>202</v>
      </c>
      <c r="C100" s="64"/>
      <c r="D100" s="64"/>
      <c r="E100" s="41"/>
      <c r="F100" s="147">
        <v>1980</v>
      </c>
      <c r="G100" s="147"/>
      <c r="H100" s="147"/>
      <c r="I100" s="147"/>
      <c r="J100" s="148"/>
    </row>
    <row r="101" spans="1:10" ht="36" customHeight="1" thickBot="1" x14ac:dyDescent="0.3">
      <c r="B101" s="63" t="s">
        <v>203</v>
      </c>
      <c r="C101" s="64"/>
      <c r="D101" s="64"/>
      <c r="E101" s="41"/>
      <c r="F101" s="147">
        <v>4950</v>
      </c>
      <c r="G101" s="147"/>
      <c r="H101" s="147"/>
      <c r="I101" s="147"/>
      <c r="J101" s="148"/>
    </row>
    <row r="102" spans="1:10" ht="24" thickBot="1" x14ac:dyDescent="0.3">
      <c r="B102" s="28"/>
      <c r="C102" s="81"/>
      <c r="D102" s="81"/>
      <c r="E102" s="82"/>
      <c r="F102" s="187"/>
      <c r="G102" s="246"/>
      <c r="H102" s="246"/>
      <c r="I102" s="246"/>
      <c r="J102" s="247"/>
    </row>
    <row r="103" spans="1:10" ht="36" customHeight="1" x14ac:dyDescent="0.25">
      <c r="A103" s="126" t="s">
        <v>112</v>
      </c>
      <c r="B103" s="63" t="s">
        <v>204</v>
      </c>
      <c r="C103" s="64"/>
      <c r="D103" s="64"/>
      <c r="E103" s="41"/>
      <c r="F103" s="147">
        <v>15228</v>
      </c>
      <c r="G103" s="147"/>
      <c r="H103" s="147"/>
      <c r="I103" s="147"/>
      <c r="J103" s="148"/>
    </row>
    <row r="104" spans="1:10" ht="36" customHeight="1" x14ac:dyDescent="0.25">
      <c r="A104" s="126" t="s">
        <v>112</v>
      </c>
      <c r="B104" s="35" t="s">
        <v>205</v>
      </c>
      <c r="C104" s="89"/>
      <c r="D104" s="89"/>
      <c r="E104" s="90"/>
      <c r="F104" s="147">
        <v>9216</v>
      </c>
      <c r="G104" s="147"/>
      <c r="H104" s="147"/>
      <c r="I104" s="147"/>
      <c r="J104" s="148"/>
    </row>
    <row r="105" spans="1:10" ht="36" customHeight="1" x14ac:dyDescent="0.25">
      <c r="A105" s="126" t="s">
        <v>112</v>
      </c>
      <c r="B105" s="63" t="s">
        <v>206</v>
      </c>
      <c r="C105" s="64"/>
      <c r="D105" s="64"/>
      <c r="E105" s="41"/>
      <c r="F105" s="227">
        <f>1.2*H105</f>
        <v>18360</v>
      </c>
      <c r="G105" s="228">
        <f>1.1*H105</f>
        <v>16830</v>
      </c>
      <c r="H105" s="227">
        <v>15300</v>
      </c>
      <c r="I105" s="228">
        <f>H105*0.75</f>
        <v>11475</v>
      </c>
      <c r="J105" s="229">
        <f>H105*0.5</f>
        <v>7650</v>
      </c>
    </row>
    <row r="106" spans="1:10" ht="36" customHeight="1" x14ac:dyDescent="0.25">
      <c r="A106" s="126" t="s">
        <v>112</v>
      </c>
      <c r="B106" s="63" t="s">
        <v>207</v>
      </c>
      <c r="C106" s="64"/>
      <c r="D106" s="64"/>
      <c r="E106" s="41"/>
      <c r="F106" s="147">
        <v>10620</v>
      </c>
      <c r="G106" s="147"/>
      <c r="H106" s="147"/>
      <c r="I106" s="147"/>
      <c r="J106" s="148"/>
    </row>
    <row r="107" spans="1:10" ht="36" customHeight="1" x14ac:dyDescent="0.25">
      <c r="A107" s="126" t="s">
        <v>112</v>
      </c>
      <c r="B107" s="63" t="s">
        <v>208</v>
      </c>
      <c r="C107" s="64"/>
      <c r="D107" s="64"/>
      <c r="E107" s="41"/>
      <c r="F107" s="147">
        <v>9216</v>
      </c>
      <c r="G107" s="147"/>
      <c r="H107" s="147"/>
      <c r="I107" s="147"/>
      <c r="J107" s="148"/>
    </row>
    <row r="108" spans="1:10" ht="36" customHeight="1" x14ac:dyDescent="0.25">
      <c r="A108" s="126" t="s">
        <v>112</v>
      </c>
      <c r="B108" s="63" t="s">
        <v>209</v>
      </c>
      <c r="C108" s="64"/>
      <c r="D108" s="64"/>
      <c r="E108" s="41"/>
      <c r="F108" s="147">
        <v>30096</v>
      </c>
      <c r="G108" s="147"/>
      <c r="H108" s="147"/>
      <c r="I108" s="147"/>
      <c r="J108" s="148"/>
    </row>
    <row r="109" spans="1:10" ht="36" customHeight="1" x14ac:dyDescent="0.25">
      <c r="A109" s="126" t="s">
        <v>112</v>
      </c>
      <c r="B109" s="63" t="s">
        <v>210</v>
      </c>
      <c r="C109" s="64"/>
      <c r="D109" s="64"/>
      <c r="E109" s="41"/>
      <c r="F109" s="147">
        <v>24120</v>
      </c>
      <c r="G109" s="147"/>
      <c r="H109" s="147"/>
      <c r="I109" s="147"/>
      <c r="J109" s="148"/>
    </row>
    <row r="110" spans="1:10" ht="36" customHeight="1" x14ac:dyDescent="0.25">
      <c r="A110" s="126" t="s">
        <v>112</v>
      </c>
      <c r="B110" s="63" t="s">
        <v>211</v>
      </c>
      <c r="C110" s="64"/>
      <c r="D110" s="64"/>
      <c r="E110" s="41"/>
      <c r="F110" s="147">
        <v>28944</v>
      </c>
      <c r="G110" s="147"/>
      <c r="H110" s="147"/>
      <c r="I110" s="147"/>
      <c r="J110" s="148"/>
    </row>
    <row r="111" spans="1:10" ht="36" customHeight="1" x14ac:dyDescent="0.25">
      <c r="A111" s="126" t="s">
        <v>112</v>
      </c>
      <c r="B111" s="63" t="s">
        <v>212</v>
      </c>
      <c r="C111" s="64"/>
      <c r="D111" s="64"/>
      <c r="E111" s="41"/>
      <c r="F111" s="147">
        <v>14868</v>
      </c>
      <c r="G111" s="147"/>
      <c r="H111" s="147"/>
      <c r="I111" s="147"/>
      <c r="J111" s="148"/>
    </row>
    <row r="112" spans="1:10" ht="36" customHeight="1" x14ac:dyDescent="0.25">
      <c r="A112" s="126" t="s">
        <v>112</v>
      </c>
      <c r="B112" s="63" t="s">
        <v>213</v>
      </c>
      <c r="C112" s="64"/>
      <c r="D112" s="64"/>
      <c r="E112" s="41"/>
      <c r="F112" s="147">
        <v>12060</v>
      </c>
      <c r="G112" s="147"/>
      <c r="H112" s="147"/>
      <c r="I112" s="147"/>
      <c r="J112" s="148"/>
    </row>
    <row r="113" spans="1:10" ht="36" customHeight="1" x14ac:dyDescent="0.25">
      <c r="A113" s="126" t="s">
        <v>112</v>
      </c>
      <c r="B113" s="63" t="s">
        <v>214</v>
      </c>
      <c r="C113" s="64"/>
      <c r="D113" s="64"/>
      <c r="E113" s="41"/>
      <c r="F113" s="147">
        <v>38952</v>
      </c>
      <c r="G113" s="147"/>
      <c r="H113" s="147"/>
      <c r="I113" s="147"/>
      <c r="J113" s="148"/>
    </row>
    <row r="114" spans="1:10" ht="36" customHeight="1" x14ac:dyDescent="0.25">
      <c r="B114" s="63" t="s">
        <v>215</v>
      </c>
      <c r="C114" s="64"/>
      <c r="D114" s="64"/>
      <c r="E114" s="41"/>
      <c r="F114" s="147">
        <v>30060</v>
      </c>
      <c r="G114" s="147"/>
      <c r="H114" s="147"/>
      <c r="I114" s="147"/>
      <c r="J114" s="148"/>
    </row>
    <row r="115" spans="1:10" ht="36" customHeight="1" x14ac:dyDescent="0.25">
      <c r="A115" s="126" t="s">
        <v>112</v>
      </c>
      <c r="B115" s="65" t="s">
        <v>216</v>
      </c>
      <c r="C115" s="66"/>
      <c r="D115" s="66"/>
      <c r="E115" s="67"/>
      <c r="F115" s="147">
        <v>3024</v>
      </c>
      <c r="G115" s="147"/>
      <c r="H115" s="147"/>
      <c r="I115" s="147"/>
      <c r="J115" s="148"/>
    </row>
    <row r="116" spans="1:10" ht="36" customHeight="1" x14ac:dyDescent="0.25">
      <c r="B116" s="35" t="s">
        <v>217</v>
      </c>
      <c r="C116" s="89"/>
      <c r="D116" s="89"/>
      <c r="E116" s="90"/>
      <c r="F116" s="147">
        <v>10620</v>
      </c>
      <c r="G116" s="147"/>
      <c r="H116" s="147"/>
      <c r="I116" s="147"/>
      <c r="J116" s="148"/>
    </row>
    <row r="117" spans="1:10" ht="36" customHeight="1" x14ac:dyDescent="0.25">
      <c r="A117" s="10"/>
      <c r="B117" s="35" t="s">
        <v>218</v>
      </c>
      <c r="C117" s="89"/>
      <c r="D117" s="89"/>
      <c r="E117" s="90"/>
      <c r="F117" s="147">
        <v>7092</v>
      </c>
      <c r="G117" s="147"/>
      <c r="H117" s="147"/>
      <c r="I117" s="147"/>
      <c r="J117" s="148"/>
    </row>
    <row r="118" spans="1:10" ht="36" customHeight="1" x14ac:dyDescent="0.25">
      <c r="A118" s="126" t="s">
        <v>112</v>
      </c>
      <c r="B118" s="35" t="s">
        <v>219</v>
      </c>
      <c r="C118" s="89"/>
      <c r="D118" s="89"/>
      <c r="E118" s="90"/>
      <c r="F118" s="147">
        <v>38952</v>
      </c>
      <c r="G118" s="147"/>
      <c r="H118" s="147"/>
      <c r="I118" s="147"/>
      <c r="J118" s="148"/>
    </row>
    <row r="119" spans="1:10" ht="36" customHeight="1" x14ac:dyDescent="0.25">
      <c r="A119" s="126" t="s">
        <v>112</v>
      </c>
      <c r="B119" s="63" t="s">
        <v>220</v>
      </c>
      <c r="C119" s="64"/>
      <c r="D119" s="64"/>
      <c r="E119" s="41"/>
      <c r="F119" s="147">
        <v>14868</v>
      </c>
      <c r="G119" s="147"/>
      <c r="H119" s="147"/>
      <c r="I119" s="147"/>
      <c r="J119" s="148"/>
    </row>
    <row r="120" spans="1:10" ht="36" customHeight="1" x14ac:dyDescent="0.25">
      <c r="A120" s="126" t="s">
        <v>114</v>
      </c>
      <c r="B120" s="63" t="s">
        <v>221</v>
      </c>
      <c r="C120" s="64"/>
      <c r="D120" s="64"/>
      <c r="E120" s="41"/>
      <c r="F120" s="147">
        <v>21600</v>
      </c>
      <c r="G120" s="147"/>
      <c r="H120" s="147"/>
      <c r="I120" s="147"/>
      <c r="J120" s="148"/>
    </row>
    <row r="121" spans="1:10" ht="36" customHeight="1" x14ac:dyDescent="0.25">
      <c r="A121" s="126" t="s">
        <v>114</v>
      </c>
      <c r="B121" s="35" t="s">
        <v>222</v>
      </c>
      <c r="C121" s="89"/>
      <c r="D121" s="89"/>
      <c r="E121" s="90"/>
      <c r="F121" s="147">
        <v>12960</v>
      </c>
      <c r="G121" s="147"/>
      <c r="H121" s="147"/>
      <c r="I121" s="147"/>
      <c r="J121" s="148"/>
    </row>
    <row r="122" spans="1:10" ht="36" customHeight="1" x14ac:dyDescent="0.25">
      <c r="A122" s="126" t="s">
        <v>114</v>
      </c>
      <c r="B122" s="63" t="s">
        <v>223</v>
      </c>
      <c r="C122" s="64"/>
      <c r="D122" s="64"/>
      <c r="E122" s="41"/>
      <c r="F122" s="227">
        <f>H122*1.2</f>
        <v>25920</v>
      </c>
      <c r="G122" s="228">
        <f>H122*1.1</f>
        <v>23760.000000000004</v>
      </c>
      <c r="H122" s="227">
        <v>21600</v>
      </c>
      <c r="I122" s="228">
        <f>H122*0.75</f>
        <v>16200</v>
      </c>
      <c r="J122" s="229">
        <f>H122*0.5</f>
        <v>10800</v>
      </c>
    </row>
    <row r="123" spans="1:10" ht="36" customHeight="1" x14ac:dyDescent="0.25">
      <c r="A123" s="126" t="s">
        <v>114</v>
      </c>
      <c r="B123" s="63" t="s">
        <v>224</v>
      </c>
      <c r="C123" s="64"/>
      <c r="D123" s="64"/>
      <c r="E123" s="41"/>
      <c r="F123" s="147">
        <v>15120</v>
      </c>
      <c r="G123" s="147"/>
      <c r="H123" s="147"/>
      <c r="I123" s="147"/>
      <c r="J123" s="148"/>
    </row>
    <row r="124" spans="1:10" ht="36" customHeight="1" x14ac:dyDescent="0.25">
      <c r="A124" s="126" t="s">
        <v>114</v>
      </c>
      <c r="B124" s="63" t="s">
        <v>225</v>
      </c>
      <c r="C124" s="64"/>
      <c r="D124" s="64"/>
      <c r="E124" s="41"/>
      <c r="F124" s="147">
        <v>12960</v>
      </c>
      <c r="G124" s="147"/>
      <c r="H124" s="147"/>
      <c r="I124" s="147"/>
      <c r="J124" s="148"/>
    </row>
    <row r="125" spans="1:10" ht="36" customHeight="1" x14ac:dyDescent="0.25">
      <c r="A125" s="126" t="s">
        <v>114</v>
      </c>
      <c r="B125" s="63" t="s">
        <v>226</v>
      </c>
      <c r="C125" s="64"/>
      <c r="D125" s="64"/>
      <c r="E125" s="41"/>
      <c r="F125" s="147">
        <v>42480</v>
      </c>
      <c r="G125" s="147"/>
      <c r="H125" s="147"/>
      <c r="I125" s="147"/>
      <c r="J125" s="148"/>
    </row>
    <row r="126" spans="1:10" ht="36" customHeight="1" x14ac:dyDescent="0.25">
      <c r="A126" s="126" t="s">
        <v>114</v>
      </c>
      <c r="B126" s="63" t="s">
        <v>227</v>
      </c>
      <c r="C126" s="64"/>
      <c r="D126" s="64"/>
      <c r="E126" s="41"/>
      <c r="F126" s="147">
        <v>33840</v>
      </c>
      <c r="G126" s="147"/>
      <c r="H126" s="147"/>
      <c r="I126" s="147"/>
      <c r="J126" s="148"/>
    </row>
    <row r="127" spans="1:10" ht="36" customHeight="1" x14ac:dyDescent="0.25">
      <c r="A127" s="126" t="s">
        <v>114</v>
      </c>
      <c r="B127" s="72" t="s">
        <v>228</v>
      </c>
      <c r="C127" s="73"/>
      <c r="D127" s="73"/>
      <c r="E127" s="74"/>
      <c r="F127" s="147">
        <v>40608</v>
      </c>
      <c r="G127" s="147"/>
      <c r="H127" s="147"/>
      <c r="I127" s="147"/>
      <c r="J127" s="148"/>
    </row>
    <row r="128" spans="1:10" ht="36" customHeight="1" x14ac:dyDescent="0.25">
      <c r="A128" s="126" t="s">
        <v>114</v>
      </c>
      <c r="B128" s="63" t="s">
        <v>229</v>
      </c>
      <c r="C128" s="64"/>
      <c r="D128" s="64"/>
      <c r="E128" s="41"/>
      <c r="F128" s="147">
        <v>20880</v>
      </c>
      <c r="G128" s="147"/>
      <c r="H128" s="147"/>
      <c r="I128" s="147"/>
      <c r="J128" s="148"/>
    </row>
    <row r="129" spans="1:10" ht="36" customHeight="1" x14ac:dyDescent="0.25">
      <c r="A129" s="126" t="s">
        <v>114</v>
      </c>
      <c r="B129" s="63" t="s">
        <v>230</v>
      </c>
      <c r="C129" s="64"/>
      <c r="D129" s="64"/>
      <c r="E129" s="41"/>
      <c r="F129" s="147">
        <v>17280</v>
      </c>
      <c r="G129" s="147"/>
      <c r="H129" s="147"/>
      <c r="I129" s="147"/>
      <c r="J129" s="148"/>
    </row>
    <row r="130" spans="1:10" ht="36" customHeight="1" x14ac:dyDescent="0.25">
      <c r="A130" s="126" t="s">
        <v>114</v>
      </c>
      <c r="B130" s="63" t="s">
        <v>231</v>
      </c>
      <c r="C130" s="64"/>
      <c r="D130" s="64"/>
      <c r="E130" s="41"/>
      <c r="F130" s="147">
        <v>54720</v>
      </c>
      <c r="G130" s="147"/>
      <c r="H130" s="147"/>
      <c r="I130" s="147"/>
      <c r="J130" s="148"/>
    </row>
    <row r="131" spans="1:10" ht="36" customHeight="1" x14ac:dyDescent="0.25">
      <c r="A131" s="126" t="s">
        <v>114</v>
      </c>
      <c r="B131" s="63" t="s">
        <v>232</v>
      </c>
      <c r="C131" s="64"/>
      <c r="D131" s="64"/>
      <c r="E131" s="41"/>
      <c r="F131" s="147">
        <v>4320</v>
      </c>
      <c r="G131" s="147"/>
      <c r="H131" s="147"/>
      <c r="I131" s="147"/>
      <c r="J131" s="148"/>
    </row>
    <row r="132" spans="1:10" ht="36" customHeight="1" x14ac:dyDescent="0.25">
      <c r="A132" s="126" t="s">
        <v>114</v>
      </c>
      <c r="B132" s="63" t="s">
        <v>233</v>
      </c>
      <c r="C132" s="64"/>
      <c r="D132" s="64"/>
      <c r="E132" s="41"/>
      <c r="F132" s="147">
        <v>54720</v>
      </c>
      <c r="G132" s="147"/>
      <c r="H132" s="147"/>
      <c r="I132" s="147"/>
      <c r="J132" s="148"/>
    </row>
    <row r="133" spans="1:10" ht="36" customHeight="1" thickBot="1" x14ac:dyDescent="0.3">
      <c r="A133" s="126" t="s">
        <v>114</v>
      </c>
      <c r="B133" s="63" t="s">
        <v>234</v>
      </c>
      <c r="C133" s="64"/>
      <c r="D133" s="64"/>
      <c r="E133" s="41"/>
      <c r="F133" s="313">
        <v>20880</v>
      </c>
      <c r="G133" s="313"/>
      <c r="H133" s="313"/>
      <c r="I133" s="313"/>
      <c r="J133" s="31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B139" s="19" t="s">
        <v>240</v>
      </c>
      <c r="C139" s="20"/>
      <c r="D139" s="20"/>
      <c r="E139" s="21"/>
      <c r="F139" s="218"/>
      <c r="G139" s="343"/>
      <c r="H139" s="343"/>
      <c r="I139" s="343"/>
      <c r="J139" s="344"/>
    </row>
    <row r="140" spans="1:10" ht="36" customHeight="1" x14ac:dyDescent="0.25">
      <c r="B140" s="65" t="s">
        <v>241</v>
      </c>
      <c r="C140" s="66"/>
      <c r="D140" s="66"/>
      <c r="E140" s="67"/>
      <c r="F140" s="341">
        <v>28332</v>
      </c>
      <c r="G140" s="341"/>
      <c r="H140" s="341"/>
      <c r="I140" s="341"/>
      <c r="J140" s="342"/>
    </row>
    <row r="141" spans="1:10" ht="36" customHeight="1" x14ac:dyDescent="0.25">
      <c r="B141" s="63" t="s">
        <v>242</v>
      </c>
      <c r="C141" s="64"/>
      <c r="D141" s="64"/>
      <c r="E141" s="41"/>
      <c r="F141" s="147">
        <v>56664</v>
      </c>
      <c r="G141" s="147"/>
      <c r="H141" s="147"/>
      <c r="I141" s="147"/>
      <c r="J141" s="148"/>
    </row>
    <row r="142" spans="1:10" ht="36" customHeight="1" x14ac:dyDescent="0.25">
      <c r="B142" s="63" t="s">
        <v>243</v>
      </c>
      <c r="C142" s="64"/>
      <c r="D142" s="64"/>
      <c r="E142" s="41"/>
      <c r="F142" s="147">
        <v>70920</v>
      </c>
      <c r="G142" s="147"/>
      <c r="H142" s="147"/>
      <c r="I142" s="147"/>
      <c r="J142" s="148"/>
    </row>
    <row r="143" spans="1:10" ht="36" customHeight="1" x14ac:dyDescent="0.25">
      <c r="B143" s="63" t="s">
        <v>244</v>
      </c>
      <c r="C143" s="64"/>
      <c r="D143" s="64"/>
      <c r="E143" s="41"/>
      <c r="F143" s="147">
        <v>1080</v>
      </c>
      <c r="G143" s="147"/>
      <c r="H143" s="147"/>
      <c r="I143" s="147"/>
      <c r="J143" s="148"/>
    </row>
    <row r="144" spans="1:10" ht="36" customHeight="1" x14ac:dyDescent="0.25">
      <c r="B144" s="63" t="s">
        <v>245</v>
      </c>
      <c r="C144" s="64"/>
      <c r="D144" s="64"/>
      <c r="E144" s="41"/>
      <c r="F144" s="147">
        <v>42480</v>
      </c>
      <c r="G144" s="147"/>
      <c r="H144" s="147"/>
      <c r="I144" s="147"/>
      <c r="J144" s="148"/>
    </row>
    <row r="145" spans="1:10" ht="36" customHeight="1" x14ac:dyDescent="0.25">
      <c r="B145" s="63" t="s">
        <v>246</v>
      </c>
      <c r="C145" s="64"/>
      <c r="D145" s="64"/>
      <c r="E145" s="41"/>
      <c r="F145" s="147">
        <v>84960</v>
      </c>
      <c r="G145" s="147"/>
      <c r="H145" s="147"/>
      <c r="I145" s="147"/>
      <c r="J145" s="148"/>
    </row>
    <row r="146" spans="1:10" ht="36" customHeight="1" x14ac:dyDescent="0.25">
      <c r="B146" s="63" t="s">
        <v>247</v>
      </c>
      <c r="C146" s="64"/>
      <c r="D146" s="64"/>
      <c r="E146" s="41"/>
      <c r="F146" s="147">
        <v>106200</v>
      </c>
      <c r="G146" s="147"/>
      <c r="H146" s="147"/>
      <c r="I146" s="147"/>
      <c r="J146" s="148"/>
    </row>
    <row r="147" spans="1:10" ht="36" customHeight="1" thickBot="1" x14ac:dyDescent="0.3">
      <c r="B147" s="109" t="s">
        <v>248</v>
      </c>
      <c r="C147" s="110"/>
      <c r="D147" s="110"/>
      <c r="E147" s="111"/>
      <c r="F147" s="313">
        <v>1440</v>
      </c>
      <c r="G147" s="313"/>
      <c r="H147" s="313"/>
      <c r="I147" s="313"/>
      <c r="J147" s="314"/>
    </row>
    <row r="148" spans="1:10" ht="24" thickBot="1" x14ac:dyDescent="0.3">
      <c r="B148" s="28"/>
      <c r="C148" s="81"/>
      <c r="D148" s="81"/>
      <c r="E148" s="82"/>
      <c r="F148" s="187"/>
      <c r="G148" s="246"/>
      <c r="H148" s="246"/>
      <c r="I148" s="246"/>
      <c r="J148" s="247"/>
    </row>
    <row r="149" spans="1:10" ht="18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</row>
    <row r="150" spans="1:10" ht="67.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0.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7" customHeight="1" x14ac:dyDescent="0.25">
      <c r="A152" s="8" t="s">
        <v>114</v>
      </c>
      <c r="B152" s="120" t="s">
        <v>251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0.5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18" customHeight="1" x14ac:dyDescent="0.25">
      <c r="A154" s="10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I15"/>
    <mergeCell ref="B16:E16"/>
    <mergeCell ref="F16:J16"/>
    <mergeCell ref="B17:E17"/>
    <mergeCell ref="F17:J17"/>
    <mergeCell ref="B11:E11"/>
    <mergeCell ref="B12:E12"/>
    <mergeCell ref="F12:I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B101" sqref="B101:E101"/>
    </sheetView>
  </sheetViews>
  <sheetFormatPr defaultColWidth="9.140625" defaultRowHeight="12.75" outlineLevelRow="1" x14ac:dyDescent="0.25"/>
  <cols>
    <col min="1" max="1" width="23.57031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34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277</v>
      </c>
      <c r="C3" s="15"/>
      <c r="D3" s="15"/>
      <c r="E3" s="15"/>
      <c r="F3" s="16">
        <v>4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15868.8</v>
      </c>
      <c r="G8" s="33">
        <f>H8*1.1</f>
        <v>14546.400000000001</v>
      </c>
      <c r="H8" s="33">
        <v>13224</v>
      </c>
      <c r="I8" s="33">
        <f>H8*0.75</f>
        <v>9918</v>
      </c>
      <c r="J8" s="33">
        <f>H8*0.5</f>
        <v>6612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22464</v>
      </c>
      <c r="G9" s="37">
        <f>H9*1.1</f>
        <v>20592</v>
      </c>
      <c r="H9" s="37">
        <v>18720</v>
      </c>
      <c r="I9" s="37">
        <f>H9*0.75</f>
        <v>14040</v>
      </c>
      <c r="J9" s="37">
        <f>H9*0.5</f>
        <v>9360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20390.399999999998</v>
      </c>
      <c r="G10" s="37">
        <f>H10*1.1</f>
        <v>18691.2</v>
      </c>
      <c r="H10" s="37">
        <v>16992</v>
      </c>
      <c r="I10" s="37">
        <f>H10*0.75</f>
        <v>12744</v>
      </c>
      <c r="J10" s="37">
        <f>H10*0.5</f>
        <v>8496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28800</v>
      </c>
      <c r="G11" s="39">
        <f>H11*1.1</f>
        <v>26400.000000000004</v>
      </c>
      <c r="H11" s="39">
        <v>24000</v>
      </c>
      <c r="I11" s="39">
        <f>H11*0.75</f>
        <v>18000</v>
      </c>
      <c r="J11" s="39">
        <f>H11*0.5</f>
        <v>12000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4032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5760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960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1344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1416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2016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4224 до 168960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4224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8448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12672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16896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21120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25344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29568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33792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38016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42240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46464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50688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54912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59136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63360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67584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71808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76032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80256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84480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8448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16896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25344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33792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42240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50688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59136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67584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76032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84480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92928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101376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109824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118272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126720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135168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143616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152064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160512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168960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5208 до 90816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5208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8040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10560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14784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19008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23232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27456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31680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35904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40128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44352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48576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52800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57024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61248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65472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69696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73920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78144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82368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86592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90816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960 до 22416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2832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5208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1416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22416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4488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13440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960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960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1920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2880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15816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2016 до 47664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14736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1473.6</v>
      </c>
      <c r="G100" s="87"/>
      <c r="H100" s="87"/>
      <c r="I100" s="87"/>
      <c r="J100" s="88"/>
    </row>
    <row r="101" spans="1:10" ht="36" customHeight="1" thickBot="1" x14ac:dyDescent="0.3">
      <c r="A101" s="8"/>
      <c r="B101" s="63" t="s">
        <v>203</v>
      </c>
      <c r="C101" s="64"/>
      <c r="D101" s="64"/>
      <c r="E101" s="41"/>
      <c r="F101" s="86">
        <v>3684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7080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15120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14745.599999999999</v>
      </c>
      <c r="G105" s="228">
        <f>H105*1.1</f>
        <v>13516.800000000001</v>
      </c>
      <c r="H105" s="228">
        <v>12288</v>
      </c>
      <c r="I105" s="228">
        <f>H105*0.75</f>
        <v>9216</v>
      </c>
      <c r="J105" s="229">
        <f>H105*0.5</f>
        <v>6144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13800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15120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39648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14640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17568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21000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28080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47664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215</v>
      </c>
      <c r="C114" s="64"/>
      <c r="D114" s="64"/>
      <c r="E114" s="41"/>
      <c r="F114" s="42">
        <v>12840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2016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9912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8040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47664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21000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10080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21600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20736</v>
      </c>
      <c r="G122" s="228">
        <f>H122*1.1</f>
        <v>19008</v>
      </c>
      <c r="H122" s="228">
        <v>17280</v>
      </c>
      <c r="I122" s="228">
        <f>H122*0.75</f>
        <v>12960</v>
      </c>
      <c r="J122" s="229">
        <f>H122*0.5</f>
        <v>8640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19680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21600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55680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20640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24768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29760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39360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67200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2880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67200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29760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22176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44400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55464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720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33360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66552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83304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1200</v>
      </c>
      <c r="G147" s="113"/>
      <c r="H147" s="113"/>
      <c r="I147" s="113"/>
      <c r="J147" s="114"/>
    </row>
    <row r="148" spans="1:10" ht="24" customHeight="1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18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67.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0.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7" customHeight="1" x14ac:dyDescent="0.25">
      <c r="A152" s="8" t="s">
        <v>114</v>
      </c>
      <c r="B152" s="120" t="s">
        <v>251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0.5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18" customHeight="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B101" sqref="B101:E101"/>
    </sheetView>
  </sheetViews>
  <sheetFormatPr defaultColWidth="9.140625" defaultRowHeight="12.75" outlineLevelRow="1" x14ac:dyDescent="0.25"/>
  <cols>
    <col min="1" max="1" width="27.285156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35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33929.279999999999</v>
      </c>
      <c r="G8" s="33">
        <f>H8*1.1</f>
        <v>31101.84</v>
      </c>
      <c r="H8" s="33">
        <v>28274.399999999998</v>
      </c>
      <c r="I8" s="33">
        <f>H8*0.75</f>
        <v>21205.8</v>
      </c>
      <c r="J8" s="33">
        <f>H8*0.5</f>
        <v>14137.199999999999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47520</v>
      </c>
      <c r="G9" s="37">
        <f>H9*1.1</f>
        <v>43560</v>
      </c>
      <c r="H9" s="37">
        <v>39600</v>
      </c>
      <c r="I9" s="37">
        <f>H9*0.75</f>
        <v>29700</v>
      </c>
      <c r="J9" s="37">
        <f>H9*0.5</f>
        <v>19800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39096</v>
      </c>
      <c r="G10" s="37">
        <f>H10*1.1</f>
        <v>35838</v>
      </c>
      <c r="H10" s="37">
        <v>32580</v>
      </c>
      <c r="I10" s="37">
        <f>H10*0.75</f>
        <v>24435</v>
      </c>
      <c r="J10" s="37">
        <f>H10*0.5</f>
        <v>16290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55296</v>
      </c>
      <c r="G11" s="39">
        <f>H11*1.1</f>
        <v>50688.000000000007</v>
      </c>
      <c r="H11" s="39">
        <v>46080</v>
      </c>
      <c r="I11" s="39">
        <f>H11*0.75</f>
        <v>34560</v>
      </c>
      <c r="J11" s="39">
        <f>H11*0.5</f>
        <v>23040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6048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8640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720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1008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1440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2016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3456 до 138240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3456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6912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10368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13824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17280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20736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24192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27648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31104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34560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38016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41472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44928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48384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51840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55296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58752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62208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65664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69120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6912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13824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20736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27648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34560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41472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48384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55296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62208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69120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76032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82944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89856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96768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103680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110592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117504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124416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131328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138240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7812 до 74304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7812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12060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8640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12096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15552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19008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22464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25920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29376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32832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36288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39744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43200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46656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50112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53568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57024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60480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63936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67392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70848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74304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1080 до 33624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4248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16992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1080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33624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6732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20160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23724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3024 до 50544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28800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2880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7200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24840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18072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12744</v>
      </c>
      <c r="G105" s="228">
        <f>H105*1.1</f>
        <v>11682.000000000002</v>
      </c>
      <c r="H105" s="228">
        <v>10620</v>
      </c>
      <c r="I105" s="228">
        <f>H105*0.75</f>
        <v>7965</v>
      </c>
      <c r="J105" s="229">
        <f>H105*0.5</f>
        <v>5310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13464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18072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14868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42120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50544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10620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14868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20880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215</v>
      </c>
      <c r="C114" s="64"/>
      <c r="D114" s="64"/>
      <c r="E114" s="41"/>
      <c r="F114" s="42">
        <v>18000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3024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10620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7092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36108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8856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35280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25920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18144</v>
      </c>
      <c r="G122" s="228">
        <f>H122*1.1</f>
        <v>16632</v>
      </c>
      <c r="H122" s="228">
        <v>15120</v>
      </c>
      <c r="I122" s="228">
        <f>H122*0.75</f>
        <v>11340</v>
      </c>
      <c r="J122" s="229">
        <f>H122*0.5</f>
        <v>7560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19440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25920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20880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59040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70848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15120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20880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29520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4320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51120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12960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33264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66600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83196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1080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50040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99828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124956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1800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18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67.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0.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7" customHeight="1" x14ac:dyDescent="0.25">
      <c r="A152" s="8" t="s">
        <v>114</v>
      </c>
      <c r="B152" s="120" t="s">
        <v>251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0.5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18" customHeight="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214"/>
  <sheetViews>
    <sheetView view="pageBreakPreview" topLeftCell="B1" zoomScale="65" zoomScaleNormal="60" zoomScaleSheetLayoutView="65" workbookViewId="0">
      <pane ySplit="4" topLeftCell="A157" activePane="bottomLeft" state="frozen"/>
      <selection activeCell="A198" sqref="A198:XFD198"/>
      <selection pane="bottomLeft" activeCell="A194" sqref="A194:XFD198"/>
    </sheetView>
  </sheetViews>
  <sheetFormatPr defaultColWidth="9.140625" defaultRowHeight="12.75" outlineLevelRow="1" x14ac:dyDescent="0.25"/>
  <cols>
    <col min="1" max="1" width="28.57031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36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31104</v>
      </c>
      <c r="G8" s="33">
        <f>H8*1.1</f>
        <v>28512.000000000004</v>
      </c>
      <c r="H8" s="33">
        <v>25920</v>
      </c>
      <c r="I8" s="33">
        <f>H8*0.75</f>
        <v>19440</v>
      </c>
      <c r="J8" s="33">
        <f>H8*0.5</f>
        <v>12960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44064</v>
      </c>
      <c r="G9" s="37">
        <f>H9*1.1</f>
        <v>40392</v>
      </c>
      <c r="H9" s="37">
        <v>36720</v>
      </c>
      <c r="I9" s="37">
        <f>H9*0.75</f>
        <v>27540</v>
      </c>
      <c r="J9" s="37">
        <f>H9*0.5</f>
        <v>18360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40608</v>
      </c>
      <c r="G10" s="37">
        <f>H10*1.1</f>
        <v>37224</v>
      </c>
      <c r="H10" s="37">
        <v>33840</v>
      </c>
      <c r="I10" s="37">
        <f>H10*0.75</f>
        <v>25380</v>
      </c>
      <c r="J10" s="37">
        <f>H10*0.5</f>
        <v>16920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57024</v>
      </c>
      <c r="G11" s="39">
        <f>H11*1.1</f>
        <v>52272.000000000007</v>
      </c>
      <c r="H11" s="39">
        <v>47520</v>
      </c>
      <c r="I11" s="39">
        <f>H11*0.75</f>
        <v>35640</v>
      </c>
      <c r="J11" s="39">
        <f>H11*0.5</f>
        <v>23760</v>
      </c>
    </row>
    <row r="12" spans="1:10" ht="24" customHeight="1" thickBot="1" x14ac:dyDescent="0.3">
      <c r="A12" s="8" t="s">
        <v>114</v>
      </c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7560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10800</v>
      </c>
      <c r="G14" s="180"/>
      <c r="H14" s="180"/>
      <c r="I14" s="180"/>
      <c r="J14" s="181"/>
    </row>
    <row r="15" spans="1:10" ht="24" customHeight="1" thickBot="1" x14ac:dyDescent="0.3">
      <c r="A15" s="8" t="s">
        <v>114</v>
      </c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900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1296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1080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1512</v>
      </c>
      <c r="G19" s="180"/>
      <c r="H19" s="180"/>
      <c r="I19" s="180"/>
      <c r="J19" s="181"/>
    </row>
    <row r="20" spans="1:10" ht="24" customHeight="1" thickBot="1" x14ac:dyDescent="0.3">
      <c r="A20" s="8" t="s">
        <v>114</v>
      </c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"&amp;MIN(F22:F121)&amp;" до "&amp;MAX(F22:F121)</f>
        <v>Цена от 5760 до 576000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5760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11520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17280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23040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28800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34560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40320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46080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51840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57600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63360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69120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74880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80640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86400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92160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97920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103680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109440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115200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278</v>
      </c>
      <c r="C42" s="36"/>
      <c r="D42" s="36"/>
      <c r="E42" s="41"/>
      <c r="F42" s="42">
        <v>120960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279</v>
      </c>
      <c r="C43" s="36"/>
      <c r="D43" s="36"/>
      <c r="E43" s="41"/>
      <c r="F43" s="42">
        <v>126720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280</v>
      </c>
      <c r="C44" s="36"/>
      <c r="D44" s="36"/>
      <c r="E44" s="41"/>
      <c r="F44" s="42">
        <v>132480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281</v>
      </c>
      <c r="C45" s="36"/>
      <c r="D45" s="36"/>
      <c r="E45" s="41"/>
      <c r="F45" s="42">
        <v>138240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282</v>
      </c>
      <c r="C46" s="36"/>
      <c r="D46" s="36"/>
      <c r="E46" s="41"/>
      <c r="F46" s="42">
        <v>144000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283</v>
      </c>
      <c r="C47" s="36"/>
      <c r="D47" s="36"/>
      <c r="E47" s="41"/>
      <c r="F47" s="42">
        <v>149760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284</v>
      </c>
      <c r="C48" s="36"/>
      <c r="D48" s="36"/>
      <c r="E48" s="41"/>
      <c r="F48" s="42">
        <v>155520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285</v>
      </c>
      <c r="C49" s="36"/>
      <c r="D49" s="36"/>
      <c r="E49" s="41"/>
      <c r="F49" s="42">
        <v>161280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286</v>
      </c>
      <c r="C50" s="36"/>
      <c r="D50" s="36"/>
      <c r="E50" s="41"/>
      <c r="F50" s="42">
        <v>167040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287</v>
      </c>
      <c r="C51" s="36"/>
      <c r="D51" s="36"/>
      <c r="E51" s="41"/>
      <c r="F51" s="42">
        <v>172800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303</v>
      </c>
      <c r="C52" s="36"/>
      <c r="D52" s="36"/>
      <c r="E52" s="41"/>
      <c r="F52" s="42">
        <v>178560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304</v>
      </c>
      <c r="C53" s="36"/>
      <c r="D53" s="36"/>
      <c r="E53" s="41"/>
      <c r="F53" s="42">
        <v>184320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305</v>
      </c>
      <c r="C54" s="36"/>
      <c r="D54" s="36"/>
      <c r="E54" s="41"/>
      <c r="F54" s="42">
        <v>190080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306</v>
      </c>
      <c r="C55" s="36"/>
      <c r="D55" s="36"/>
      <c r="E55" s="41"/>
      <c r="F55" s="42">
        <v>195840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307</v>
      </c>
      <c r="C56" s="36"/>
      <c r="D56" s="36"/>
      <c r="E56" s="41"/>
      <c r="F56" s="42">
        <v>201600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308</v>
      </c>
      <c r="C57" s="36"/>
      <c r="D57" s="36"/>
      <c r="E57" s="41"/>
      <c r="F57" s="42">
        <v>207360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309</v>
      </c>
      <c r="C58" s="36"/>
      <c r="D58" s="36"/>
      <c r="E58" s="41"/>
      <c r="F58" s="42">
        <v>213120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310</v>
      </c>
      <c r="C59" s="36"/>
      <c r="D59" s="36"/>
      <c r="E59" s="41"/>
      <c r="F59" s="42">
        <v>218880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311</v>
      </c>
      <c r="C60" s="36"/>
      <c r="D60" s="36"/>
      <c r="E60" s="41"/>
      <c r="F60" s="42">
        <v>224640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312</v>
      </c>
      <c r="C61" s="36"/>
      <c r="D61" s="36"/>
      <c r="E61" s="41"/>
      <c r="F61" s="42">
        <v>230400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351</v>
      </c>
      <c r="C62" s="36"/>
      <c r="D62" s="36"/>
      <c r="E62" s="41"/>
      <c r="F62" s="42">
        <v>236160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352</v>
      </c>
      <c r="C63" s="36"/>
      <c r="D63" s="36"/>
      <c r="E63" s="41"/>
      <c r="F63" s="42">
        <v>241920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353</v>
      </c>
      <c r="C64" s="36"/>
      <c r="D64" s="36"/>
      <c r="E64" s="41"/>
      <c r="F64" s="42">
        <v>247680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354</v>
      </c>
      <c r="C65" s="36"/>
      <c r="D65" s="36"/>
      <c r="E65" s="41"/>
      <c r="F65" s="42">
        <v>253440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355</v>
      </c>
      <c r="C66" s="36"/>
      <c r="D66" s="36"/>
      <c r="E66" s="41"/>
      <c r="F66" s="42">
        <v>259200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356</v>
      </c>
      <c r="C67" s="36"/>
      <c r="D67" s="36"/>
      <c r="E67" s="41"/>
      <c r="F67" s="42">
        <v>264960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357</v>
      </c>
      <c r="C68" s="36"/>
      <c r="D68" s="36"/>
      <c r="E68" s="41"/>
      <c r="F68" s="42">
        <v>270720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358</v>
      </c>
      <c r="C69" s="36"/>
      <c r="D69" s="36"/>
      <c r="E69" s="41"/>
      <c r="F69" s="42">
        <v>276480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359</v>
      </c>
      <c r="C70" s="36"/>
      <c r="D70" s="36"/>
      <c r="E70" s="41"/>
      <c r="F70" s="42">
        <v>282240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360</v>
      </c>
      <c r="C71" s="36"/>
      <c r="D71" s="36"/>
      <c r="E71" s="41"/>
      <c r="F71" s="42">
        <v>288000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145</v>
      </c>
      <c r="C72" s="36"/>
      <c r="D72" s="36"/>
      <c r="E72" s="41"/>
      <c r="F72" s="42">
        <v>11520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146</v>
      </c>
      <c r="C73" s="36"/>
      <c r="D73" s="36"/>
      <c r="E73" s="41"/>
      <c r="F73" s="42">
        <v>23040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147</v>
      </c>
      <c r="C74" s="36"/>
      <c r="D74" s="36"/>
      <c r="E74" s="41"/>
      <c r="F74" s="42">
        <v>34560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148</v>
      </c>
      <c r="C75" s="36"/>
      <c r="D75" s="36"/>
      <c r="E75" s="41"/>
      <c r="F75" s="42">
        <v>46080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149</v>
      </c>
      <c r="C76" s="36"/>
      <c r="D76" s="36"/>
      <c r="E76" s="41"/>
      <c r="F76" s="42">
        <v>57600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150</v>
      </c>
      <c r="C77" s="36"/>
      <c r="D77" s="36"/>
      <c r="E77" s="41"/>
      <c r="F77" s="42">
        <v>69120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151</v>
      </c>
      <c r="C78" s="36"/>
      <c r="D78" s="36"/>
      <c r="E78" s="41"/>
      <c r="F78" s="42">
        <v>80640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152</v>
      </c>
      <c r="C79" s="36"/>
      <c r="D79" s="36"/>
      <c r="E79" s="41"/>
      <c r="F79" s="42">
        <v>92160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153</v>
      </c>
      <c r="C80" s="36"/>
      <c r="D80" s="36"/>
      <c r="E80" s="41"/>
      <c r="F80" s="42">
        <v>103680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154</v>
      </c>
      <c r="C81" s="36"/>
      <c r="D81" s="36"/>
      <c r="E81" s="41"/>
      <c r="F81" s="42">
        <v>115200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155</v>
      </c>
      <c r="C82" s="36"/>
      <c r="D82" s="36"/>
      <c r="E82" s="41"/>
      <c r="F82" s="42">
        <v>126720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156</v>
      </c>
      <c r="C83" s="36"/>
      <c r="D83" s="36"/>
      <c r="E83" s="41"/>
      <c r="F83" s="42">
        <v>138240</v>
      </c>
      <c r="G83" s="43"/>
      <c r="H83" s="43"/>
      <c r="I83" s="43"/>
      <c r="J83" s="44"/>
    </row>
    <row r="84" spans="1:10" ht="36" customHeight="1" outlineLevel="1" x14ac:dyDescent="0.25">
      <c r="A84" s="8"/>
      <c r="B84" s="35" t="s">
        <v>157</v>
      </c>
      <c r="C84" s="36"/>
      <c r="D84" s="36"/>
      <c r="E84" s="41"/>
      <c r="F84" s="42">
        <v>149760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158</v>
      </c>
      <c r="C85" s="36"/>
      <c r="D85" s="36"/>
      <c r="E85" s="41"/>
      <c r="F85" s="42">
        <v>161280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159</v>
      </c>
      <c r="C86" s="36"/>
      <c r="D86" s="36"/>
      <c r="E86" s="41"/>
      <c r="F86" s="42">
        <v>172800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160</v>
      </c>
      <c r="C87" s="36"/>
      <c r="D87" s="36"/>
      <c r="E87" s="41"/>
      <c r="F87" s="42">
        <v>184320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161</v>
      </c>
      <c r="C88" s="36"/>
      <c r="D88" s="36"/>
      <c r="E88" s="41"/>
      <c r="F88" s="42">
        <v>195840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162</v>
      </c>
      <c r="C89" s="36"/>
      <c r="D89" s="36"/>
      <c r="E89" s="41"/>
      <c r="F89" s="42">
        <v>207360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163</v>
      </c>
      <c r="C90" s="36"/>
      <c r="D90" s="36"/>
      <c r="E90" s="41"/>
      <c r="F90" s="42">
        <v>218880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164</v>
      </c>
      <c r="C91" s="36"/>
      <c r="D91" s="36"/>
      <c r="E91" s="41"/>
      <c r="F91" s="42">
        <v>230400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288</v>
      </c>
      <c r="C92" s="36"/>
      <c r="D92" s="36"/>
      <c r="E92" s="41"/>
      <c r="F92" s="42">
        <v>241920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289</v>
      </c>
      <c r="C93" s="36"/>
      <c r="D93" s="36"/>
      <c r="E93" s="41"/>
      <c r="F93" s="42">
        <v>253440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290</v>
      </c>
      <c r="C94" s="36"/>
      <c r="D94" s="36"/>
      <c r="E94" s="41"/>
      <c r="F94" s="42">
        <v>264960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291</v>
      </c>
      <c r="C95" s="36"/>
      <c r="D95" s="36"/>
      <c r="E95" s="41"/>
      <c r="F95" s="42">
        <v>276480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292</v>
      </c>
      <c r="C96" s="36"/>
      <c r="D96" s="36"/>
      <c r="E96" s="41"/>
      <c r="F96" s="42">
        <v>288000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293</v>
      </c>
      <c r="C97" s="36"/>
      <c r="D97" s="36"/>
      <c r="E97" s="41"/>
      <c r="F97" s="42">
        <v>299520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294</v>
      </c>
      <c r="C98" s="36"/>
      <c r="D98" s="36"/>
      <c r="E98" s="41"/>
      <c r="F98" s="42">
        <v>311040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295</v>
      </c>
      <c r="C99" s="36"/>
      <c r="D99" s="36"/>
      <c r="E99" s="41"/>
      <c r="F99" s="42">
        <v>322560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296</v>
      </c>
      <c r="C100" s="36"/>
      <c r="D100" s="36"/>
      <c r="E100" s="41"/>
      <c r="F100" s="42">
        <v>334080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297</v>
      </c>
      <c r="C101" s="36"/>
      <c r="D101" s="36"/>
      <c r="E101" s="41"/>
      <c r="F101" s="42">
        <v>345600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313</v>
      </c>
      <c r="C102" s="36"/>
      <c r="D102" s="36"/>
      <c r="E102" s="41"/>
      <c r="F102" s="42">
        <v>357120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314</v>
      </c>
      <c r="C103" s="36"/>
      <c r="D103" s="36"/>
      <c r="E103" s="41"/>
      <c r="F103" s="42">
        <v>368640</v>
      </c>
      <c r="G103" s="43"/>
      <c r="H103" s="43"/>
      <c r="I103" s="43"/>
      <c r="J103" s="44"/>
    </row>
    <row r="104" spans="1:10" ht="36" customHeight="1" outlineLevel="1" x14ac:dyDescent="0.25">
      <c r="A104" s="8"/>
      <c r="B104" s="35" t="s">
        <v>315</v>
      </c>
      <c r="C104" s="36"/>
      <c r="D104" s="36"/>
      <c r="E104" s="41"/>
      <c r="F104" s="42">
        <v>380160</v>
      </c>
      <c r="G104" s="43"/>
      <c r="H104" s="43"/>
      <c r="I104" s="43"/>
      <c r="J104" s="44"/>
    </row>
    <row r="105" spans="1:10" ht="36" customHeight="1" outlineLevel="1" x14ac:dyDescent="0.25">
      <c r="A105" s="8"/>
      <c r="B105" s="35" t="s">
        <v>316</v>
      </c>
      <c r="C105" s="36"/>
      <c r="D105" s="36"/>
      <c r="E105" s="41"/>
      <c r="F105" s="42">
        <v>391680</v>
      </c>
      <c r="G105" s="43"/>
      <c r="H105" s="43"/>
      <c r="I105" s="43"/>
      <c r="J105" s="44"/>
    </row>
    <row r="106" spans="1:10" ht="36" customHeight="1" outlineLevel="1" x14ac:dyDescent="0.25">
      <c r="A106" s="8"/>
      <c r="B106" s="35" t="s">
        <v>317</v>
      </c>
      <c r="C106" s="36"/>
      <c r="D106" s="36"/>
      <c r="E106" s="41"/>
      <c r="F106" s="42">
        <v>403200</v>
      </c>
      <c r="G106" s="43"/>
      <c r="H106" s="43"/>
      <c r="I106" s="43"/>
      <c r="J106" s="44"/>
    </row>
    <row r="107" spans="1:10" ht="36" customHeight="1" outlineLevel="1" x14ac:dyDescent="0.25">
      <c r="A107" s="8"/>
      <c r="B107" s="35" t="s">
        <v>318</v>
      </c>
      <c r="C107" s="36"/>
      <c r="D107" s="36"/>
      <c r="E107" s="41"/>
      <c r="F107" s="42">
        <v>414720</v>
      </c>
      <c r="G107" s="43"/>
      <c r="H107" s="43"/>
      <c r="I107" s="43"/>
      <c r="J107" s="44"/>
    </row>
    <row r="108" spans="1:10" ht="36" customHeight="1" outlineLevel="1" x14ac:dyDescent="0.25">
      <c r="A108" s="8"/>
      <c r="B108" s="35" t="s">
        <v>319</v>
      </c>
      <c r="C108" s="36"/>
      <c r="D108" s="36"/>
      <c r="E108" s="41"/>
      <c r="F108" s="42">
        <v>426240</v>
      </c>
      <c r="G108" s="43"/>
      <c r="H108" s="43"/>
      <c r="I108" s="43"/>
      <c r="J108" s="44"/>
    </row>
    <row r="109" spans="1:10" ht="36" customHeight="1" outlineLevel="1" x14ac:dyDescent="0.25">
      <c r="A109" s="8"/>
      <c r="B109" s="35" t="s">
        <v>320</v>
      </c>
      <c r="C109" s="36"/>
      <c r="D109" s="36"/>
      <c r="E109" s="41"/>
      <c r="F109" s="42">
        <v>437760</v>
      </c>
      <c r="G109" s="43"/>
      <c r="H109" s="43"/>
      <c r="I109" s="43"/>
      <c r="J109" s="44"/>
    </row>
    <row r="110" spans="1:10" ht="36" customHeight="1" outlineLevel="1" x14ac:dyDescent="0.25">
      <c r="A110" s="8"/>
      <c r="B110" s="35" t="s">
        <v>321</v>
      </c>
      <c r="C110" s="36"/>
      <c r="D110" s="36"/>
      <c r="E110" s="41"/>
      <c r="F110" s="42">
        <v>449280</v>
      </c>
      <c r="G110" s="43"/>
      <c r="H110" s="43"/>
      <c r="I110" s="43"/>
      <c r="J110" s="44"/>
    </row>
    <row r="111" spans="1:10" ht="36" customHeight="1" outlineLevel="1" x14ac:dyDescent="0.25">
      <c r="A111" s="8"/>
      <c r="B111" s="35" t="s">
        <v>322</v>
      </c>
      <c r="C111" s="36"/>
      <c r="D111" s="36"/>
      <c r="E111" s="41"/>
      <c r="F111" s="42">
        <v>460800</v>
      </c>
      <c r="G111" s="43"/>
      <c r="H111" s="43"/>
      <c r="I111" s="43"/>
      <c r="J111" s="44"/>
    </row>
    <row r="112" spans="1:10" ht="36" customHeight="1" outlineLevel="1" x14ac:dyDescent="0.25">
      <c r="A112" s="8"/>
      <c r="B112" s="35" t="s">
        <v>361</v>
      </c>
      <c r="C112" s="36"/>
      <c r="D112" s="36"/>
      <c r="E112" s="41"/>
      <c r="F112" s="42">
        <v>472320</v>
      </c>
      <c r="G112" s="43"/>
      <c r="H112" s="43"/>
      <c r="I112" s="43"/>
      <c r="J112" s="44"/>
    </row>
    <row r="113" spans="1:10" ht="36" customHeight="1" outlineLevel="1" x14ac:dyDescent="0.25">
      <c r="A113" s="8"/>
      <c r="B113" s="35" t="s">
        <v>362</v>
      </c>
      <c r="C113" s="36"/>
      <c r="D113" s="36"/>
      <c r="E113" s="41"/>
      <c r="F113" s="42">
        <v>483840</v>
      </c>
      <c r="G113" s="43"/>
      <c r="H113" s="43"/>
      <c r="I113" s="43"/>
      <c r="J113" s="44"/>
    </row>
    <row r="114" spans="1:10" ht="36" customHeight="1" outlineLevel="1" x14ac:dyDescent="0.25">
      <c r="A114" s="8"/>
      <c r="B114" s="35" t="s">
        <v>363</v>
      </c>
      <c r="C114" s="36"/>
      <c r="D114" s="36"/>
      <c r="E114" s="41"/>
      <c r="F114" s="42">
        <v>495360</v>
      </c>
      <c r="G114" s="43"/>
      <c r="H114" s="43"/>
      <c r="I114" s="43"/>
      <c r="J114" s="44"/>
    </row>
    <row r="115" spans="1:10" ht="36" customHeight="1" outlineLevel="1" x14ac:dyDescent="0.25">
      <c r="A115" s="8"/>
      <c r="B115" s="35" t="s">
        <v>364</v>
      </c>
      <c r="C115" s="36"/>
      <c r="D115" s="36"/>
      <c r="E115" s="41"/>
      <c r="F115" s="42">
        <v>506880</v>
      </c>
      <c r="G115" s="43"/>
      <c r="H115" s="43"/>
      <c r="I115" s="43"/>
      <c r="J115" s="44"/>
    </row>
    <row r="116" spans="1:10" ht="36" customHeight="1" outlineLevel="1" x14ac:dyDescent="0.25">
      <c r="A116" s="8"/>
      <c r="B116" s="35" t="s">
        <v>365</v>
      </c>
      <c r="C116" s="36"/>
      <c r="D116" s="36"/>
      <c r="E116" s="41"/>
      <c r="F116" s="42">
        <v>518400</v>
      </c>
      <c r="G116" s="43"/>
      <c r="H116" s="43"/>
      <c r="I116" s="43"/>
      <c r="J116" s="44"/>
    </row>
    <row r="117" spans="1:10" ht="36" customHeight="1" outlineLevel="1" x14ac:dyDescent="0.25">
      <c r="A117" s="8"/>
      <c r="B117" s="35" t="s">
        <v>366</v>
      </c>
      <c r="C117" s="36"/>
      <c r="D117" s="36"/>
      <c r="E117" s="41"/>
      <c r="F117" s="42">
        <v>529920</v>
      </c>
      <c r="G117" s="43"/>
      <c r="H117" s="43"/>
      <c r="I117" s="43"/>
      <c r="J117" s="44"/>
    </row>
    <row r="118" spans="1:10" ht="36" customHeight="1" outlineLevel="1" x14ac:dyDescent="0.25">
      <c r="A118" s="8"/>
      <c r="B118" s="35" t="s">
        <v>367</v>
      </c>
      <c r="C118" s="36"/>
      <c r="D118" s="36"/>
      <c r="E118" s="41"/>
      <c r="F118" s="42">
        <v>541440</v>
      </c>
      <c r="G118" s="43"/>
      <c r="H118" s="43"/>
      <c r="I118" s="43"/>
      <c r="J118" s="44"/>
    </row>
    <row r="119" spans="1:10" ht="36" customHeight="1" outlineLevel="1" x14ac:dyDescent="0.25">
      <c r="A119" s="8"/>
      <c r="B119" s="35" t="s">
        <v>368</v>
      </c>
      <c r="C119" s="36"/>
      <c r="D119" s="36"/>
      <c r="E119" s="41"/>
      <c r="F119" s="42">
        <v>552960</v>
      </c>
      <c r="G119" s="43"/>
      <c r="H119" s="43"/>
      <c r="I119" s="43"/>
      <c r="J119" s="44"/>
    </row>
    <row r="120" spans="1:10" ht="36" customHeight="1" outlineLevel="1" x14ac:dyDescent="0.25">
      <c r="A120" s="8"/>
      <c r="B120" s="35" t="s">
        <v>369</v>
      </c>
      <c r="C120" s="36"/>
      <c r="D120" s="36"/>
      <c r="E120" s="41"/>
      <c r="F120" s="42">
        <v>564480</v>
      </c>
      <c r="G120" s="43"/>
      <c r="H120" s="43"/>
      <c r="I120" s="43"/>
      <c r="J120" s="44"/>
    </row>
    <row r="121" spans="1:10" ht="36" customHeight="1" outlineLevel="1" thickBot="1" x14ac:dyDescent="0.3">
      <c r="A121" s="8"/>
      <c r="B121" s="35" t="s">
        <v>370</v>
      </c>
      <c r="C121" s="36"/>
      <c r="D121" s="36"/>
      <c r="E121" s="41"/>
      <c r="F121" s="42">
        <v>576000</v>
      </c>
      <c r="G121" s="43"/>
      <c r="H121" s="43"/>
      <c r="I121" s="43"/>
      <c r="J121" s="44"/>
    </row>
    <row r="122" spans="1:10" ht="36" customHeight="1" thickBot="1" x14ac:dyDescent="0.3">
      <c r="A122" s="8"/>
      <c r="B122" s="51" t="s">
        <v>165</v>
      </c>
      <c r="C122" s="52"/>
      <c r="D122" s="52"/>
      <c r="E122" s="53"/>
      <c r="F122" s="54" t="str">
        <f>"Цена от "&amp;MIN(F123:F144)&amp;" до "&amp;MAX(F123:F144)</f>
        <v>Цена от 12240 до 123840</v>
      </c>
      <c r="G122" s="55"/>
      <c r="H122" s="55"/>
      <c r="I122" s="55"/>
      <c r="J122" s="56"/>
    </row>
    <row r="123" spans="1:10" ht="36" customHeight="1" outlineLevel="1" x14ac:dyDescent="0.25">
      <c r="A123" s="8"/>
      <c r="B123" s="57" t="s">
        <v>166</v>
      </c>
      <c r="C123" s="58"/>
      <c r="D123" s="58"/>
      <c r="E123" s="59"/>
      <c r="F123" s="60">
        <v>12240</v>
      </c>
      <c r="G123" s="61"/>
      <c r="H123" s="61"/>
      <c r="I123" s="61"/>
      <c r="J123" s="62"/>
    </row>
    <row r="124" spans="1:10" ht="36" customHeight="1" outlineLevel="1" x14ac:dyDescent="0.25">
      <c r="A124" s="8"/>
      <c r="B124" s="35" t="s">
        <v>167</v>
      </c>
      <c r="C124" s="36"/>
      <c r="D124" s="36"/>
      <c r="E124" s="41"/>
      <c r="F124" s="42">
        <v>18000</v>
      </c>
      <c r="G124" s="43"/>
      <c r="H124" s="43"/>
      <c r="I124" s="43"/>
      <c r="J124" s="44"/>
    </row>
    <row r="125" spans="1:10" ht="36" customHeight="1" outlineLevel="1" x14ac:dyDescent="0.25">
      <c r="A125" s="8"/>
      <c r="B125" s="35" t="s">
        <v>168</v>
      </c>
      <c r="C125" s="36"/>
      <c r="D125" s="36"/>
      <c r="E125" s="41"/>
      <c r="F125" s="42">
        <v>14400</v>
      </c>
      <c r="G125" s="43"/>
      <c r="H125" s="43"/>
      <c r="I125" s="43"/>
      <c r="J125" s="44"/>
    </row>
    <row r="126" spans="1:10" ht="36" customHeight="1" outlineLevel="1" x14ac:dyDescent="0.25">
      <c r="A126" s="8"/>
      <c r="B126" s="35" t="s">
        <v>169</v>
      </c>
      <c r="C126" s="36"/>
      <c r="D126" s="36"/>
      <c r="E126" s="41"/>
      <c r="F126" s="42">
        <v>20160</v>
      </c>
      <c r="G126" s="43"/>
      <c r="H126" s="43"/>
      <c r="I126" s="43"/>
      <c r="J126" s="44"/>
    </row>
    <row r="127" spans="1:10" ht="36" customHeight="1" outlineLevel="1" x14ac:dyDescent="0.25">
      <c r="A127" s="8"/>
      <c r="B127" s="35" t="s">
        <v>170</v>
      </c>
      <c r="C127" s="36"/>
      <c r="D127" s="36"/>
      <c r="E127" s="41"/>
      <c r="F127" s="42">
        <v>25920</v>
      </c>
      <c r="G127" s="43"/>
      <c r="H127" s="43"/>
      <c r="I127" s="43"/>
      <c r="J127" s="44"/>
    </row>
    <row r="128" spans="1:10" ht="36" customHeight="1" outlineLevel="1" x14ac:dyDescent="0.25">
      <c r="A128" s="8"/>
      <c r="B128" s="35" t="s">
        <v>171</v>
      </c>
      <c r="C128" s="36"/>
      <c r="D128" s="36"/>
      <c r="E128" s="41"/>
      <c r="F128" s="42">
        <v>31680</v>
      </c>
      <c r="G128" s="43"/>
      <c r="H128" s="43"/>
      <c r="I128" s="43"/>
      <c r="J128" s="44"/>
    </row>
    <row r="129" spans="1:10" ht="36" customHeight="1" outlineLevel="1" x14ac:dyDescent="0.25">
      <c r="A129" s="8"/>
      <c r="B129" s="35" t="s">
        <v>172</v>
      </c>
      <c r="C129" s="36"/>
      <c r="D129" s="36"/>
      <c r="E129" s="41"/>
      <c r="F129" s="42">
        <v>37440</v>
      </c>
      <c r="G129" s="43"/>
      <c r="H129" s="43"/>
      <c r="I129" s="43"/>
      <c r="J129" s="44"/>
    </row>
    <row r="130" spans="1:10" ht="36" customHeight="1" outlineLevel="1" x14ac:dyDescent="0.25">
      <c r="A130" s="8"/>
      <c r="B130" s="35" t="s">
        <v>173</v>
      </c>
      <c r="C130" s="36"/>
      <c r="D130" s="36"/>
      <c r="E130" s="41"/>
      <c r="F130" s="42">
        <v>43200</v>
      </c>
      <c r="G130" s="43"/>
      <c r="H130" s="43"/>
      <c r="I130" s="43"/>
      <c r="J130" s="44"/>
    </row>
    <row r="131" spans="1:10" ht="36" customHeight="1" outlineLevel="1" x14ac:dyDescent="0.25">
      <c r="A131" s="8"/>
      <c r="B131" s="35" t="s">
        <v>174</v>
      </c>
      <c r="C131" s="36"/>
      <c r="D131" s="36"/>
      <c r="E131" s="41"/>
      <c r="F131" s="42">
        <v>48960</v>
      </c>
      <c r="G131" s="43"/>
      <c r="H131" s="43"/>
      <c r="I131" s="43"/>
      <c r="J131" s="44"/>
    </row>
    <row r="132" spans="1:10" ht="36" customHeight="1" outlineLevel="1" x14ac:dyDescent="0.25">
      <c r="A132" s="8"/>
      <c r="B132" s="35" t="s">
        <v>175</v>
      </c>
      <c r="C132" s="36"/>
      <c r="D132" s="36"/>
      <c r="E132" s="41"/>
      <c r="F132" s="42">
        <v>54720</v>
      </c>
      <c r="G132" s="43"/>
      <c r="H132" s="43"/>
      <c r="I132" s="43"/>
      <c r="J132" s="44"/>
    </row>
    <row r="133" spans="1:10" ht="36" customHeight="1" outlineLevel="1" x14ac:dyDescent="0.25">
      <c r="A133" s="8"/>
      <c r="B133" s="35" t="s">
        <v>176</v>
      </c>
      <c r="C133" s="36"/>
      <c r="D133" s="36"/>
      <c r="E133" s="41"/>
      <c r="F133" s="42">
        <v>60480</v>
      </c>
      <c r="G133" s="43"/>
      <c r="H133" s="43"/>
      <c r="I133" s="43"/>
      <c r="J133" s="44"/>
    </row>
    <row r="134" spans="1:10" ht="36" customHeight="1" outlineLevel="1" x14ac:dyDescent="0.25">
      <c r="A134" s="8"/>
      <c r="B134" s="35" t="s">
        <v>177</v>
      </c>
      <c r="C134" s="36"/>
      <c r="D134" s="36"/>
      <c r="E134" s="41"/>
      <c r="F134" s="42">
        <v>66240</v>
      </c>
      <c r="G134" s="43"/>
      <c r="H134" s="43"/>
      <c r="I134" s="43"/>
      <c r="J134" s="44"/>
    </row>
    <row r="135" spans="1:10" ht="36" customHeight="1" outlineLevel="1" x14ac:dyDescent="0.25">
      <c r="A135" s="8"/>
      <c r="B135" s="35" t="s">
        <v>178</v>
      </c>
      <c r="C135" s="36"/>
      <c r="D135" s="36"/>
      <c r="E135" s="41"/>
      <c r="F135" s="42">
        <v>72000</v>
      </c>
      <c r="G135" s="43"/>
      <c r="H135" s="43"/>
      <c r="I135" s="43"/>
      <c r="J135" s="44"/>
    </row>
    <row r="136" spans="1:10" ht="36" customHeight="1" outlineLevel="1" x14ac:dyDescent="0.25">
      <c r="A136" s="8"/>
      <c r="B136" s="35" t="s">
        <v>179</v>
      </c>
      <c r="C136" s="36"/>
      <c r="D136" s="36"/>
      <c r="E136" s="41"/>
      <c r="F136" s="42">
        <v>77760</v>
      </c>
      <c r="G136" s="43"/>
      <c r="H136" s="43"/>
      <c r="I136" s="43"/>
      <c r="J136" s="44"/>
    </row>
    <row r="137" spans="1:10" ht="36" customHeight="1" outlineLevel="1" x14ac:dyDescent="0.25">
      <c r="A137" s="8"/>
      <c r="B137" s="35" t="s">
        <v>180</v>
      </c>
      <c r="C137" s="36"/>
      <c r="D137" s="36"/>
      <c r="E137" s="41"/>
      <c r="F137" s="42">
        <v>83520</v>
      </c>
      <c r="G137" s="43"/>
      <c r="H137" s="43"/>
      <c r="I137" s="43"/>
      <c r="J137" s="44"/>
    </row>
    <row r="138" spans="1:10" ht="36" customHeight="1" outlineLevel="1" x14ac:dyDescent="0.25">
      <c r="A138" s="8"/>
      <c r="B138" s="35" t="s">
        <v>181</v>
      </c>
      <c r="C138" s="36"/>
      <c r="D138" s="36"/>
      <c r="E138" s="41"/>
      <c r="F138" s="42">
        <v>89280</v>
      </c>
      <c r="G138" s="43"/>
      <c r="H138" s="43"/>
      <c r="I138" s="43"/>
      <c r="J138" s="44"/>
    </row>
    <row r="139" spans="1:10" ht="36" customHeight="1" outlineLevel="1" x14ac:dyDescent="0.25">
      <c r="A139" s="8"/>
      <c r="B139" s="35" t="s">
        <v>182</v>
      </c>
      <c r="C139" s="36"/>
      <c r="D139" s="36"/>
      <c r="E139" s="41"/>
      <c r="F139" s="42">
        <v>95040</v>
      </c>
      <c r="G139" s="43"/>
      <c r="H139" s="43"/>
      <c r="I139" s="43"/>
      <c r="J139" s="44"/>
    </row>
    <row r="140" spans="1:10" ht="36" customHeight="1" outlineLevel="1" x14ac:dyDescent="0.25">
      <c r="A140" s="8"/>
      <c r="B140" s="35" t="s">
        <v>183</v>
      </c>
      <c r="C140" s="36"/>
      <c r="D140" s="36"/>
      <c r="E140" s="41"/>
      <c r="F140" s="42">
        <v>100800</v>
      </c>
      <c r="G140" s="43"/>
      <c r="H140" s="43"/>
      <c r="I140" s="43"/>
      <c r="J140" s="44"/>
    </row>
    <row r="141" spans="1:10" ht="36" customHeight="1" outlineLevel="1" x14ac:dyDescent="0.25">
      <c r="A141" s="8"/>
      <c r="B141" s="35" t="s">
        <v>184</v>
      </c>
      <c r="C141" s="36"/>
      <c r="D141" s="36"/>
      <c r="E141" s="41"/>
      <c r="F141" s="42">
        <v>106560</v>
      </c>
      <c r="G141" s="43"/>
      <c r="H141" s="43"/>
      <c r="I141" s="43"/>
      <c r="J141" s="44"/>
    </row>
    <row r="142" spans="1:10" ht="36" customHeight="1" outlineLevel="1" x14ac:dyDescent="0.25">
      <c r="A142" s="8"/>
      <c r="B142" s="35" t="s">
        <v>185</v>
      </c>
      <c r="C142" s="36"/>
      <c r="D142" s="36"/>
      <c r="E142" s="41"/>
      <c r="F142" s="42">
        <v>112320</v>
      </c>
      <c r="G142" s="43"/>
      <c r="H142" s="43"/>
      <c r="I142" s="43"/>
      <c r="J142" s="44"/>
    </row>
    <row r="143" spans="1:10" ht="36" customHeight="1" outlineLevel="1" x14ac:dyDescent="0.25">
      <c r="A143" s="8"/>
      <c r="B143" s="35" t="s">
        <v>186</v>
      </c>
      <c r="C143" s="36"/>
      <c r="D143" s="36"/>
      <c r="E143" s="41"/>
      <c r="F143" s="42">
        <v>118080</v>
      </c>
      <c r="G143" s="43"/>
      <c r="H143" s="43"/>
      <c r="I143" s="43"/>
      <c r="J143" s="44"/>
    </row>
    <row r="144" spans="1:10" ht="36" customHeight="1" outlineLevel="1" thickBot="1" x14ac:dyDescent="0.3">
      <c r="A144" s="8"/>
      <c r="B144" s="35" t="s">
        <v>187</v>
      </c>
      <c r="C144" s="36"/>
      <c r="D144" s="36"/>
      <c r="E144" s="41"/>
      <c r="F144" s="42">
        <v>123840</v>
      </c>
      <c r="G144" s="43"/>
      <c r="H144" s="43"/>
      <c r="I144" s="43"/>
      <c r="J144" s="44"/>
    </row>
    <row r="145" spans="1:10" ht="36" customHeight="1" thickBot="1" x14ac:dyDescent="0.3">
      <c r="A145" s="8"/>
      <c r="B145" s="51" t="s">
        <v>188</v>
      </c>
      <c r="C145" s="52"/>
      <c r="D145" s="52"/>
      <c r="E145" s="53"/>
      <c r="F145" s="54" t="str">
        <f>"Цена от "&amp;MIN(F146:F156)&amp;" до "&amp;MAX(F146:F156)</f>
        <v>Цена от 1800 до 47520</v>
      </c>
      <c r="G145" s="55"/>
      <c r="H145" s="55"/>
      <c r="I145" s="55"/>
      <c r="J145" s="56"/>
    </row>
    <row r="146" spans="1:10" ht="36" customHeight="1" x14ac:dyDescent="0.25">
      <c r="A146" s="8"/>
      <c r="B146" s="63" t="s">
        <v>189</v>
      </c>
      <c r="C146" s="64"/>
      <c r="D146" s="64"/>
      <c r="E146" s="41"/>
      <c r="F146" s="42">
        <v>4680</v>
      </c>
      <c r="G146" s="43"/>
      <c r="H146" s="43"/>
      <c r="I146" s="43"/>
      <c r="J146" s="44"/>
    </row>
    <row r="147" spans="1:10" ht="36" customHeight="1" x14ac:dyDescent="0.25">
      <c r="A147" s="8"/>
      <c r="B147" s="63" t="s">
        <v>190</v>
      </c>
      <c r="C147" s="64"/>
      <c r="D147" s="64"/>
      <c r="E147" s="41"/>
      <c r="F147" s="42">
        <v>12960</v>
      </c>
      <c r="G147" s="43"/>
      <c r="H147" s="43"/>
      <c r="I147" s="43"/>
      <c r="J147" s="44"/>
    </row>
    <row r="148" spans="1:10" ht="36" customHeight="1" x14ac:dyDescent="0.25">
      <c r="A148" s="8"/>
      <c r="B148" s="63" t="s">
        <v>258</v>
      </c>
      <c r="C148" s="64"/>
      <c r="D148" s="64"/>
      <c r="E148" s="41"/>
      <c r="F148" s="42">
        <v>2520</v>
      </c>
      <c r="G148" s="43"/>
      <c r="H148" s="43"/>
      <c r="I148" s="43"/>
      <c r="J148" s="44"/>
    </row>
    <row r="149" spans="1:10" ht="36" customHeight="1" x14ac:dyDescent="0.25">
      <c r="A149" s="8"/>
      <c r="B149" s="65" t="s">
        <v>192</v>
      </c>
      <c r="C149" s="66"/>
      <c r="D149" s="66"/>
      <c r="E149" s="67"/>
      <c r="F149" s="68">
        <v>47520</v>
      </c>
      <c r="G149" s="69"/>
      <c r="H149" s="69"/>
      <c r="I149" s="69"/>
      <c r="J149" s="70"/>
    </row>
    <row r="150" spans="1:10" ht="36" customHeight="1" x14ac:dyDescent="0.25">
      <c r="A150" s="8"/>
      <c r="B150" s="63" t="s">
        <v>193</v>
      </c>
      <c r="C150" s="64"/>
      <c r="D150" s="64"/>
      <c r="E150" s="41"/>
      <c r="F150" s="42">
        <v>9360</v>
      </c>
      <c r="G150" s="43"/>
      <c r="H150" s="43"/>
      <c r="I150" s="43"/>
      <c r="J150" s="44"/>
    </row>
    <row r="151" spans="1:10" ht="36" customHeight="1" x14ac:dyDescent="0.25">
      <c r="A151" s="8"/>
      <c r="B151" s="63" t="s">
        <v>194</v>
      </c>
      <c r="C151" s="64"/>
      <c r="D151" s="64"/>
      <c r="E151" s="41"/>
      <c r="F151" s="42">
        <v>31680</v>
      </c>
      <c r="G151" s="43"/>
      <c r="H151" s="43"/>
      <c r="I151" s="43"/>
      <c r="J151" s="44"/>
    </row>
    <row r="152" spans="1:10" ht="36" customHeight="1" x14ac:dyDescent="0.25">
      <c r="A152" s="8"/>
      <c r="B152" s="63" t="s">
        <v>195</v>
      </c>
      <c r="C152" s="64"/>
      <c r="D152" s="64"/>
      <c r="E152" s="41"/>
      <c r="F152" s="42">
        <v>1800</v>
      </c>
      <c r="G152" s="43"/>
      <c r="H152" s="43"/>
      <c r="I152" s="43"/>
      <c r="J152" s="44"/>
    </row>
    <row r="153" spans="1:10" ht="36" customHeight="1" x14ac:dyDescent="0.25">
      <c r="A153" s="8"/>
      <c r="B153" s="63" t="s">
        <v>196</v>
      </c>
      <c r="C153" s="64"/>
      <c r="D153" s="64"/>
      <c r="E153" s="41"/>
      <c r="F153" s="42">
        <v>1800</v>
      </c>
      <c r="G153" s="43"/>
      <c r="H153" s="43"/>
      <c r="I153" s="43"/>
      <c r="J153" s="44"/>
    </row>
    <row r="154" spans="1:10" ht="36" customHeight="1" x14ac:dyDescent="0.25">
      <c r="A154" s="8"/>
      <c r="B154" s="63" t="s">
        <v>197</v>
      </c>
      <c r="C154" s="64"/>
      <c r="D154" s="64"/>
      <c r="E154" s="41"/>
      <c r="F154" s="42">
        <v>3600</v>
      </c>
      <c r="G154" s="43"/>
      <c r="H154" s="43"/>
      <c r="I154" s="43"/>
      <c r="J154" s="44"/>
    </row>
    <row r="155" spans="1:10" ht="36" customHeight="1" x14ac:dyDescent="0.25">
      <c r="A155" s="8"/>
      <c r="B155" s="63" t="s">
        <v>198</v>
      </c>
      <c r="C155" s="64"/>
      <c r="D155" s="64"/>
      <c r="E155" s="41"/>
      <c r="F155" s="42">
        <v>5400</v>
      </c>
      <c r="G155" s="43"/>
      <c r="H155" s="43"/>
      <c r="I155" s="43"/>
      <c r="J155" s="44"/>
    </row>
    <row r="156" spans="1:10" ht="36" customHeight="1" thickBot="1" x14ac:dyDescent="0.3">
      <c r="A156" s="8"/>
      <c r="B156" s="63" t="s">
        <v>199</v>
      </c>
      <c r="C156" s="64"/>
      <c r="D156" s="64"/>
      <c r="E156" s="41"/>
      <c r="F156" s="42">
        <v>26640</v>
      </c>
      <c r="G156" s="43"/>
      <c r="H156" s="43"/>
      <c r="I156" s="43"/>
      <c r="J156" s="44"/>
    </row>
    <row r="157" spans="1:10" ht="54" customHeight="1" thickBot="1" x14ac:dyDescent="0.3">
      <c r="A157" s="8"/>
      <c r="B157" s="210" t="s">
        <v>259</v>
      </c>
      <c r="C157" s="211"/>
      <c r="D157" s="211"/>
      <c r="E157" s="212"/>
      <c r="F157" s="224" t="str">
        <f>"Цена от "&amp;MIN(F159,F163:J164,H165,F166:J179)&amp;" до "&amp;MAX(F159,F163:J164,H165,F166:J179)</f>
        <v>Цена от 3240 до 154800</v>
      </c>
      <c r="G157" s="225"/>
      <c r="H157" s="225"/>
      <c r="I157" s="225"/>
      <c r="J157" s="226"/>
    </row>
    <row r="158" spans="1:10" ht="24" thickBot="1" x14ac:dyDescent="0.3">
      <c r="A158" s="8"/>
      <c r="B158" s="28"/>
      <c r="C158" s="81"/>
      <c r="D158" s="81"/>
      <c r="E158" s="82"/>
      <c r="F158" s="83"/>
      <c r="G158" s="84"/>
      <c r="H158" s="84"/>
      <c r="I158" s="84"/>
      <c r="J158" s="85"/>
    </row>
    <row r="159" spans="1:10" ht="36" customHeight="1" x14ac:dyDescent="0.25">
      <c r="A159" s="8"/>
      <c r="B159" s="63" t="s">
        <v>201</v>
      </c>
      <c r="C159" s="64"/>
      <c r="D159" s="64"/>
      <c r="E159" s="41"/>
      <c r="F159" s="42">
        <v>25200</v>
      </c>
      <c r="G159" s="43"/>
      <c r="H159" s="43"/>
      <c r="I159" s="43"/>
      <c r="J159" s="44"/>
    </row>
    <row r="160" spans="1:10" ht="36" customHeight="1" x14ac:dyDescent="0.25">
      <c r="A160" s="8"/>
      <c r="B160" s="72" t="s">
        <v>202</v>
      </c>
      <c r="C160" s="73"/>
      <c r="D160" s="73"/>
      <c r="E160" s="74"/>
      <c r="F160" s="86">
        <v>2520</v>
      </c>
      <c r="G160" s="87"/>
      <c r="H160" s="87"/>
      <c r="I160" s="87"/>
      <c r="J160" s="88"/>
    </row>
    <row r="161" spans="1:10" ht="36" customHeight="1" thickBot="1" x14ac:dyDescent="0.3">
      <c r="A161" s="8"/>
      <c r="B161" s="72" t="s">
        <v>203</v>
      </c>
      <c r="C161" s="73"/>
      <c r="D161" s="73"/>
      <c r="E161" s="74"/>
      <c r="F161" s="86">
        <v>6300</v>
      </c>
      <c r="G161" s="87"/>
      <c r="H161" s="87"/>
      <c r="I161" s="87"/>
      <c r="J161" s="88"/>
    </row>
    <row r="162" spans="1:10" ht="24" thickBot="1" x14ac:dyDescent="0.3">
      <c r="A162" s="8"/>
      <c r="B162" s="28"/>
      <c r="C162" s="81"/>
      <c r="D162" s="81"/>
      <c r="E162" s="82"/>
      <c r="F162" s="83"/>
      <c r="G162" s="84"/>
      <c r="H162" s="84"/>
      <c r="I162" s="84"/>
      <c r="J162" s="85"/>
    </row>
    <row r="163" spans="1:10" ht="36" customHeight="1" x14ac:dyDescent="0.25">
      <c r="A163" s="8" t="s">
        <v>112</v>
      </c>
      <c r="B163" s="65" t="s">
        <v>204</v>
      </c>
      <c r="C163" s="66"/>
      <c r="D163" s="66"/>
      <c r="E163" s="67"/>
      <c r="F163" s="68">
        <v>29520</v>
      </c>
      <c r="G163" s="69"/>
      <c r="H163" s="69"/>
      <c r="I163" s="69"/>
      <c r="J163" s="70"/>
    </row>
    <row r="164" spans="1:10" ht="36" customHeight="1" x14ac:dyDescent="0.25">
      <c r="A164" s="8" t="s">
        <v>112</v>
      </c>
      <c r="B164" s="35" t="s">
        <v>205</v>
      </c>
      <c r="C164" s="89"/>
      <c r="D164" s="89"/>
      <c r="E164" s="90"/>
      <c r="F164" s="42">
        <v>71280</v>
      </c>
      <c r="G164" s="43"/>
      <c r="H164" s="43"/>
      <c r="I164" s="43"/>
      <c r="J164" s="44"/>
    </row>
    <row r="165" spans="1:10" ht="36" customHeight="1" x14ac:dyDescent="0.25">
      <c r="A165" s="8" t="s">
        <v>112</v>
      </c>
      <c r="B165" s="63" t="s">
        <v>206</v>
      </c>
      <c r="C165" s="64"/>
      <c r="D165" s="64"/>
      <c r="E165" s="41"/>
      <c r="F165" s="227">
        <f>H165*1.2</f>
        <v>14256</v>
      </c>
      <c r="G165" s="228">
        <f>H165*1.1</f>
        <v>13068.000000000002</v>
      </c>
      <c r="H165" s="228">
        <v>11880</v>
      </c>
      <c r="I165" s="228">
        <f>H165*0.75</f>
        <v>8910</v>
      </c>
      <c r="J165" s="229">
        <f>H165*0.5</f>
        <v>5940</v>
      </c>
    </row>
    <row r="166" spans="1:10" ht="36" customHeight="1" x14ac:dyDescent="0.25">
      <c r="A166" s="8" t="s">
        <v>112</v>
      </c>
      <c r="B166" s="63" t="s">
        <v>207</v>
      </c>
      <c r="C166" s="64"/>
      <c r="D166" s="64"/>
      <c r="E166" s="41"/>
      <c r="F166" s="42">
        <v>11880</v>
      </c>
      <c r="G166" s="43"/>
      <c r="H166" s="43"/>
      <c r="I166" s="43"/>
      <c r="J166" s="44"/>
    </row>
    <row r="167" spans="1:10" ht="36" customHeight="1" x14ac:dyDescent="0.25">
      <c r="A167" s="8" t="s">
        <v>112</v>
      </c>
      <c r="B167" s="63" t="s">
        <v>208</v>
      </c>
      <c r="C167" s="64"/>
      <c r="D167" s="64"/>
      <c r="E167" s="41"/>
      <c r="F167" s="42">
        <v>15300</v>
      </c>
      <c r="G167" s="43"/>
      <c r="H167" s="43"/>
      <c r="I167" s="43"/>
      <c r="J167" s="44"/>
    </row>
    <row r="168" spans="1:10" ht="36" customHeight="1" x14ac:dyDescent="0.25">
      <c r="A168" s="8" t="s">
        <v>112</v>
      </c>
      <c r="B168" s="63" t="s">
        <v>209</v>
      </c>
      <c r="C168" s="64"/>
      <c r="D168" s="64"/>
      <c r="E168" s="41"/>
      <c r="F168" s="42">
        <v>95040</v>
      </c>
      <c r="G168" s="43"/>
      <c r="H168" s="43"/>
      <c r="I168" s="43"/>
      <c r="J168" s="44"/>
    </row>
    <row r="169" spans="1:10" ht="36" customHeight="1" x14ac:dyDescent="0.25">
      <c r="A169" s="8" t="s">
        <v>112</v>
      </c>
      <c r="B169" s="63" t="s">
        <v>210</v>
      </c>
      <c r="C169" s="64"/>
      <c r="D169" s="64"/>
      <c r="E169" s="41"/>
      <c r="F169" s="42">
        <v>29520</v>
      </c>
      <c r="G169" s="43"/>
      <c r="H169" s="43"/>
      <c r="I169" s="43"/>
      <c r="J169" s="44"/>
    </row>
    <row r="170" spans="1:10" ht="36" customHeight="1" x14ac:dyDescent="0.25">
      <c r="A170" s="8" t="s">
        <v>112</v>
      </c>
      <c r="B170" s="63" t="s">
        <v>211</v>
      </c>
      <c r="C170" s="64"/>
      <c r="D170" s="64"/>
      <c r="E170" s="41"/>
      <c r="F170" s="42">
        <v>35424</v>
      </c>
      <c r="G170" s="43"/>
      <c r="H170" s="43"/>
      <c r="I170" s="43"/>
      <c r="J170" s="44"/>
    </row>
    <row r="171" spans="1:10" ht="36" customHeight="1" x14ac:dyDescent="0.25">
      <c r="A171" s="8" t="s">
        <v>112</v>
      </c>
      <c r="B171" s="63" t="s">
        <v>212</v>
      </c>
      <c r="C171" s="64"/>
      <c r="D171" s="64"/>
      <c r="E171" s="41"/>
      <c r="F171" s="42">
        <v>21420</v>
      </c>
      <c r="G171" s="43"/>
      <c r="H171" s="43"/>
      <c r="I171" s="43"/>
      <c r="J171" s="44"/>
    </row>
    <row r="172" spans="1:10" ht="36" customHeight="1" x14ac:dyDescent="0.25">
      <c r="A172" s="8" t="s">
        <v>112</v>
      </c>
      <c r="B172" s="63" t="s">
        <v>213</v>
      </c>
      <c r="C172" s="64"/>
      <c r="D172" s="64"/>
      <c r="E172" s="41"/>
      <c r="F172" s="42">
        <v>33300</v>
      </c>
      <c r="G172" s="43"/>
      <c r="H172" s="43"/>
      <c r="I172" s="43"/>
      <c r="J172" s="44"/>
    </row>
    <row r="173" spans="1:10" ht="36" customHeight="1" x14ac:dyDescent="0.25">
      <c r="A173" s="8" t="s">
        <v>112</v>
      </c>
      <c r="B173" s="63" t="s">
        <v>214</v>
      </c>
      <c r="C173" s="64"/>
      <c r="D173" s="64"/>
      <c r="E173" s="41"/>
      <c r="F173" s="42">
        <v>47700</v>
      </c>
      <c r="G173" s="43"/>
      <c r="H173" s="43"/>
      <c r="I173" s="43"/>
      <c r="J173" s="44"/>
    </row>
    <row r="174" spans="1:10" ht="36" customHeight="1" x14ac:dyDescent="0.25">
      <c r="A174" s="8"/>
      <c r="B174" s="63" t="s">
        <v>215</v>
      </c>
      <c r="C174" s="64"/>
      <c r="D174" s="64"/>
      <c r="E174" s="41"/>
      <c r="F174" s="42">
        <v>103680</v>
      </c>
      <c r="G174" s="43"/>
      <c r="H174" s="43"/>
      <c r="I174" s="43"/>
      <c r="J174" s="44"/>
    </row>
    <row r="175" spans="1:10" ht="36" customHeight="1" x14ac:dyDescent="0.25">
      <c r="A175" s="8" t="s">
        <v>112</v>
      </c>
      <c r="B175" s="65" t="s">
        <v>216</v>
      </c>
      <c r="C175" s="66"/>
      <c r="D175" s="66"/>
      <c r="E175" s="67"/>
      <c r="F175" s="42">
        <v>3240</v>
      </c>
      <c r="G175" s="43"/>
      <c r="H175" s="43"/>
      <c r="I175" s="43"/>
      <c r="J175" s="44"/>
    </row>
    <row r="176" spans="1:10" ht="36" customHeight="1" x14ac:dyDescent="0.25">
      <c r="A176" s="8"/>
      <c r="B176" s="35" t="s">
        <v>217</v>
      </c>
      <c r="C176" s="89"/>
      <c r="D176" s="89"/>
      <c r="E176" s="90"/>
      <c r="F176" s="42">
        <v>31680</v>
      </c>
      <c r="G176" s="43"/>
      <c r="H176" s="43"/>
      <c r="I176" s="43"/>
      <c r="J176" s="44"/>
    </row>
    <row r="177" spans="1:10" ht="36" customHeight="1" x14ac:dyDescent="0.25">
      <c r="A177" s="8"/>
      <c r="B177" s="35" t="s">
        <v>218</v>
      </c>
      <c r="C177" s="89"/>
      <c r="D177" s="89"/>
      <c r="E177" s="90"/>
      <c r="F177" s="42">
        <v>26640</v>
      </c>
      <c r="G177" s="43"/>
      <c r="H177" s="43"/>
      <c r="I177" s="43"/>
      <c r="J177" s="44"/>
    </row>
    <row r="178" spans="1:10" ht="36" customHeight="1" x14ac:dyDescent="0.25">
      <c r="A178" s="8" t="s">
        <v>112</v>
      </c>
      <c r="B178" s="35" t="s">
        <v>219</v>
      </c>
      <c r="C178" s="89"/>
      <c r="D178" s="89"/>
      <c r="E178" s="90"/>
      <c r="F178" s="42">
        <v>154800</v>
      </c>
      <c r="G178" s="43"/>
      <c r="H178" s="43"/>
      <c r="I178" s="43"/>
      <c r="J178" s="44"/>
    </row>
    <row r="179" spans="1:10" ht="36" customHeight="1" x14ac:dyDescent="0.25">
      <c r="A179" s="8" t="s">
        <v>112</v>
      </c>
      <c r="B179" s="63" t="s">
        <v>220</v>
      </c>
      <c r="C179" s="64"/>
      <c r="D179" s="64"/>
      <c r="E179" s="41"/>
      <c r="F179" s="42">
        <v>52560</v>
      </c>
      <c r="G179" s="43"/>
      <c r="H179" s="43"/>
      <c r="I179" s="43"/>
      <c r="J179" s="44"/>
    </row>
    <row r="180" spans="1:10" ht="36" customHeight="1" x14ac:dyDescent="0.25">
      <c r="A180" s="8" t="s">
        <v>114</v>
      </c>
      <c r="B180" s="63" t="s">
        <v>221</v>
      </c>
      <c r="C180" s="64"/>
      <c r="D180" s="64"/>
      <c r="E180" s="41"/>
      <c r="F180" s="42">
        <v>41760</v>
      </c>
      <c r="G180" s="43"/>
      <c r="H180" s="43"/>
      <c r="I180" s="43"/>
      <c r="J180" s="44"/>
    </row>
    <row r="181" spans="1:10" ht="36" customHeight="1" x14ac:dyDescent="0.25">
      <c r="A181" s="8" t="s">
        <v>114</v>
      </c>
      <c r="B181" s="63" t="s">
        <v>222</v>
      </c>
      <c r="C181" s="64"/>
      <c r="D181" s="64"/>
      <c r="E181" s="41"/>
      <c r="F181" s="42">
        <v>100080</v>
      </c>
      <c r="G181" s="43"/>
      <c r="H181" s="43"/>
      <c r="I181" s="43"/>
      <c r="J181" s="44"/>
    </row>
    <row r="182" spans="1:10" ht="36" customHeight="1" x14ac:dyDescent="0.25">
      <c r="A182" s="8" t="s">
        <v>114</v>
      </c>
      <c r="B182" s="63" t="s">
        <v>223</v>
      </c>
      <c r="C182" s="64"/>
      <c r="D182" s="64"/>
      <c r="E182" s="41"/>
      <c r="F182" s="227">
        <f>H182*1.2</f>
        <v>20736</v>
      </c>
      <c r="G182" s="228">
        <f>H182*1.1</f>
        <v>19008</v>
      </c>
      <c r="H182" s="228">
        <v>17280</v>
      </c>
      <c r="I182" s="228">
        <f>H182*0.75</f>
        <v>12960</v>
      </c>
      <c r="J182" s="229">
        <f>H182*0.5</f>
        <v>8640</v>
      </c>
    </row>
    <row r="183" spans="1:10" ht="36" customHeight="1" x14ac:dyDescent="0.25">
      <c r="A183" s="8" t="s">
        <v>114</v>
      </c>
      <c r="B183" s="63" t="s">
        <v>224</v>
      </c>
      <c r="C183" s="64"/>
      <c r="D183" s="64"/>
      <c r="E183" s="41"/>
      <c r="F183" s="42">
        <v>17280</v>
      </c>
      <c r="G183" s="43"/>
      <c r="H183" s="43"/>
      <c r="I183" s="43"/>
      <c r="J183" s="44"/>
    </row>
    <row r="184" spans="1:10" ht="36" customHeight="1" x14ac:dyDescent="0.25">
      <c r="A184" s="8" t="s">
        <v>114</v>
      </c>
      <c r="B184" s="63" t="s">
        <v>225</v>
      </c>
      <c r="C184" s="64"/>
      <c r="D184" s="64"/>
      <c r="E184" s="41"/>
      <c r="F184" s="42">
        <v>21600</v>
      </c>
      <c r="G184" s="43"/>
      <c r="H184" s="43"/>
      <c r="I184" s="43"/>
      <c r="J184" s="44"/>
    </row>
    <row r="185" spans="1:10" ht="36" customHeight="1" x14ac:dyDescent="0.25">
      <c r="A185" s="8" t="s">
        <v>114</v>
      </c>
      <c r="B185" s="63" t="s">
        <v>226</v>
      </c>
      <c r="C185" s="64"/>
      <c r="D185" s="64"/>
      <c r="E185" s="41"/>
      <c r="F185" s="42">
        <v>133200</v>
      </c>
      <c r="G185" s="43"/>
      <c r="H185" s="43"/>
      <c r="I185" s="43"/>
      <c r="J185" s="44"/>
    </row>
    <row r="186" spans="1:10" ht="36" customHeight="1" x14ac:dyDescent="0.25">
      <c r="A186" s="8" t="s">
        <v>114</v>
      </c>
      <c r="B186" s="63" t="s">
        <v>227</v>
      </c>
      <c r="C186" s="64"/>
      <c r="D186" s="64"/>
      <c r="E186" s="41"/>
      <c r="F186" s="42">
        <v>41760</v>
      </c>
      <c r="G186" s="43"/>
      <c r="H186" s="43"/>
      <c r="I186" s="43"/>
      <c r="J186" s="44"/>
    </row>
    <row r="187" spans="1:10" ht="36" customHeight="1" x14ac:dyDescent="0.25">
      <c r="A187" s="8" t="s">
        <v>114</v>
      </c>
      <c r="B187" s="72" t="s">
        <v>228</v>
      </c>
      <c r="C187" s="73"/>
      <c r="D187" s="73"/>
      <c r="E187" s="74"/>
      <c r="F187" s="86">
        <v>50112</v>
      </c>
      <c r="G187" s="87"/>
      <c r="H187" s="87"/>
      <c r="I187" s="87"/>
      <c r="J187" s="88"/>
    </row>
    <row r="188" spans="1:10" ht="36" customHeight="1" x14ac:dyDescent="0.25">
      <c r="A188" s="8" t="s">
        <v>114</v>
      </c>
      <c r="B188" s="63" t="s">
        <v>229</v>
      </c>
      <c r="C188" s="64"/>
      <c r="D188" s="64"/>
      <c r="E188" s="41"/>
      <c r="F188" s="42">
        <v>30240</v>
      </c>
      <c r="G188" s="43"/>
      <c r="H188" s="43"/>
      <c r="I188" s="43"/>
      <c r="J188" s="44"/>
    </row>
    <row r="189" spans="1:10" ht="36" customHeight="1" x14ac:dyDescent="0.25">
      <c r="A189" s="8" t="s">
        <v>114</v>
      </c>
      <c r="B189" s="63" t="s">
        <v>230</v>
      </c>
      <c r="C189" s="64"/>
      <c r="D189" s="64"/>
      <c r="E189" s="41"/>
      <c r="F189" s="42">
        <v>46800</v>
      </c>
      <c r="G189" s="43"/>
      <c r="H189" s="43"/>
      <c r="I189" s="43"/>
      <c r="J189" s="44"/>
    </row>
    <row r="190" spans="1:10" ht="36" customHeight="1" x14ac:dyDescent="0.25">
      <c r="A190" s="8" t="s">
        <v>114</v>
      </c>
      <c r="B190" s="63" t="s">
        <v>231</v>
      </c>
      <c r="C190" s="64"/>
      <c r="D190" s="64"/>
      <c r="E190" s="41"/>
      <c r="F190" s="42">
        <v>66960</v>
      </c>
      <c r="G190" s="43"/>
      <c r="H190" s="43"/>
      <c r="I190" s="43"/>
      <c r="J190" s="44"/>
    </row>
    <row r="191" spans="1:10" ht="36" customHeight="1" x14ac:dyDescent="0.25">
      <c r="A191" s="8" t="s">
        <v>114</v>
      </c>
      <c r="B191" s="63" t="s">
        <v>232</v>
      </c>
      <c r="C191" s="64"/>
      <c r="D191" s="64"/>
      <c r="E191" s="41"/>
      <c r="F191" s="42">
        <v>5040</v>
      </c>
      <c r="G191" s="43"/>
      <c r="H191" s="43"/>
      <c r="I191" s="43"/>
      <c r="J191" s="44"/>
    </row>
    <row r="192" spans="1:10" ht="36" customHeight="1" x14ac:dyDescent="0.25">
      <c r="A192" s="8" t="s">
        <v>114</v>
      </c>
      <c r="B192" s="63" t="s">
        <v>233</v>
      </c>
      <c r="C192" s="64"/>
      <c r="D192" s="64"/>
      <c r="E192" s="41"/>
      <c r="F192" s="42">
        <v>216720</v>
      </c>
      <c r="G192" s="43"/>
      <c r="H192" s="43"/>
      <c r="I192" s="43"/>
      <c r="J192" s="44"/>
    </row>
    <row r="193" spans="1:10" ht="36" customHeight="1" thickBot="1" x14ac:dyDescent="0.3">
      <c r="A193" s="8" t="s">
        <v>114</v>
      </c>
      <c r="B193" s="63" t="s">
        <v>234</v>
      </c>
      <c r="C193" s="64"/>
      <c r="D193" s="64"/>
      <c r="E193" s="41"/>
      <c r="F193" s="42">
        <v>74160</v>
      </c>
      <c r="G193" s="43"/>
      <c r="H193" s="43"/>
      <c r="I193" s="43"/>
      <c r="J193" s="44"/>
    </row>
    <row r="194" spans="1:10" ht="36" customHeight="1" thickBot="1" x14ac:dyDescent="0.3">
      <c r="A194" s="8"/>
      <c r="B194" s="230" t="s">
        <v>235</v>
      </c>
      <c r="C194" s="231"/>
      <c r="D194" s="231"/>
      <c r="E194" s="232"/>
      <c r="F194" s="224"/>
      <c r="G194" s="225"/>
      <c r="H194" s="225"/>
      <c r="I194" s="225"/>
      <c r="J194" s="226"/>
    </row>
    <row r="195" spans="1:10" ht="22.5" customHeight="1" thickBot="1" x14ac:dyDescent="0.3">
      <c r="A195" s="8" t="s">
        <v>112</v>
      </c>
      <c r="B195" s="174" t="s">
        <v>236</v>
      </c>
      <c r="C195" s="175"/>
      <c r="D195" s="175"/>
      <c r="E195" s="175"/>
      <c r="F195" s="175"/>
      <c r="G195" s="175"/>
      <c r="H195" s="175"/>
      <c r="I195" s="175"/>
      <c r="J195" s="176"/>
    </row>
    <row r="196" spans="1:10" ht="36" customHeight="1" x14ac:dyDescent="0.25">
      <c r="A196" s="8"/>
      <c r="B196" s="31" t="s">
        <v>237</v>
      </c>
      <c r="C196" s="177"/>
      <c r="D196" s="177"/>
      <c r="E196" s="178"/>
      <c r="F196" s="68">
        <v>60</v>
      </c>
      <c r="G196" s="69"/>
      <c r="H196" s="69"/>
      <c r="I196" s="69"/>
      <c r="J196" s="70"/>
    </row>
    <row r="197" spans="1:10" ht="36" customHeight="1" x14ac:dyDescent="0.25">
      <c r="A197" s="8"/>
      <c r="B197" s="63" t="s">
        <v>238</v>
      </c>
      <c r="C197" s="64"/>
      <c r="D197" s="64"/>
      <c r="E197" s="41"/>
      <c r="F197" s="42">
        <v>60</v>
      </c>
      <c r="G197" s="43"/>
      <c r="H197" s="43"/>
      <c r="I197" s="43"/>
      <c r="J197" s="44"/>
    </row>
    <row r="198" spans="1:10" ht="36" customHeight="1" thickBot="1" x14ac:dyDescent="0.3">
      <c r="A198" s="8"/>
      <c r="B198" s="63" t="s">
        <v>239</v>
      </c>
      <c r="C198" s="64"/>
      <c r="D198" s="64"/>
      <c r="E198" s="41"/>
      <c r="F198" s="42">
        <v>120</v>
      </c>
      <c r="G198" s="43"/>
      <c r="H198" s="43"/>
      <c r="I198" s="43"/>
      <c r="J198" s="44"/>
    </row>
    <row r="199" spans="1:10" ht="54" customHeight="1" thickBot="1" x14ac:dyDescent="0.3">
      <c r="A199" s="8"/>
      <c r="B199" s="19" t="s">
        <v>240</v>
      </c>
      <c r="C199" s="20"/>
      <c r="D199" s="20"/>
      <c r="E199" s="21"/>
      <c r="F199" s="106"/>
      <c r="G199" s="107"/>
      <c r="H199" s="107"/>
      <c r="I199" s="107"/>
      <c r="J199" s="108"/>
    </row>
    <row r="200" spans="1:10" ht="36" customHeight="1" x14ac:dyDescent="0.25">
      <c r="A200" s="8"/>
      <c r="B200" s="65" t="s">
        <v>241</v>
      </c>
      <c r="C200" s="66"/>
      <c r="D200" s="66"/>
      <c r="E200" s="67"/>
      <c r="F200" s="68">
        <v>10080</v>
      </c>
      <c r="G200" s="69"/>
      <c r="H200" s="69"/>
      <c r="I200" s="69"/>
      <c r="J200" s="70"/>
    </row>
    <row r="201" spans="1:10" ht="36" customHeight="1" x14ac:dyDescent="0.25">
      <c r="A201" s="8"/>
      <c r="B201" s="63" t="s">
        <v>242</v>
      </c>
      <c r="C201" s="64"/>
      <c r="D201" s="64"/>
      <c r="E201" s="41"/>
      <c r="F201" s="42">
        <v>19440</v>
      </c>
      <c r="G201" s="43"/>
      <c r="H201" s="43"/>
      <c r="I201" s="43"/>
      <c r="J201" s="44"/>
    </row>
    <row r="202" spans="1:10" ht="36" customHeight="1" x14ac:dyDescent="0.25">
      <c r="A202" s="8"/>
      <c r="B202" s="63" t="s">
        <v>243</v>
      </c>
      <c r="C202" s="64"/>
      <c r="D202" s="64"/>
      <c r="E202" s="41"/>
      <c r="F202" s="42">
        <v>24480</v>
      </c>
      <c r="G202" s="43"/>
      <c r="H202" s="43"/>
      <c r="I202" s="43"/>
      <c r="J202" s="44"/>
    </row>
    <row r="203" spans="1:10" ht="36" customHeight="1" x14ac:dyDescent="0.25">
      <c r="A203" s="8"/>
      <c r="B203" s="63" t="s">
        <v>244</v>
      </c>
      <c r="C203" s="64"/>
      <c r="D203" s="64"/>
      <c r="E203" s="41"/>
      <c r="F203" s="42">
        <v>720</v>
      </c>
      <c r="G203" s="43"/>
      <c r="H203" s="43"/>
      <c r="I203" s="43"/>
      <c r="J203" s="44"/>
    </row>
    <row r="204" spans="1:10" ht="36" customHeight="1" x14ac:dyDescent="0.25">
      <c r="A204" s="8"/>
      <c r="B204" s="63" t="s">
        <v>245</v>
      </c>
      <c r="C204" s="64"/>
      <c r="D204" s="64"/>
      <c r="E204" s="41"/>
      <c r="F204" s="42">
        <v>15120</v>
      </c>
      <c r="G204" s="43"/>
      <c r="H204" s="43"/>
      <c r="I204" s="43"/>
      <c r="J204" s="44"/>
    </row>
    <row r="205" spans="1:10" ht="36" customHeight="1" x14ac:dyDescent="0.25">
      <c r="A205" s="8"/>
      <c r="B205" s="63" t="s">
        <v>246</v>
      </c>
      <c r="C205" s="64"/>
      <c r="D205" s="64"/>
      <c r="E205" s="41"/>
      <c r="F205" s="42">
        <v>29520</v>
      </c>
      <c r="G205" s="43"/>
      <c r="H205" s="43"/>
      <c r="I205" s="43"/>
      <c r="J205" s="44"/>
    </row>
    <row r="206" spans="1:10" ht="36" customHeight="1" x14ac:dyDescent="0.25">
      <c r="A206" s="8"/>
      <c r="B206" s="63" t="s">
        <v>247</v>
      </c>
      <c r="C206" s="64"/>
      <c r="D206" s="64"/>
      <c r="E206" s="41"/>
      <c r="F206" s="42">
        <v>36720</v>
      </c>
      <c r="G206" s="43"/>
      <c r="H206" s="43"/>
      <c r="I206" s="43"/>
      <c r="J206" s="44"/>
    </row>
    <row r="207" spans="1:10" ht="36" customHeight="1" thickBot="1" x14ac:dyDescent="0.3">
      <c r="A207" s="8"/>
      <c r="B207" s="109" t="s">
        <v>248</v>
      </c>
      <c r="C207" s="110"/>
      <c r="D207" s="110"/>
      <c r="E207" s="111"/>
      <c r="F207" s="112">
        <v>720</v>
      </c>
      <c r="G207" s="113"/>
      <c r="H207" s="113"/>
      <c r="I207" s="113"/>
      <c r="J207" s="114"/>
    </row>
    <row r="208" spans="1:10" ht="24" thickBot="1" x14ac:dyDescent="0.3">
      <c r="A208" s="8"/>
      <c r="B208" s="28"/>
      <c r="C208" s="81"/>
      <c r="D208" s="81"/>
      <c r="E208" s="82"/>
      <c r="F208" s="83"/>
      <c r="G208" s="84"/>
      <c r="H208" s="84"/>
      <c r="I208" s="84"/>
      <c r="J208" s="85"/>
    </row>
    <row r="209" spans="1:10" ht="18" customHeight="1" x14ac:dyDescent="0.25">
      <c r="A209" s="8"/>
      <c r="B209" s="115"/>
      <c r="C209" s="116"/>
      <c r="D209" s="116"/>
      <c r="E209" s="116"/>
      <c r="F209" s="117"/>
      <c r="G209" s="117"/>
      <c r="H209" s="117"/>
      <c r="I209" s="117"/>
      <c r="J209" s="117"/>
    </row>
    <row r="210" spans="1:10" ht="67.5" customHeight="1" x14ac:dyDescent="0.25">
      <c r="A210" s="8"/>
      <c r="B210" s="118" t="s">
        <v>298</v>
      </c>
      <c r="C210" s="118"/>
      <c r="D210" s="118"/>
      <c r="E210" s="118"/>
      <c r="F210" s="118"/>
      <c r="G210" s="118"/>
      <c r="H210" s="118"/>
      <c r="I210" s="118"/>
      <c r="J210" s="118"/>
    </row>
    <row r="211" spans="1:10" ht="40.5" customHeight="1" x14ac:dyDescent="0.25">
      <c r="A211" s="8"/>
      <c r="B211" s="118" t="s">
        <v>250</v>
      </c>
      <c r="C211" s="118"/>
      <c r="D211" s="118"/>
      <c r="E211" s="118"/>
      <c r="F211" s="118"/>
      <c r="G211" s="118"/>
      <c r="H211" s="118"/>
      <c r="I211" s="118"/>
      <c r="J211" s="118"/>
    </row>
    <row r="212" spans="1:10" ht="27" customHeight="1" x14ac:dyDescent="0.25">
      <c r="A212" s="8" t="s">
        <v>114</v>
      </c>
      <c r="B212" s="120" t="s">
        <v>251</v>
      </c>
      <c r="C212" s="120"/>
      <c r="D212" s="120"/>
      <c r="E212" s="120"/>
      <c r="F212" s="120"/>
      <c r="G212" s="120"/>
      <c r="H212" s="120"/>
      <c r="I212" s="120"/>
      <c r="J212" s="120"/>
    </row>
    <row r="213" spans="1:10" ht="40.5" customHeight="1" x14ac:dyDescent="0.25">
      <c r="A213" s="8"/>
      <c r="B213" s="122" t="s">
        <v>252</v>
      </c>
      <c r="C213" s="122"/>
      <c r="D213" s="122"/>
      <c r="E213" s="122"/>
      <c r="F213" s="122"/>
      <c r="G213" s="122"/>
      <c r="H213" s="122"/>
      <c r="I213" s="122"/>
      <c r="J213" s="122"/>
    </row>
    <row r="214" spans="1:10" ht="18" customHeight="1" x14ac:dyDescent="0.25">
      <c r="A214" s="8"/>
    </row>
  </sheetData>
  <sheetProtection selectLockedCells="1" selectUnlockedCells="1"/>
  <mergeCells count="407">
    <mergeCell ref="B212:J212"/>
    <mergeCell ref="B213:J213"/>
    <mergeCell ref="B207:E207"/>
    <mergeCell ref="F207:J207"/>
    <mergeCell ref="B208:E208"/>
    <mergeCell ref="F208:J208"/>
    <mergeCell ref="B210:J210"/>
    <mergeCell ref="B211:J211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F194:J194"/>
    <mergeCell ref="B195:J195"/>
    <mergeCell ref="B196:E196"/>
    <mergeCell ref="F196:J196"/>
    <mergeCell ref="B197:E197"/>
    <mergeCell ref="F197:J197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1:E181"/>
    <mergeCell ref="F181:J181"/>
    <mergeCell ref="B182:E182"/>
    <mergeCell ref="B183:E183"/>
    <mergeCell ref="F183:J183"/>
    <mergeCell ref="B184:E184"/>
    <mergeCell ref="F184:J184"/>
    <mergeCell ref="B178:E178"/>
    <mergeCell ref="F178:J178"/>
    <mergeCell ref="B179:E179"/>
    <mergeCell ref="F179:J179"/>
    <mergeCell ref="B180:E180"/>
    <mergeCell ref="F180:J180"/>
    <mergeCell ref="B175:E175"/>
    <mergeCell ref="F175:J175"/>
    <mergeCell ref="B176:E176"/>
    <mergeCell ref="F176:J176"/>
    <mergeCell ref="B177:E177"/>
    <mergeCell ref="F177:J177"/>
    <mergeCell ref="B172:E172"/>
    <mergeCell ref="F172:J172"/>
    <mergeCell ref="B173:E173"/>
    <mergeCell ref="F173:J173"/>
    <mergeCell ref="B174:E174"/>
    <mergeCell ref="F174:J174"/>
    <mergeCell ref="B169:E169"/>
    <mergeCell ref="F169:J169"/>
    <mergeCell ref="B170:E170"/>
    <mergeCell ref="F170:J170"/>
    <mergeCell ref="B171:E171"/>
    <mergeCell ref="F171:J171"/>
    <mergeCell ref="B165:E165"/>
    <mergeCell ref="B166:E166"/>
    <mergeCell ref="F166:J166"/>
    <mergeCell ref="B167:E167"/>
    <mergeCell ref="F167:J167"/>
    <mergeCell ref="B168:E168"/>
    <mergeCell ref="F168:J168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10"/>
  <sheetViews>
    <sheetView view="pageBreakPreview" topLeftCell="B1" zoomScale="53" zoomScaleNormal="60" zoomScaleSheetLayoutView="53" workbookViewId="0">
      <pane ySplit="4" topLeftCell="A138" activePane="bottomLeft" state="frozen"/>
      <selection activeCell="A198" sqref="A198:XFD198"/>
      <selection pane="bottomLeft" activeCell="F151" sqref="F151:J151"/>
    </sheetView>
  </sheetViews>
  <sheetFormatPr defaultColWidth="9.140625" defaultRowHeight="12.75" outlineLevelRow="1" x14ac:dyDescent="0.25"/>
  <cols>
    <col min="1" max="1" width="16.710937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37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80352</v>
      </c>
      <c r="G9" s="37">
        <f>H9*1.1</f>
        <v>73656</v>
      </c>
      <c r="H9" s="37">
        <v>66960</v>
      </c>
      <c r="I9" s="37">
        <f>H9*0.75</f>
        <v>50220</v>
      </c>
      <c r="J9" s="37">
        <f>H9*0.5</f>
        <v>33480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76248</v>
      </c>
      <c r="G10" s="37">
        <f>H10*1.1</f>
        <v>69894</v>
      </c>
      <c r="H10" s="37">
        <v>63540</v>
      </c>
      <c r="I10" s="37">
        <f>H10*0.75</f>
        <v>47655</v>
      </c>
      <c r="J10" s="37">
        <f>H10*0.5</f>
        <v>31770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107136</v>
      </c>
      <c r="G11" s="39">
        <f>H11*1.1</f>
        <v>98208.000000000015</v>
      </c>
      <c r="H11" s="39">
        <v>89280</v>
      </c>
      <c r="I11" s="39">
        <f>H11*0.75</f>
        <v>66960</v>
      </c>
      <c r="J11" s="39">
        <f>H11*0.5</f>
        <v>44640</v>
      </c>
    </row>
    <row r="12" spans="1:10" ht="24" customHeight="1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13140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18720</v>
      </c>
      <c r="G14" s="180"/>
      <c r="H14" s="180"/>
      <c r="I14" s="180"/>
      <c r="J14" s="181"/>
    </row>
    <row r="15" spans="1:10" ht="24" customHeight="1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1260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1800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2340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3312</v>
      </c>
      <c r="G19" s="180"/>
      <c r="H19" s="180"/>
      <c r="I19" s="180"/>
      <c r="J19" s="181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"&amp;MIN(F22:F111)&amp;" до "&amp;MAX(F22:F111)</f>
        <v>Цена от 11970 до 1077300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11970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23940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35910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47880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59850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71820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83790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95760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107730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119700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131670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143640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155610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167580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179550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191520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203490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215460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227430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239400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278</v>
      </c>
      <c r="C42" s="36"/>
      <c r="D42" s="36"/>
      <c r="E42" s="41"/>
      <c r="F42" s="42">
        <v>251370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279</v>
      </c>
      <c r="C43" s="36"/>
      <c r="D43" s="36"/>
      <c r="E43" s="41"/>
      <c r="F43" s="42">
        <v>263340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280</v>
      </c>
      <c r="C44" s="36"/>
      <c r="D44" s="36"/>
      <c r="E44" s="41"/>
      <c r="F44" s="42">
        <v>275310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281</v>
      </c>
      <c r="C45" s="36"/>
      <c r="D45" s="36"/>
      <c r="E45" s="41"/>
      <c r="F45" s="42">
        <v>287280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282</v>
      </c>
      <c r="C46" s="36"/>
      <c r="D46" s="36"/>
      <c r="E46" s="41"/>
      <c r="F46" s="42">
        <v>299250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283</v>
      </c>
      <c r="C47" s="36"/>
      <c r="D47" s="36"/>
      <c r="E47" s="41"/>
      <c r="F47" s="42">
        <v>311220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284</v>
      </c>
      <c r="C48" s="36"/>
      <c r="D48" s="36"/>
      <c r="E48" s="41"/>
      <c r="F48" s="42">
        <v>323190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285</v>
      </c>
      <c r="C49" s="36"/>
      <c r="D49" s="36"/>
      <c r="E49" s="41"/>
      <c r="F49" s="42">
        <v>335160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286</v>
      </c>
      <c r="C50" s="36"/>
      <c r="D50" s="36"/>
      <c r="E50" s="41"/>
      <c r="F50" s="42">
        <v>347130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287</v>
      </c>
      <c r="C51" s="36"/>
      <c r="D51" s="36"/>
      <c r="E51" s="41"/>
      <c r="F51" s="42">
        <v>359100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303</v>
      </c>
      <c r="C52" s="36"/>
      <c r="D52" s="36"/>
      <c r="E52" s="41"/>
      <c r="F52" s="42">
        <v>371070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304</v>
      </c>
      <c r="C53" s="36"/>
      <c r="D53" s="36"/>
      <c r="E53" s="41"/>
      <c r="F53" s="42">
        <v>383040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305</v>
      </c>
      <c r="C54" s="36"/>
      <c r="D54" s="36"/>
      <c r="E54" s="41"/>
      <c r="F54" s="42">
        <v>395010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306</v>
      </c>
      <c r="C55" s="36"/>
      <c r="D55" s="36"/>
      <c r="E55" s="41"/>
      <c r="F55" s="42">
        <v>406980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307</v>
      </c>
      <c r="C56" s="36"/>
      <c r="D56" s="36"/>
      <c r="E56" s="41"/>
      <c r="F56" s="42">
        <v>418950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308</v>
      </c>
      <c r="C57" s="36"/>
      <c r="D57" s="36"/>
      <c r="E57" s="41"/>
      <c r="F57" s="42">
        <v>430920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309</v>
      </c>
      <c r="C58" s="36"/>
      <c r="D58" s="36"/>
      <c r="E58" s="41"/>
      <c r="F58" s="42">
        <v>442890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310</v>
      </c>
      <c r="C59" s="36"/>
      <c r="D59" s="36"/>
      <c r="E59" s="41"/>
      <c r="F59" s="42">
        <v>454860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311</v>
      </c>
      <c r="C60" s="36"/>
      <c r="D60" s="36"/>
      <c r="E60" s="41"/>
      <c r="F60" s="42">
        <v>466830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312</v>
      </c>
      <c r="C61" s="36"/>
      <c r="D61" s="36"/>
      <c r="E61" s="41"/>
      <c r="F61" s="42">
        <v>478800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351</v>
      </c>
      <c r="C62" s="36"/>
      <c r="D62" s="36"/>
      <c r="E62" s="41"/>
      <c r="F62" s="42">
        <v>490770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352</v>
      </c>
      <c r="C63" s="36"/>
      <c r="D63" s="36"/>
      <c r="E63" s="41"/>
      <c r="F63" s="42">
        <v>502740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353</v>
      </c>
      <c r="C64" s="36"/>
      <c r="D64" s="36"/>
      <c r="E64" s="41"/>
      <c r="F64" s="42">
        <v>514710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354</v>
      </c>
      <c r="C65" s="36"/>
      <c r="D65" s="36"/>
      <c r="E65" s="41"/>
      <c r="F65" s="42">
        <v>526680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355</v>
      </c>
      <c r="C66" s="36"/>
      <c r="D66" s="36"/>
      <c r="E66" s="41"/>
      <c r="F66" s="42">
        <v>538650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145</v>
      </c>
      <c r="C67" s="36"/>
      <c r="D67" s="36"/>
      <c r="E67" s="41"/>
      <c r="F67" s="42">
        <v>23940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146</v>
      </c>
      <c r="C68" s="36"/>
      <c r="D68" s="36"/>
      <c r="E68" s="41"/>
      <c r="F68" s="42">
        <v>47880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147</v>
      </c>
      <c r="C69" s="36"/>
      <c r="D69" s="36"/>
      <c r="E69" s="41"/>
      <c r="F69" s="42">
        <v>71820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148</v>
      </c>
      <c r="C70" s="36"/>
      <c r="D70" s="36"/>
      <c r="E70" s="41"/>
      <c r="F70" s="42">
        <v>95760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149</v>
      </c>
      <c r="C71" s="36"/>
      <c r="D71" s="36"/>
      <c r="E71" s="41"/>
      <c r="F71" s="42">
        <v>119700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150</v>
      </c>
      <c r="C72" s="36"/>
      <c r="D72" s="36"/>
      <c r="E72" s="41"/>
      <c r="F72" s="42">
        <v>143640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151</v>
      </c>
      <c r="C73" s="36"/>
      <c r="D73" s="36"/>
      <c r="E73" s="41"/>
      <c r="F73" s="42">
        <v>167580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152</v>
      </c>
      <c r="C74" s="36"/>
      <c r="D74" s="36"/>
      <c r="E74" s="41"/>
      <c r="F74" s="42">
        <v>191520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153</v>
      </c>
      <c r="C75" s="36"/>
      <c r="D75" s="36"/>
      <c r="E75" s="41"/>
      <c r="F75" s="42">
        <v>215460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154</v>
      </c>
      <c r="C76" s="36"/>
      <c r="D76" s="36"/>
      <c r="E76" s="41"/>
      <c r="F76" s="42">
        <v>239400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155</v>
      </c>
      <c r="C77" s="36"/>
      <c r="D77" s="36"/>
      <c r="E77" s="41"/>
      <c r="F77" s="42">
        <v>263340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156</v>
      </c>
      <c r="C78" s="36"/>
      <c r="D78" s="36"/>
      <c r="E78" s="41"/>
      <c r="F78" s="42">
        <v>287280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157</v>
      </c>
      <c r="C79" s="36"/>
      <c r="D79" s="36"/>
      <c r="E79" s="41"/>
      <c r="F79" s="42">
        <v>311220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158</v>
      </c>
      <c r="C80" s="36"/>
      <c r="D80" s="36"/>
      <c r="E80" s="41"/>
      <c r="F80" s="42">
        <v>335160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159</v>
      </c>
      <c r="C81" s="36"/>
      <c r="D81" s="36"/>
      <c r="E81" s="41"/>
      <c r="F81" s="42">
        <v>359100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160</v>
      </c>
      <c r="C82" s="36"/>
      <c r="D82" s="36"/>
      <c r="E82" s="41"/>
      <c r="F82" s="42">
        <v>383040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161</v>
      </c>
      <c r="C83" s="36"/>
      <c r="D83" s="36"/>
      <c r="E83" s="41"/>
      <c r="F83" s="42">
        <v>406980</v>
      </c>
      <c r="G83" s="43"/>
      <c r="H83" s="43"/>
      <c r="I83" s="43"/>
      <c r="J83" s="44"/>
    </row>
    <row r="84" spans="1:10" ht="36" customHeight="1" outlineLevel="1" x14ac:dyDescent="0.25">
      <c r="A84" s="8"/>
      <c r="B84" s="35" t="s">
        <v>162</v>
      </c>
      <c r="C84" s="36"/>
      <c r="D84" s="36"/>
      <c r="E84" s="41"/>
      <c r="F84" s="42">
        <v>430920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163</v>
      </c>
      <c r="C85" s="36"/>
      <c r="D85" s="36"/>
      <c r="E85" s="41"/>
      <c r="F85" s="42">
        <v>454860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164</v>
      </c>
      <c r="C86" s="36"/>
      <c r="D86" s="36"/>
      <c r="E86" s="41"/>
      <c r="F86" s="42">
        <v>478800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288</v>
      </c>
      <c r="C87" s="36"/>
      <c r="D87" s="36"/>
      <c r="E87" s="41"/>
      <c r="F87" s="42">
        <v>502740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289</v>
      </c>
      <c r="C88" s="36"/>
      <c r="D88" s="36"/>
      <c r="E88" s="41"/>
      <c r="F88" s="42">
        <v>526680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290</v>
      </c>
      <c r="C89" s="36"/>
      <c r="D89" s="36"/>
      <c r="E89" s="41"/>
      <c r="F89" s="42">
        <v>550620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291</v>
      </c>
      <c r="C90" s="36"/>
      <c r="D90" s="36"/>
      <c r="E90" s="41"/>
      <c r="F90" s="42">
        <v>574560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292</v>
      </c>
      <c r="C91" s="36"/>
      <c r="D91" s="36"/>
      <c r="E91" s="41"/>
      <c r="F91" s="42">
        <v>598500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293</v>
      </c>
      <c r="C92" s="36"/>
      <c r="D92" s="36"/>
      <c r="E92" s="41"/>
      <c r="F92" s="42">
        <v>622440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294</v>
      </c>
      <c r="C93" s="36"/>
      <c r="D93" s="36"/>
      <c r="E93" s="41"/>
      <c r="F93" s="42">
        <v>646380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295</v>
      </c>
      <c r="C94" s="36"/>
      <c r="D94" s="36"/>
      <c r="E94" s="41"/>
      <c r="F94" s="42">
        <v>670320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296</v>
      </c>
      <c r="C95" s="36"/>
      <c r="D95" s="36"/>
      <c r="E95" s="41"/>
      <c r="F95" s="42">
        <v>694260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297</v>
      </c>
      <c r="C96" s="36"/>
      <c r="D96" s="36"/>
      <c r="E96" s="41"/>
      <c r="F96" s="42">
        <v>718200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313</v>
      </c>
      <c r="C97" s="36"/>
      <c r="D97" s="36"/>
      <c r="E97" s="41"/>
      <c r="F97" s="42">
        <v>742140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314</v>
      </c>
      <c r="C98" s="36"/>
      <c r="D98" s="36"/>
      <c r="E98" s="41"/>
      <c r="F98" s="42">
        <v>766080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315</v>
      </c>
      <c r="C99" s="36"/>
      <c r="D99" s="36"/>
      <c r="E99" s="41"/>
      <c r="F99" s="42">
        <v>790020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316</v>
      </c>
      <c r="C100" s="36"/>
      <c r="D100" s="36"/>
      <c r="E100" s="41"/>
      <c r="F100" s="42">
        <v>813960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317</v>
      </c>
      <c r="C101" s="36"/>
      <c r="D101" s="36"/>
      <c r="E101" s="41"/>
      <c r="F101" s="42">
        <v>837900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318</v>
      </c>
      <c r="C102" s="36"/>
      <c r="D102" s="36"/>
      <c r="E102" s="41"/>
      <c r="F102" s="42">
        <v>861840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319</v>
      </c>
      <c r="C103" s="36"/>
      <c r="D103" s="36"/>
      <c r="E103" s="41"/>
      <c r="F103" s="42">
        <v>885780</v>
      </c>
      <c r="G103" s="43"/>
      <c r="H103" s="43"/>
      <c r="I103" s="43"/>
      <c r="J103" s="44"/>
    </row>
    <row r="104" spans="1:10" ht="36" customHeight="1" outlineLevel="1" x14ac:dyDescent="0.25">
      <c r="A104" s="8"/>
      <c r="B104" s="35" t="s">
        <v>320</v>
      </c>
      <c r="C104" s="36"/>
      <c r="D104" s="36"/>
      <c r="E104" s="41"/>
      <c r="F104" s="42">
        <v>909720</v>
      </c>
      <c r="G104" s="43"/>
      <c r="H104" s="43"/>
      <c r="I104" s="43"/>
      <c r="J104" s="44"/>
    </row>
    <row r="105" spans="1:10" ht="36" customHeight="1" outlineLevel="1" x14ac:dyDescent="0.25">
      <c r="A105" s="8"/>
      <c r="B105" s="35" t="s">
        <v>321</v>
      </c>
      <c r="C105" s="36"/>
      <c r="D105" s="36"/>
      <c r="E105" s="41"/>
      <c r="F105" s="42">
        <v>933660</v>
      </c>
      <c r="G105" s="43"/>
      <c r="H105" s="43"/>
      <c r="I105" s="43"/>
      <c r="J105" s="44"/>
    </row>
    <row r="106" spans="1:10" ht="36" customHeight="1" outlineLevel="1" x14ac:dyDescent="0.25">
      <c r="A106" s="8"/>
      <c r="B106" s="35" t="s">
        <v>322</v>
      </c>
      <c r="C106" s="36"/>
      <c r="D106" s="36"/>
      <c r="E106" s="41"/>
      <c r="F106" s="42">
        <v>957600</v>
      </c>
      <c r="G106" s="43"/>
      <c r="H106" s="43"/>
      <c r="I106" s="43"/>
      <c r="J106" s="44"/>
    </row>
    <row r="107" spans="1:10" ht="36" customHeight="1" outlineLevel="1" x14ac:dyDescent="0.25">
      <c r="A107" s="8"/>
      <c r="B107" s="35" t="s">
        <v>361</v>
      </c>
      <c r="C107" s="36"/>
      <c r="D107" s="36"/>
      <c r="E107" s="41"/>
      <c r="F107" s="42">
        <v>981540</v>
      </c>
      <c r="G107" s="43"/>
      <c r="H107" s="43"/>
      <c r="I107" s="43"/>
      <c r="J107" s="44"/>
    </row>
    <row r="108" spans="1:10" ht="36" customHeight="1" outlineLevel="1" x14ac:dyDescent="0.25">
      <c r="A108" s="8"/>
      <c r="B108" s="35" t="s">
        <v>362</v>
      </c>
      <c r="C108" s="36"/>
      <c r="D108" s="36"/>
      <c r="E108" s="41"/>
      <c r="F108" s="42">
        <v>1005480</v>
      </c>
      <c r="G108" s="43"/>
      <c r="H108" s="43"/>
      <c r="I108" s="43"/>
      <c r="J108" s="44"/>
    </row>
    <row r="109" spans="1:10" ht="36" customHeight="1" outlineLevel="1" x14ac:dyDescent="0.25">
      <c r="A109" s="8"/>
      <c r="B109" s="35" t="s">
        <v>363</v>
      </c>
      <c r="C109" s="36"/>
      <c r="D109" s="36"/>
      <c r="E109" s="41"/>
      <c r="F109" s="42">
        <v>1029420</v>
      </c>
      <c r="G109" s="43"/>
      <c r="H109" s="43"/>
      <c r="I109" s="43"/>
      <c r="J109" s="44"/>
    </row>
    <row r="110" spans="1:10" ht="36" customHeight="1" outlineLevel="1" x14ac:dyDescent="0.25">
      <c r="A110" s="8"/>
      <c r="B110" s="35" t="s">
        <v>364</v>
      </c>
      <c r="C110" s="36"/>
      <c r="D110" s="36"/>
      <c r="E110" s="41"/>
      <c r="F110" s="42">
        <v>1053360</v>
      </c>
      <c r="G110" s="43"/>
      <c r="H110" s="43"/>
      <c r="I110" s="43"/>
      <c r="J110" s="44"/>
    </row>
    <row r="111" spans="1:10" ht="36" customHeight="1" outlineLevel="1" thickBot="1" x14ac:dyDescent="0.3">
      <c r="A111" s="8"/>
      <c r="B111" s="35" t="s">
        <v>365</v>
      </c>
      <c r="C111" s="36"/>
      <c r="D111" s="36"/>
      <c r="E111" s="41"/>
      <c r="F111" s="42">
        <v>1077300</v>
      </c>
      <c r="G111" s="43"/>
      <c r="H111" s="43"/>
      <c r="I111" s="43"/>
      <c r="J111" s="44"/>
    </row>
    <row r="112" spans="1:10" ht="36" customHeight="1" thickBot="1" x14ac:dyDescent="0.3">
      <c r="A112" s="8"/>
      <c r="B112" s="51" t="s">
        <v>165</v>
      </c>
      <c r="C112" s="52"/>
      <c r="D112" s="52"/>
      <c r="E112" s="53"/>
      <c r="F112" s="54" t="str">
        <f>"Цена от "&amp;MIN(F113:F134)&amp;" до "&amp;MAX(F113:F134)</f>
        <v>Цена от 14940 до 257355</v>
      </c>
      <c r="G112" s="55"/>
      <c r="H112" s="55"/>
      <c r="I112" s="55"/>
      <c r="J112" s="56"/>
    </row>
    <row r="113" spans="1:10" ht="36" customHeight="1" outlineLevel="1" x14ac:dyDescent="0.25">
      <c r="A113" s="8"/>
      <c r="B113" s="57" t="s">
        <v>166</v>
      </c>
      <c r="C113" s="58"/>
      <c r="D113" s="58"/>
      <c r="E113" s="59"/>
      <c r="F113" s="60">
        <v>14940</v>
      </c>
      <c r="G113" s="61"/>
      <c r="H113" s="61"/>
      <c r="I113" s="61"/>
      <c r="J113" s="62"/>
    </row>
    <row r="114" spans="1:10" ht="36" customHeight="1" outlineLevel="1" x14ac:dyDescent="0.25">
      <c r="A114" s="8"/>
      <c r="B114" s="35" t="s">
        <v>167</v>
      </c>
      <c r="C114" s="36"/>
      <c r="D114" s="36"/>
      <c r="E114" s="41"/>
      <c r="F114" s="42">
        <v>22140</v>
      </c>
      <c r="G114" s="43"/>
      <c r="H114" s="43"/>
      <c r="I114" s="43"/>
      <c r="J114" s="44"/>
    </row>
    <row r="115" spans="1:10" ht="36" customHeight="1" outlineLevel="1" x14ac:dyDescent="0.25">
      <c r="A115" s="8"/>
      <c r="B115" s="35" t="s">
        <v>168</v>
      </c>
      <c r="C115" s="36"/>
      <c r="D115" s="36"/>
      <c r="E115" s="41"/>
      <c r="F115" s="42">
        <v>29925</v>
      </c>
      <c r="G115" s="43"/>
      <c r="H115" s="43"/>
      <c r="I115" s="43"/>
      <c r="J115" s="44"/>
    </row>
    <row r="116" spans="1:10" ht="36" customHeight="1" outlineLevel="1" x14ac:dyDescent="0.25">
      <c r="A116" s="8"/>
      <c r="B116" s="35" t="s">
        <v>169</v>
      </c>
      <c r="C116" s="36"/>
      <c r="D116" s="36"/>
      <c r="E116" s="41"/>
      <c r="F116" s="42">
        <v>41895</v>
      </c>
      <c r="G116" s="43"/>
      <c r="H116" s="43"/>
      <c r="I116" s="43"/>
      <c r="J116" s="44"/>
    </row>
    <row r="117" spans="1:10" ht="36" customHeight="1" outlineLevel="1" x14ac:dyDescent="0.25">
      <c r="A117" s="8"/>
      <c r="B117" s="35" t="s">
        <v>170</v>
      </c>
      <c r="C117" s="36"/>
      <c r="D117" s="36"/>
      <c r="E117" s="41"/>
      <c r="F117" s="42">
        <v>53865</v>
      </c>
      <c r="G117" s="43"/>
      <c r="H117" s="43"/>
      <c r="I117" s="43"/>
      <c r="J117" s="44"/>
    </row>
    <row r="118" spans="1:10" ht="36" customHeight="1" outlineLevel="1" x14ac:dyDescent="0.25">
      <c r="A118" s="8"/>
      <c r="B118" s="35" t="s">
        <v>171</v>
      </c>
      <c r="C118" s="36"/>
      <c r="D118" s="36"/>
      <c r="E118" s="41"/>
      <c r="F118" s="42">
        <v>65835</v>
      </c>
      <c r="G118" s="43"/>
      <c r="H118" s="43"/>
      <c r="I118" s="43"/>
      <c r="J118" s="44"/>
    </row>
    <row r="119" spans="1:10" ht="36" customHeight="1" outlineLevel="1" x14ac:dyDescent="0.25">
      <c r="A119" s="8"/>
      <c r="B119" s="35" t="s">
        <v>172</v>
      </c>
      <c r="C119" s="36"/>
      <c r="D119" s="36"/>
      <c r="E119" s="41"/>
      <c r="F119" s="42">
        <v>77805</v>
      </c>
      <c r="G119" s="43"/>
      <c r="H119" s="43"/>
      <c r="I119" s="43"/>
      <c r="J119" s="44"/>
    </row>
    <row r="120" spans="1:10" ht="36" customHeight="1" outlineLevel="1" x14ac:dyDescent="0.25">
      <c r="A120" s="8"/>
      <c r="B120" s="35" t="s">
        <v>173</v>
      </c>
      <c r="C120" s="36"/>
      <c r="D120" s="36"/>
      <c r="E120" s="41"/>
      <c r="F120" s="42">
        <v>89775</v>
      </c>
      <c r="G120" s="43"/>
      <c r="H120" s="43"/>
      <c r="I120" s="43"/>
      <c r="J120" s="44"/>
    </row>
    <row r="121" spans="1:10" ht="36" customHeight="1" outlineLevel="1" x14ac:dyDescent="0.25">
      <c r="A121" s="8"/>
      <c r="B121" s="35" t="s">
        <v>174</v>
      </c>
      <c r="C121" s="36"/>
      <c r="D121" s="36"/>
      <c r="E121" s="41"/>
      <c r="F121" s="42">
        <v>101745</v>
      </c>
      <c r="G121" s="43"/>
      <c r="H121" s="43"/>
      <c r="I121" s="43"/>
      <c r="J121" s="44"/>
    </row>
    <row r="122" spans="1:10" ht="36" customHeight="1" outlineLevel="1" x14ac:dyDescent="0.25">
      <c r="A122" s="8"/>
      <c r="B122" s="35" t="s">
        <v>175</v>
      </c>
      <c r="C122" s="36"/>
      <c r="D122" s="36"/>
      <c r="E122" s="41"/>
      <c r="F122" s="42">
        <v>113715</v>
      </c>
      <c r="G122" s="43"/>
      <c r="H122" s="43"/>
      <c r="I122" s="43"/>
      <c r="J122" s="44"/>
    </row>
    <row r="123" spans="1:10" ht="36" customHeight="1" outlineLevel="1" x14ac:dyDescent="0.25">
      <c r="A123" s="8"/>
      <c r="B123" s="35" t="s">
        <v>176</v>
      </c>
      <c r="C123" s="36"/>
      <c r="D123" s="36"/>
      <c r="E123" s="41"/>
      <c r="F123" s="42">
        <v>125685</v>
      </c>
      <c r="G123" s="43"/>
      <c r="H123" s="43"/>
      <c r="I123" s="43"/>
      <c r="J123" s="44"/>
    </row>
    <row r="124" spans="1:10" ht="36" customHeight="1" outlineLevel="1" x14ac:dyDescent="0.25">
      <c r="A124" s="8"/>
      <c r="B124" s="35" t="s">
        <v>177</v>
      </c>
      <c r="C124" s="36"/>
      <c r="D124" s="36"/>
      <c r="E124" s="41"/>
      <c r="F124" s="42">
        <v>137655</v>
      </c>
      <c r="G124" s="43"/>
      <c r="H124" s="43"/>
      <c r="I124" s="43"/>
      <c r="J124" s="44"/>
    </row>
    <row r="125" spans="1:10" ht="36" customHeight="1" outlineLevel="1" x14ac:dyDescent="0.25">
      <c r="A125" s="8"/>
      <c r="B125" s="35" t="s">
        <v>178</v>
      </c>
      <c r="C125" s="36"/>
      <c r="D125" s="36"/>
      <c r="E125" s="41"/>
      <c r="F125" s="42">
        <v>149625</v>
      </c>
      <c r="G125" s="43"/>
      <c r="H125" s="43"/>
      <c r="I125" s="43"/>
      <c r="J125" s="44"/>
    </row>
    <row r="126" spans="1:10" ht="36" customHeight="1" outlineLevel="1" x14ac:dyDescent="0.25">
      <c r="A126" s="8"/>
      <c r="B126" s="35" t="s">
        <v>179</v>
      </c>
      <c r="C126" s="36"/>
      <c r="D126" s="36"/>
      <c r="E126" s="41"/>
      <c r="F126" s="42">
        <v>161595</v>
      </c>
      <c r="G126" s="43"/>
      <c r="H126" s="43"/>
      <c r="I126" s="43"/>
      <c r="J126" s="44"/>
    </row>
    <row r="127" spans="1:10" ht="36" customHeight="1" outlineLevel="1" x14ac:dyDescent="0.25">
      <c r="A127" s="8"/>
      <c r="B127" s="35" t="s">
        <v>180</v>
      </c>
      <c r="C127" s="36"/>
      <c r="D127" s="36"/>
      <c r="E127" s="41"/>
      <c r="F127" s="42">
        <v>173565</v>
      </c>
      <c r="G127" s="43"/>
      <c r="H127" s="43"/>
      <c r="I127" s="43"/>
      <c r="J127" s="44"/>
    </row>
    <row r="128" spans="1:10" ht="36" customHeight="1" outlineLevel="1" x14ac:dyDescent="0.25">
      <c r="A128" s="8"/>
      <c r="B128" s="35" t="s">
        <v>181</v>
      </c>
      <c r="C128" s="36"/>
      <c r="D128" s="36"/>
      <c r="E128" s="41"/>
      <c r="F128" s="42">
        <v>185535</v>
      </c>
      <c r="G128" s="43"/>
      <c r="H128" s="43"/>
      <c r="I128" s="43"/>
      <c r="J128" s="44"/>
    </row>
    <row r="129" spans="1:10" ht="36" customHeight="1" outlineLevel="1" x14ac:dyDescent="0.25">
      <c r="A129" s="8"/>
      <c r="B129" s="35" t="s">
        <v>182</v>
      </c>
      <c r="C129" s="36"/>
      <c r="D129" s="36"/>
      <c r="E129" s="41"/>
      <c r="F129" s="42">
        <v>197505</v>
      </c>
      <c r="G129" s="43"/>
      <c r="H129" s="43"/>
      <c r="I129" s="43"/>
      <c r="J129" s="44"/>
    </row>
    <row r="130" spans="1:10" ht="36" customHeight="1" outlineLevel="1" x14ac:dyDescent="0.25">
      <c r="A130" s="8"/>
      <c r="B130" s="35" t="s">
        <v>183</v>
      </c>
      <c r="C130" s="36"/>
      <c r="D130" s="36"/>
      <c r="E130" s="41"/>
      <c r="F130" s="42">
        <v>209475</v>
      </c>
      <c r="G130" s="43"/>
      <c r="H130" s="43"/>
      <c r="I130" s="43"/>
      <c r="J130" s="44"/>
    </row>
    <row r="131" spans="1:10" ht="36" customHeight="1" outlineLevel="1" x14ac:dyDescent="0.25">
      <c r="A131" s="8"/>
      <c r="B131" s="35" t="s">
        <v>184</v>
      </c>
      <c r="C131" s="36"/>
      <c r="D131" s="36"/>
      <c r="E131" s="41"/>
      <c r="F131" s="42">
        <v>221445</v>
      </c>
      <c r="G131" s="43"/>
      <c r="H131" s="43"/>
      <c r="I131" s="43"/>
      <c r="J131" s="44"/>
    </row>
    <row r="132" spans="1:10" ht="36" customHeight="1" outlineLevel="1" x14ac:dyDescent="0.25">
      <c r="A132" s="8"/>
      <c r="B132" s="35" t="s">
        <v>185</v>
      </c>
      <c r="C132" s="36"/>
      <c r="D132" s="36"/>
      <c r="E132" s="41"/>
      <c r="F132" s="42">
        <v>233415</v>
      </c>
      <c r="G132" s="43"/>
      <c r="H132" s="43"/>
      <c r="I132" s="43"/>
      <c r="J132" s="44"/>
    </row>
    <row r="133" spans="1:10" ht="36" customHeight="1" outlineLevel="1" x14ac:dyDescent="0.25">
      <c r="A133" s="8"/>
      <c r="B133" s="35" t="s">
        <v>186</v>
      </c>
      <c r="C133" s="36"/>
      <c r="D133" s="36"/>
      <c r="E133" s="41"/>
      <c r="F133" s="42">
        <v>245385</v>
      </c>
      <c r="G133" s="43"/>
      <c r="H133" s="43"/>
      <c r="I133" s="43"/>
      <c r="J133" s="44"/>
    </row>
    <row r="134" spans="1:10" ht="36" customHeight="1" outlineLevel="1" thickBot="1" x14ac:dyDescent="0.3">
      <c r="A134" s="8"/>
      <c r="B134" s="35" t="s">
        <v>187</v>
      </c>
      <c r="C134" s="36"/>
      <c r="D134" s="36"/>
      <c r="E134" s="41"/>
      <c r="F134" s="42">
        <v>257355</v>
      </c>
      <c r="G134" s="43"/>
      <c r="H134" s="43"/>
      <c r="I134" s="43"/>
      <c r="J134" s="44"/>
    </row>
    <row r="135" spans="1:10" ht="36" customHeight="1" thickBot="1" x14ac:dyDescent="0.3">
      <c r="A135" s="8"/>
      <c r="B135" s="51" t="s">
        <v>188</v>
      </c>
      <c r="C135" s="52"/>
      <c r="D135" s="52"/>
      <c r="E135" s="53"/>
      <c r="F135" s="54" t="str">
        <f>"Цена от "&amp;MIN(F136:F146)&amp;" до "&amp;MAX(F136:F146)</f>
        <v>Цена от 2340 до 94140</v>
      </c>
      <c r="G135" s="55"/>
      <c r="H135" s="55"/>
      <c r="I135" s="55"/>
      <c r="J135" s="56"/>
    </row>
    <row r="136" spans="1:10" ht="36" customHeight="1" x14ac:dyDescent="0.25">
      <c r="A136" s="8"/>
      <c r="B136" s="63" t="s">
        <v>189</v>
      </c>
      <c r="C136" s="64"/>
      <c r="D136" s="64"/>
      <c r="E136" s="41"/>
      <c r="F136" s="42">
        <v>8280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190</v>
      </c>
      <c r="C137" s="64"/>
      <c r="D137" s="64"/>
      <c r="E137" s="41"/>
      <c r="F137" s="42">
        <v>94140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258</v>
      </c>
      <c r="C138" s="64"/>
      <c r="D138" s="64"/>
      <c r="E138" s="41"/>
      <c r="F138" s="42">
        <v>5400</v>
      </c>
      <c r="G138" s="43"/>
      <c r="H138" s="43"/>
      <c r="I138" s="43"/>
      <c r="J138" s="44"/>
    </row>
    <row r="139" spans="1:10" ht="36" customHeight="1" x14ac:dyDescent="0.25">
      <c r="A139" s="8"/>
      <c r="B139" s="65" t="s">
        <v>192</v>
      </c>
      <c r="C139" s="66"/>
      <c r="D139" s="66"/>
      <c r="E139" s="67"/>
      <c r="F139" s="68">
        <v>61740</v>
      </c>
      <c r="G139" s="69"/>
      <c r="H139" s="69"/>
      <c r="I139" s="69"/>
      <c r="J139" s="70"/>
    </row>
    <row r="140" spans="1:10" ht="36" customHeight="1" x14ac:dyDescent="0.25">
      <c r="A140" s="8"/>
      <c r="B140" s="63" t="s">
        <v>193</v>
      </c>
      <c r="C140" s="64"/>
      <c r="D140" s="64"/>
      <c r="E140" s="41"/>
      <c r="F140" s="42">
        <v>13140</v>
      </c>
      <c r="G140" s="43"/>
      <c r="H140" s="43"/>
      <c r="I140" s="43"/>
      <c r="J140" s="44"/>
    </row>
    <row r="141" spans="1:10" ht="36" customHeight="1" x14ac:dyDescent="0.25">
      <c r="A141" s="8"/>
      <c r="B141" s="63" t="s">
        <v>194</v>
      </c>
      <c r="C141" s="64"/>
      <c r="D141" s="64"/>
      <c r="E141" s="41"/>
      <c r="F141" s="42">
        <v>36540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195</v>
      </c>
      <c r="C142" s="64"/>
      <c r="D142" s="64"/>
      <c r="E142" s="41"/>
      <c r="F142" s="42">
        <v>2340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196</v>
      </c>
      <c r="C143" s="64"/>
      <c r="D143" s="64"/>
      <c r="E143" s="41"/>
      <c r="F143" s="42">
        <v>2340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197</v>
      </c>
      <c r="C144" s="64"/>
      <c r="D144" s="64"/>
      <c r="E144" s="41"/>
      <c r="F144" s="42">
        <v>4680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198</v>
      </c>
      <c r="C145" s="64"/>
      <c r="D145" s="64"/>
      <c r="E145" s="41"/>
      <c r="F145" s="42">
        <v>7020</v>
      </c>
      <c r="G145" s="43"/>
      <c r="H145" s="43"/>
      <c r="I145" s="43"/>
      <c r="J145" s="44"/>
    </row>
    <row r="146" spans="1:10" ht="36" customHeight="1" thickBot="1" x14ac:dyDescent="0.3">
      <c r="A146" s="8"/>
      <c r="B146" s="63" t="s">
        <v>199</v>
      </c>
      <c r="C146" s="64"/>
      <c r="D146" s="64"/>
      <c r="E146" s="41"/>
      <c r="F146" s="42">
        <v>38340</v>
      </c>
      <c r="G146" s="43"/>
      <c r="H146" s="43"/>
      <c r="I146" s="43"/>
      <c r="J146" s="44"/>
    </row>
    <row r="147" spans="1:10" ht="54" customHeight="1" thickBot="1" x14ac:dyDescent="0.3">
      <c r="A147" s="8"/>
      <c r="B147" s="210" t="s">
        <v>259</v>
      </c>
      <c r="C147" s="211"/>
      <c r="D147" s="211"/>
      <c r="E147" s="212"/>
      <c r="F147" s="224" t="str">
        <f>"Цена от "&amp;MIN(F149,F153:F168)&amp;" до "&amp;MAX(F149,F153:F168)</f>
        <v>Цена от 3240 до 787140</v>
      </c>
      <c r="G147" s="225"/>
      <c r="H147" s="225"/>
      <c r="I147" s="225"/>
      <c r="J147" s="226"/>
    </row>
    <row r="148" spans="1:10" ht="24" customHeight="1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36" customHeight="1" x14ac:dyDescent="0.25">
      <c r="A149" s="8"/>
      <c r="B149" s="63" t="s">
        <v>201</v>
      </c>
      <c r="C149" s="64"/>
      <c r="D149" s="64"/>
      <c r="E149" s="41"/>
      <c r="F149" s="42">
        <v>75600</v>
      </c>
      <c r="G149" s="43"/>
      <c r="H149" s="43"/>
      <c r="I149" s="43"/>
      <c r="J149" s="44"/>
    </row>
    <row r="150" spans="1:10" ht="36" customHeight="1" x14ac:dyDescent="0.25">
      <c r="A150" s="8"/>
      <c r="B150" s="72" t="s">
        <v>202</v>
      </c>
      <c r="C150" s="73"/>
      <c r="D150" s="73"/>
      <c r="E150" s="74"/>
      <c r="F150" s="42">
        <v>7560</v>
      </c>
      <c r="G150" s="43"/>
      <c r="H150" s="43"/>
      <c r="I150" s="43"/>
      <c r="J150" s="44"/>
    </row>
    <row r="151" spans="1:10" ht="36" customHeight="1" thickBot="1" x14ac:dyDescent="0.3">
      <c r="A151" s="8"/>
      <c r="B151" s="72" t="s">
        <v>203</v>
      </c>
      <c r="C151" s="73"/>
      <c r="D151" s="73"/>
      <c r="E151" s="74"/>
      <c r="F151" s="42">
        <v>18900</v>
      </c>
      <c r="G151" s="43"/>
      <c r="H151" s="43"/>
      <c r="I151" s="43"/>
      <c r="J151" s="44"/>
    </row>
    <row r="152" spans="1:10" ht="24" customHeight="1" thickBot="1" x14ac:dyDescent="0.3">
      <c r="A152" s="8"/>
      <c r="B152" s="28"/>
      <c r="C152" s="81"/>
      <c r="D152" s="81"/>
      <c r="E152" s="82"/>
      <c r="F152" s="83"/>
      <c r="G152" s="84"/>
      <c r="H152" s="84"/>
      <c r="I152" s="84"/>
      <c r="J152" s="85"/>
    </row>
    <row r="153" spans="1:10" ht="36" customHeight="1" x14ac:dyDescent="0.25">
      <c r="A153" s="8" t="s">
        <v>112</v>
      </c>
      <c r="B153" s="63" t="s">
        <v>204</v>
      </c>
      <c r="C153" s="64"/>
      <c r="D153" s="64"/>
      <c r="E153" s="41"/>
      <c r="F153" s="42">
        <v>153540</v>
      </c>
      <c r="G153" s="43"/>
      <c r="H153" s="43"/>
      <c r="I153" s="43"/>
      <c r="J153" s="44"/>
    </row>
    <row r="154" spans="1:10" ht="36" customHeight="1" x14ac:dyDescent="0.25">
      <c r="A154" s="8" t="s">
        <v>112</v>
      </c>
      <c r="B154" s="35" t="s">
        <v>205</v>
      </c>
      <c r="C154" s="89"/>
      <c r="D154" s="89"/>
      <c r="E154" s="90"/>
      <c r="F154" s="42">
        <v>97740</v>
      </c>
      <c r="G154" s="43"/>
      <c r="H154" s="43"/>
      <c r="I154" s="43"/>
      <c r="J154" s="44"/>
    </row>
    <row r="155" spans="1:10" ht="36" customHeight="1" x14ac:dyDescent="0.25">
      <c r="A155" s="8" t="s">
        <v>112</v>
      </c>
      <c r="B155" s="63" t="s">
        <v>299</v>
      </c>
      <c r="C155" s="64"/>
      <c r="D155" s="64"/>
      <c r="E155" s="41"/>
      <c r="F155" s="42">
        <v>31140</v>
      </c>
      <c r="G155" s="43"/>
      <c r="H155" s="43"/>
      <c r="I155" s="43"/>
      <c r="J155" s="44"/>
    </row>
    <row r="156" spans="1:10" ht="36" customHeight="1" x14ac:dyDescent="0.25">
      <c r="A156" s="8" t="s">
        <v>112</v>
      </c>
      <c r="B156" s="63" t="s">
        <v>324</v>
      </c>
      <c r="C156" s="64"/>
      <c r="D156" s="64"/>
      <c r="E156" s="41"/>
      <c r="F156" s="42">
        <v>32940</v>
      </c>
      <c r="G156" s="43"/>
      <c r="H156" s="43"/>
      <c r="I156" s="43"/>
      <c r="J156" s="44"/>
    </row>
    <row r="157" spans="1:10" ht="36" customHeight="1" x14ac:dyDescent="0.25">
      <c r="A157" s="8"/>
      <c r="B157" s="63" t="s">
        <v>325</v>
      </c>
      <c r="C157" s="64"/>
      <c r="D157" s="64"/>
      <c r="E157" s="41"/>
      <c r="F157" s="42">
        <v>787140</v>
      </c>
      <c r="G157" s="43"/>
      <c r="H157" s="43"/>
      <c r="I157" s="43"/>
      <c r="J157" s="44"/>
    </row>
    <row r="158" spans="1:10" ht="36" customHeight="1" x14ac:dyDescent="0.25">
      <c r="A158" s="8" t="s">
        <v>112</v>
      </c>
      <c r="B158" s="63" t="s">
        <v>209</v>
      </c>
      <c r="C158" s="64"/>
      <c r="D158" s="64"/>
      <c r="E158" s="41"/>
      <c r="F158" s="42">
        <v>362340</v>
      </c>
      <c r="G158" s="43"/>
      <c r="H158" s="43"/>
      <c r="I158" s="43"/>
      <c r="J158" s="44"/>
    </row>
    <row r="159" spans="1:10" ht="36" customHeight="1" x14ac:dyDescent="0.25">
      <c r="A159" s="8" t="s">
        <v>112</v>
      </c>
      <c r="B159" s="63" t="s">
        <v>210</v>
      </c>
      <c r="C159" s="64"/>
      <c r="D159" s="64"/>
      <c r="E159" s="41"/>
      <c r="F159" s="42">
        <v>79740</v>
      </c>
      <c r="G159" s="43"/>
      <c r="H159" s="43"/>
      <c r="I159" s="43"/>
      <c r="J159" s="44"/>
    </row>
    <row r="160" spans="1:10" ht="36" customHeight="1" x14ac:dyDescent="0.25">
      <c r="A160" s="8" t="s">
        <v>112</v>
      </c>
      <c r="B160" s="63" t="s">
        <v>211</v>
      </c>
      <c r="C160" s="64"/>
      <c r="D160" s="64"/>
      <c r="E160" s="41"/>
      <c r="F160" s="42">
        <v>95688</v>
      </c>
      <c r="G160" s="43"/>
      <c r="H160" s="43"/>
      <c r="I160" s="43"/>
      <c r="J160" s="44"/>
    </row>
    <row r="161" spans="1:10" ht="36" customHeight="1" x14ac:dyDescent="0.25">
      <c r="A161" s="8" t="s">
        <v>112</v>
      </c>
      <c r="B161" s="63" t="s">
        <v>212</v>
      </c>
      <c r="C161" s="64"/>
      <c r="D161" s="64"/>
      <c r="E161" s="41"/>
      <c r="F161" s="42">
        <v>108540</v>
      </c>
      <c r="G161" s="43"/>
      <c r="H161" s="43"/>
      <c r="I161" s="43"/>
      <c r="J161" s="44"/>
    </row>
    <row r="162" spans="1:10" ht="36" customHeight="1" x14ac:dyDescent="0.25">
      <c r="A162" s="8" t="s">
        <v>112</v>
      </c>
      <c r="B162" s="63" t="s">
        <v>213</v>
      </c>
      <c r="C162" s="64"/>
      <c r="D162" s="64"/>
      <c r="E162" s="41"/>
      <c r="F162" s="42">
        <v>140940</v>
      </c>
      <c r="G162" s="43"/>
      <c r="H162" s="43"/>
      <c r="I162" s="43"/>
      <c r="J162" s="44"/>
    </row>
    <row r="163" spans="1:10" ht="36" customHeight="1" x14ac:dyDescent="0.25">
      <c r="A163" s="8" t="s">
        <v>112</v>
      </c>
      <c r="B163" s="63" t="s">
        <v>214</v>
      </c>
      <c r="C163" s="64"/>
      <c r="D163" s="64"/>
      <c r="E163" s="41"/>
      <c r="F163" s="42">
        <v>418140</v>
      </c>
      <c r="G163" s="43"/>
      <c r="H163" s="43"/>
      <c r="I163" s="43"/>
      <c r="J163" s="44"/>
    </row>
    <row r="164" spans="1:10" ht="36" customHeight="1" x14ac:dyDescent="0.25">
      <c r="A164" s="8"/>
      <c r="B164" s="63" t="s">
        <v>215</v>
      </c>
      <c r="C164" s="64"/>
      <c r="D164" s="64"/>
      <c r="E164" s="41"/>
      <c r="F164" s="42">
        <v>177552</v>
      </c>
      <c r="G164" s="43"/>
      <c r="H164" s="43"/>
      <c r="I164" s="43"/>
      <c r="J164" s="44"/>
    </row>
    <row r="165" spans="1:10" ht="36" customHeight="1" x14ac:dyDescent="0.25">
      <c r="A165" s="8" t="s">
        <v>112</v>
      </c>
      <c r="B165" s="65" t="s">
        <v>216</v>
      </c>
      <c r="C165" s="66"/>
      <c r="D165" s="66"/>
      <c r="E165" s="67"/>
      <c r="F165" s="42">
        <v>3240</v>
      </c>
      <c r="G165" s="43"/>
      <c r="H165" s="43"/>
      <c r="I165" s="43"/>
      <c r="J165" s="44"/>
    </row>
    <row r="166" spans="1:10" ht="36" customHeight="1" x14ac:dyDescent="0.25">
      <c r="A166" s="8"/>
      <c r="B166" s="63" t="s">
        <v>217</v>
      </c>
      <c r="C166" s="64"/>
      <c r="D166" s="64"/>
      <c r="E166" s="41"/>
      <c r="F166" s="42">
        <v>83340</v>
      </c>
      <c r="G166" s="43"/>
      <c r="H166" s="43"/>
      <c r="I166" s="43"/>
      <c r="J166" s="44"/>
    </row>
    <row r="167" spans="1:10" ht="36" customHeight="1" x14ac:dyDescent="0.25">
      <c r="B167" s="63" t="s">
        <v>218</v>
      </c>
      <c r="C167" s="64"/>
      <c r="D167" s="64"/>
      <c r="E167" s="41"/>
      <c r="F167" s="42">
        <v>70740</v>
      </c>
      <c r="G167" s="43"/>
      <c r="H167" s="43"/>
      <c r="I167" s="43"/>
      <c r="J167" s="44"/>
    </row>
    <row r="168" spans="1:10" ht="36" customHeight="1" x14ac:dyDescent="0.25">
      <c r="A168" s="8" t="s">
        <v>112</v>
      </c>
      <c r="B168" s="63" t="s">
        <v>220</v>
      </c>
      <c r="C168" s="64"/>
      <c r="D168" s="64"/>
      <c r="E168" s="41"/>
      <c r="F168" s="42">
        <v>284940</v>
      </c>
      <c r="G168" s="43"/>
      <c r="H168" s="43"/>
      <c r="I168" s="43"/>
      <c r="J168" s="44"/>
    </row>
    <row r="169" spans="1:10" ht="36" customHeight="1" x14ac:dyDescent="0.25">
      <c r="A169" s="8" t="s">
        <v>114</v>
      </c>
      <c r="B169" s="63" t="s">
        <v>221</v>
      </c>
      <c r="C169" s="64"/>
      <c r="D169" s="64"/>
      <c r="E169" s="41"/>
      <c r="F169" s="42">
        <v>215280</v>
      </c>
      <c r="G169" s="43"/>
      <c r="H169" s="43"/>
      <c r="I169" s="43"/>
      <c r="J169" s="44"/>
    </row>
    <row r="170" spans="1:10" ht="36" customHeight="1" x14ac:dyDescent="0.25">
      <c r="A170" s="8" t="s">
        <v>114</v>
      </c>
      <c r="B170" s="63" t="s">
        <v>222</v>
      </c>
      <c r="C170" s="64"/>
      <c r="D170" s="64"/>
      <c r="E170" s="41"/>
      <c r="F170" s="42">
        <v>137520</v>
      </c>
      <c r="G170" s="43"/>
      <c r="H170" s="43"/>
      <c r="I170" s="43"/>
      <c r="J170" s="44"/>
    </row>
    <row r="171" spans="1:10" ht="36" customHeight="1" x14ac:dyDescent="0.25">
      <c r="A171" s="8" t="s">
        <v>114</v>
      </c>
      <c r="B171" s="63" t="s">
        <v>326</v>
      </c>
      <c r="C171" s="64"/>
      <c r="D171" s="64"/>
      <c r="E171" s="41"/>
      <c r="F171" s="42">
        <v>43920</v>
      </c>
      <c r="G171" s="43"/>
      <c r="H171" s="43"/>
      <c r="I171" s="43"/>
      <c r="J171" s="44"/>
    </row>
    <row r="172" spans="1:10" ht="36" customHeight="1" x14ac:dyDescent="0.25">
      <c r="A172" s="8" t="s">
        <v>114</v>
      </c>
      <c r="B172" s="63" t="s">
        <v>327</v>
      </c>
      <c r="C172" s="64"/>
      <c r="D172" s="64"/>
      <c r="E172" s="41"/>
      <c r="F172" s="42">
        <v>46800</v>
      </c>
      <c r="G172" s="43"/>
      <c r="H172" s="43"/>
      <c r="I172" s="43"/>
      <c r="J172" s="44"/>
    </row>
    <row r="173" spans="1:10" ht="36" customHeight="1" x14ac:dyDescent="0.25">
      <c r="A173" s="8" t="s">
        <v>114</v>
      </c>
      <c r="B173" s="63" t="s">
        <v>226</v>
      </c>
      <c r="C173" s="64"/>
      <c r="D173" s="64"/>
      <c r="E173" s="41"/>
      <c r="F173" s="42">
        <v>507600</v>
      </c>
      <c r="G173" s="43"/>
      <c r="H173" s="43"/>
      <c r="I173" s="43"/>
      <c r="J173" s="44"/>
    </row>
    <row r="174" spans="1:10" ht="36" customHeight="1" x14ac:dyDescent="0.25">
      <c r="A174" s="8" t="s">
        <v>114</v>
      </c>
      <c r="B174" s="63" t="s">
        <v>227</v>
      </c>
      <c r="C174" s="64"/>
      <c r="D174" s="64"/>
      <c r="E174" s="41"/>
      <c r="F174" s="42">
        <v>112320</v>
      </c>
      <c r="G174" s="43"/>
      <c r="H174" s="43"/>
      <c r="I174" s="43"/>
      <c r="J174" s="44"/>
    </row>
    <row r="175" spans="1:10" ht="36" customHeight="1" x14ac:dyDescent="0.25">
      <c r="A175" s="8" t="s">
        <v>114</v>
      </c>
      <c r="B175" s="72" t="s">
        <v>228</v>
      </c>
      <c r="C175" s="73"/>
      <c r="D175" s="73"/>
      <c r="E175" s="74"/>
      <c r="F175" s="86">
        <v>134784</v>
      </c>
      <c r="G175" s="87"/>
      <c r="H175" s="87"/>
      <c r="I175" s="87"/>
      <c r="J175" s="88"/>
    </row>
    <row r="176" spans="1:10" ht="36" customHeight="1" x14ac:dyDescent="0.25">
      <c r="A176" s="8" t="s">
        <v>114</v>
      </c>
      <c r="B176" s="63" t="s">
        <v>229</v>
      </c>
      <c r="C176" s="64"/>
      <c r="D176" s="64"/>
      <c r="E176" s="41"/>
      <c r="F176" s="42">
        <v>152640</v>
      </c>
      <c r="G176" s="43"/>
      <c r="H176" s="43"/>
      <c r="I176" s="43"/>
      <c r="J176" s="44"/>
    </row>
    <row r="177" spans="1:10" ht="36" customHeight="1" x14ac:dyDescent="0.25">
      <c r="A177" s="8" t="s">
        <v>114</v>
      </c>
      <c r="B177" s="63" t="s">
        <v>230</v>
      </c>
      <c r="C177" s="64"/>
      <c r="D177" s="64"/>
      <c r="E177" s="41"/>
      <c r="F177" s="42">
        <v>198000</v>
      </c>
      <c r="G177" s="43"/>
      <c r="H177" s="43"/>
      <c r="I177" s="43"/>
      <c r="J177" s="44"/>
    </row>
    <row r="178" spans="1:10" ht="36" customHeight="1" x14ac:dyDescent="0.25">
      <c r="A178" s="8" t="s">
        <v>114</v>
      </c>
      <c r="B178" s="63" t="s">
        <v>231</v>
      </c>
      <c r="C178" s="64"/>
      <c r="D178" s="64"/>
      <c r="E178" s="41"/>
      <c r="F178" s="42">
        <v>586080</v>
      </c>
      <c r="G178" s="43"/>
      <c r="H178" s="43"/>
      <c r="I178" s="43"/>
      <c r="J178" s="44"/>
    </row>
    <row r="179" spans="1:10" ht="36" customHeight="1" x14ac:dyDescent="0.25">
      <c r="A179" s="8" t="s">
        <v>114</v>
      </c>
      <c r="B179" s="65" t="s">
        <v>232</v>
      </c>
      <c r="C179" s="66"/>
      <c r="D179" s="66"/>
      <c r="E179" s="67"/>
      <c r="F179" s="42">
        <v>5040</v>
      </c>
      <c r="G179" s="43"/>
      <c r="H179" s="43"/>
      <c r="I179" s="43"/>
      <c r="J179" s="44"/>
    </row>
    <row r="180" spans="1:10" ht="36" customHeight="1" thickBot="1" x14ac:dyDescent="0.3">
      <c r="A180" s="8" t="s">
        <v>114</v>
      </c>
      <c r="B180" s="63" t="s">
        <v>234</v>
      </c>
      <c r="C180" s="64"/>
      <c r="D180" s="64"/>
      <c r="E180" s="41"/>
      <c r="F180" s="42">
        <v>399600</v>
      </c>
      <c r="G180" s="43"/>
      <c r="H180" s="43"/>
      <c r="I180" s="43"/>
      <c r="J180" s="44"/>
    </row>
    <row r="181" spans="1:10" ht="22.5" customHeight="1" x14ac:dyDescent="0.25">
      <c r="A181" s="8" t="s">
        <v>112</v>
      </c>
      <c r="B181" s="101" t="s">
        <v>236</v>
      </c>
      <c r="C181" s="102"/>
      <c r="D181" s="102"/>
      <c r="E181" s="102"/>
      <c r="F181" s="102"/>
      <c r="G181" s="102"/>
      <c r="H181" s="102"/>
      <c r="I181" s="102"/>
      <c r="J181" s="103"/>
    </row>
    <row r="182" spans="1:10" ht="36" customHeight="1" thickBot="1" x14ac:dyDescent="0.3">
      <c r="A182" s="8"/>
      <c r="B182" s="35" t="s">
        <v>219</v>
      </c>
      <c r="C182" s="89"/>
      <c r="D182" s="89"/>
      <c r="E182" s="90"/>
      <c r="F182" s="42">
        <v>40</v>
      </c>
      <c r="G182" s="43"/>
      <c r="H182" s="43"/>
      <c r="I182" s="43"/>
      <c r="J182" s="44"/>
    </row>
    <row r="183" spans="1:10" ht="36" customHeight="1" thickBot="1" x14ac:dyDescent="0.3">
      <c r="A183" s="8"/>
      <c r="B183" s="95" t="s">
        <v>235</v>
      </c>
      <c r="C183" s="96"/>
      <c r="D183" s="96"/>
      <c r="E183" s="97"/>
      <c r="F183" s="98"/>
      <c r="G183" s="99"/>
      <c r="H183" s="99"/>
      <c r="I183" s="99"/>
      <c r="J183" s="100"/>
    </row>
    <row r="184" spans="1:10" ht="36" customHeight="1" thickBot="1" x14ac:dyDescent="0.3">
      <c r="A184" s="8"/>
      <c r="B184" s="174" t="s">
        <v>236</v>
      </c>
      <c r="C184" s="175"/>
      <c r="D184" s="175"/>
      <c r="E184" s="175"/>
      <c r="F184" s="175"/>
      <c r="G184" s="175"/>
      <c r="H184" s="175"/>
      <c r="I184" s="175"/>
      <c r="J184" s="176"/>
    </row>
    <row r="185" spans="1:10" ht="36" customHeight="1" x14ac:dyDescent="0.25">
      <c r="A185" s="8"/>
      <c r="B185" s="57" t="s">
        <v>237</v>
      </c>
      <c r="C185" s="104"/>
      <c r="D185" s="104"/>
      <c r="E185" s="105"/>
      <c r="F185" s="42">
        <v>72</v>
      </c>
      <c r="G185" s="43"/>
      <c r="H185" s="43"/>
      <c r="I185" s="43"/>
      <c r="J185" s="44"/>
    </row>
    <row r="186" spans="1:10" ht="36" customHeight="1" x14ac:dyDescent="0.25">
      <c r="A186" s="8"/>
      <c r="B186" s="63" t="s">
        <v>238</v>
      </c>
      <c r="C186" s="64"/>
      <c r="D186" s="64"/>
      <c r="E186" s="41"/>
      <c r="F186" s="42">
        <v>118.8</v>
      </c>
      <c r="G186" s="43"/>
      <c r="H186" s="43"/>
      <c r="I186" s="43"/>
      <c r="J186" s="44"/>
    </row>
    <row r="187" spans="1:10" ht="36" customHeight="1" thickBot="1" x14ac:dyDescent="0.3">
      <c r="A187" s="8"/>
      <c r="B187" s="63" t="s">
        <v>239</v>
      </c>
      <c r="C187" s="64"/>
      <c r="D187" s="64"/>
      <c r="E187" s="41"/>
      <c r="F187" s="42">
        <v>180</v>
      </c>
      <c r="G187" s="43"/>
      <c r="H187" s="43"/>
      <c r="I187" s="43"/>
      <c r="J187" s="44"/>
    </row>
    <row r="188" spans="1:10" ht="54" customHeight="1" thickBot="1" x14ac:dyDescent="0.3">
      <c r="A188" s="8"/>
      <c r="B188" s="19" t="s">
        <v>240</v>
      </c>
      <c r="C188" s="20"/>
      <c r="D188" s="20"/>
      <c r="E188" s="21"/>
      <c r="F188" s="106"/>
      <c r="G188" s="107"/>
      <c r="H188" s="107"/>
      <c r="I188" s="107"/>
      <c r="J188" s="108"/>
    </row>
    <row r="189" spans="1:10" ht="36" customHeight="1" x14ac:dyDescent="0.25">
      <c r="A189" s="8"/>
      <c r="B189" s="65" t="s">
        <v>241</v>
      </c>
      <c r="C189" s="66"/>
      <c r="D189" s="66"/>
      <c r="E189" s="67"/>
      <c r="F189" s="68">
        <v>45540</v>
      </c>
      <c r="G189" s="69"/>
      <c r="H189" s="69"/>
      <c r="I189" s="69"/>
      <c r="J189" s="70"/>
    </row>
    <row r="190" spans="1:10" ht="36" customHeight="1" x14ac:dyDescent="0.25">
      <c r="A190" s="8"/>
      <c r="B190" s="63" t="s">
        <v>242</v>
      </c>
      <c r="C190" s="64"/>
      <c r="D190" s="64"/>
      <c r="E190" s="41"/>
      <c r="F190" s="42">
        <v>92340</v>
      </c>
      <c r="G190" s="43"/>
      <c r="H190" s="43"/>
      <c r="I190" s="43"/>
      <c r="J190" s="44"/>
    </row>
    <row r="191" spans="1:10" ht="36" customHeight="1" x14ac:dyDescent="0.25">
      <c r="A191" s="8"/>
      <c r="B191" s="63" t="s">
        <v>243</v>
      </c>
      <c r="C191" s="64"/>
      <c r="D191" s="64"/>
      <c r="E191" s="41"/>
      <c r="F191" s="42">
        <v>110340</v>
      </c>
      <c r="G191" s="43"/>
      <c r="H191" s="43"/>
      <c r="I191" s="43"/>
      <c r="J191" s="44"/>
    </row>
    <row r="192" spans="1:10" ht="36" customHeight="1" x14ac:dyDescent="0.25">
      <c r="A192" s="8"/>
      <c r="B192" s="63" t="s">
        <v>244</v>
      </c>
      <c r="C192" s="64"/>
      <c r="D192" s="64"/>
      <c r="E192" s="41"/>
      <c r="F192" s="42">
        <v>1080</v>
      </c>
      <c r="G192" s="43"/>
      <c r="H192" s="43"/>
      <c r="I192" s="43"/>
      <c r="J192" s="44"/>
    </row>
    <row r="193" spans="1:10" ht="36" customHeight="1" x14ac:dyDescent="0.25">
      <c r="A193" s="8"/>
      <c r="B193" s="63" t="s">
        <v>245</v>
      </c>
      <c r="C193" s="64"/>
      <c r="D193" s="64"/>
      <c r="E193" s="41"/>
      <c r="F193" s="42">
        <v>63540</v>
      </c>
      <c r="G193" s="43"/>
      <c r="H193" s="43"/>
      <c r="I193" s="43"/>
      <c r="J193" s="44"/>
    </row>
    <row r="194" spans="1:10" ht="36" customHeight="1" x14ac:dyDescent="0.25">
      <c r="A194" s="8"/>
      <c r="B194" s="63" t="s">
        <v>246</v>
      </c>
      <c r="C194" s="64"/>
      <c r="D194" s="64"/>
      <c r="E194" s="41"/>
      <c r="F194" s="42">
        <v>131940</v>
      </c>
      <c r="G194" s="43"/>
      <c r="H194" s="43"/>
      <c r="I194" s="43"/>
      <c r="J194" s="44"/>
    </row>
    <row r="195" spans="1:10" ht="36" customHeight="1" x14ac:dyDescent="0.25">
      <c r="A195" s="8"/>
      <c r="B195" s="63" t="s">
        <v>247</v>
      </c>
      <c r="C195" s="64"/>
      <c r="D195" s="64"/>
      <c r="E195" s="41"/>
      <c r="F195" s="42">
        <v>158940</v>
      </c>
      <c r="G195" s="43"/>
      <c r="H195" s="43"/>
      <c r="I195" s="43"/>
      <c r="J195" s="44"/>
    </row>
    <row r="196" spans="1:10" ht="36" customHeight="1" thickBot="1" x14ac:dyDescent="0.3">
      <c r="A196" s="8"/>
      <c r="B196" s="63" t="s">
        <v>248</v>
      </c>
      <c r="C196" s="64"/>
      <c r="D196" s="64"/>
      <c r="E196" s="41"/>
      <c r="F196" s="42">
        <v>1800</v>
      </c>
      <c r="G196" s="43"/>
      <c r="H196" s="43"/>
      <c r="I196" s="43"/>
      <c r="J196" s="44"/>
    </row>
    <row r="197" spans="1:10" ht="24" customHeight="1" thickBot="1" x14ac:dyDescent="0.3">
      <c r="A197" s="8"/>
      <c r="B197" s="28"/>
      <c r="C197" s="81"/>
      <c r="D197" s="81"/>
      <c r="E197" s="82"/>
      <c r="F197" s="83"/>
      <c r="G197" s="84"/>
      <c r="H197" s="84"/>
      <c r="I197" s="84"/>
      <c r="J197" s="85"/>
    </row>
    <row r="198" spans="1:10" ht="18" customHeight="1" x14ac:dyDescent="0.25">
      <c r="A198" s="8"/>
      <c r="B198" s="115"/>
      <c r="C198" s="116"/>
      <c r="D198" s="116"/>
      <c r="E198" s="116"/>
      <c r="F198" s="117"/>
      <c r="G198" s="117"/>
      <c r="H198" s="117"/>
      <c r="I198" s="117"/>
      <c r="J198" s="117"/>
    </row>
    <row r="199" spans="1:10" ht="67.5" customHeight="1" x14ac:dyDescent="0.25">
      <c r="A199" s="8"/>
      <c r="B199" s="118" t="s">
        <v>334</v>
      </c>
      <c r="C199" s="118"/>
      <c r="D199" s="118"/>
      <c r="E199" s="118"/>
      <c r="F199" s="118"/>
      <c r="G199" s="118"/>
      <c r="H199" s="118"/>
      <c r="I199" s="118"/>
      <c r="J199" s="118"/>
    </row>
    <row r="200" spans="1:10" ht="27" customHeight="1" x14ac:dyDescent="0.25">
      <c r="A200" s="8" t="s">
        <v>114</v>
      </c>
      <c r="B200" s="120" t="s">
        <v>251</v>
      </c>
      <c r="C200" s="120"/>
      <c r="D200" s="120"/>
      <c r="E200" s="120"/>
      <c r="F200" s="120"/>
      <c r="G200" s="120"/>
      <c r="H200" s="120"/>
      <c r="I200" s="120"/>
      <c r="J200" s="120"/>
    </row>
    <row r="201" spans="1:10" s="182" customFormat="1" ht="20.100000000000001" customHeight="1" x14ac:dyDescent="0.25">
      <c r="B201" s="345"/>
      <c r="F201" s="346"/>
      <c r="G201" s="346"/>
      <c r="H201" s="346"/>
      <c r="I201" s="346"/>
      <c r="J201" s="346"/>
    </row>
    <row r="202" spans="1:10" s="288" customFormat="1" ht="36" customHeight="1" thickBot="1" x14ac:dyDescent="0.3">
      <c r="B202" s="289" t="s">
        <v>335</v>
      </c>
      <c r="C202" s="289"/>
      <c r="D202" s="289"/>
      <c r="E202" s="289"/>
      <c r="F202" s="289"/>
      <c r="G202" s="289"/>
      <c r="H202" s="289"/>
      <c r="I202" s="289"/>
    </row>
    <row r="203" spans="1:10" s="123" customFormat="1" ht="36" customHeight="1" thickBot="1" x14ac:dyDescent="0.3">
      <c r="B203" s="290" t="s">
        <v>336</v>
      </c>
      <c r="C203" s="291"/>
      <c r="D203" s="291"/>
      <c r="E203" s="291"/>
      <c r="F203" s="291"/>
      <c r="G203" s="291"/>
      <c r="H203" s="291"/>
      <c r="I203" s="292"/>
    </row>
    <row r="204" spans="1:10" ht="54" customHeight="1" thickBot="1" x14ac:dyDescent="0.3">
      <c r="B204" s="293" t="s">
        <v>371</v>
      </c>
      <c r="C204" s="294"/>
      <c r="D204" s="295" t="s">
        <v>372</v>
      </c>
      <c r="E204" s="296"/>
      <c r="F204" s="297"/>
      <c r="G204" s="296" t="s">
        <v>373</v>
      </c>
      <c r="H204" s="296"/>
      <c r="I204" s="297"/>
      <c r="J204" s="10"/>
    </row>
    <row r="205" spans="1:10" ht="36" customHeight="1" x14ac:dyDescent="0.25">
      <c r="B205" s="298" t="s">
        <v>340</v>
      </c>
      <c r="C205" s="299"/>
      <c r="D205" s="300" t="s">
        <v>341</v>
      </c>
      <c r="E205" s="300"/>
      <c r="F205" s="300"/>
      <c r="G205" s="301">
        <v>2190</v>
      </c>
      <c r="H205" s="300"/>
      <c r="I205" s="302"/>
      <c r="J205" s="10"/>
    </row>
    <row r="206" spans="1:10" ht="36" customHeight="1" x14ac:dyDescent="0.25">
      <c r="B206" s="303" t="s">
        <v>342</v>
      </c>
      <c r="C206" s="304"/>
      <c r="D206" s="305"/>
      <c r="E206" s="305"/>
      <c r="F206" s="305"/>
      <c r="G206" s="306">
        <v>1590</v>
      </c>
      <c r="H206" s="305"/>
      <c r="I206" s="307"/>
      <c r="J206" s="10"/>
    </row>
    <row r="207" spans="1:10" ht="36" customHeight="1" x14ac:dyDescent="0.25">
      <c r="B207" s="303" t="s">
        <v>343</v>
      </c>
      <c r="C207" s="304"/>
      <c r="D207" s="305"/>
      <c r="E207" s="305"/>
      <c r="F207" s="305"/>
      <c r="G207" s="306">
        <v>1440</v>
      </c>
      <c r="H207" s="305"/>
      <c r="I207" s="307"/>
      <c r="J207" s="10"/>
    </row>
    <row r="208" spans="1:10" ht="54" customHeight="1" x14ac:dyDescent="0.25">
      <c r="B208" s="303" t="s">
        <v>344</v>
      </c>
      <c r="C208" s="304"/>
      <c r="D208" s="305"/>
      <c r="E208" s="305"/>
      <c r="F208" s="305"/>
      <c r="G208" s="306">
        <v>1290</v>
      </c>
      <c r="H208" s="305"/>
      <c r="I208" s="307"/>
      <c r="J208" s="10"/>
    </row>
    <row r="209" spans="1:10" ht="40.5" customHeight="1" x14ac:dyDescent="0.25">
      <c r="A209" s="8"/>
      <c r="B209" s="122" t="s">
        <v>252</v>
      </c>
      <c r="C209" s="122"/>
      <c r="D209" s="122"/>
      <c r="E209" s="122"/>
      <c r="F209" s="122"/>
      <c r="G209" s="122"/>
      <c r="H209" s="122"/>
      <c r="I209" s="122"/>
      <c r="J209" s="122"/>
    </row>
    <row r="210" spans="1:10" ht="18" customHeight="1" x14ac:dyDescent="0.25">
      <c r="A210" s="8"/>
    </row>
  </sheetData>
  <sheetProtection selectLockedCells="1" selectUnlockedCells="1"/>
  <mergeCells count="399">
    <mergeCell ref="B208:C208"/>
    <mergeCell ref="G208:I208"/>
    <mergeCell ref="B209:J209"/>
    <mergeCell ref="B204:C204"/>
    <mergeCell ref="D204:F204"/>
    <mergeCell ref="G204:I204"/>
    <mergeCell ref="B205:C205"/>
    <mergeCell ref="D205:F208"/>
    <mergeCell ref="G205:I205"/>
    <mergeCell ref="B206:C206"/>
    <mergeCell ref="G206:I206"/>
    <mergeCell ref="B207:C207"/>
    <mergeCell ref="G207:I207"/>
    <mergeCell ref="B197:E197"/>
    <mergeCell ref="F197:J197"/>
    <mergeCell ref="B199:J199"/>
    <mergeCell ref="B200:J200"/>
    <mergeCell ref="B202:I202"/>
    <mergeCell ref="B203:I203"/>
    <mergeCell ref="B194:E194"/>
    <mergeCell ref="F194:J194"/>
    <mergeCell ref="B195:E195"/>
    <mergeCell ref="F195:J195"/>
    <mergeCell ref="B196:E196"/>
    <mergeCell ref="F196:J196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84:J184"/>
    <mergeCell ref="B185:E185"/>
    <mergeCell ref="F185:J185"/>
    <mergeCell ref="B186:E186"/>
    <mergeCell ref="F186:J186"/>
    <mergeCell ref="B187:E187"/>
    <mergeCell ref="F187:J187"/>
    <mergeCell ref="B180:E180"/>
    <mergeCell ref="F180:J180"/>
    <mergeCell ref="B181:J181"/>
    <mergeCell ref="B182:E182"/>
    <mergeCell ref="F182:J182"/>
    <mergeCell ref="F183:J183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A136" sqref="A136:XFD140"/>
    </sheetView>
  </sheetViews>
  <sheetFormatPr defaultColWidth="9.140625" defaultRowHeight="12.75" outlineLevelRow="1" x14ac:dyDescent="0.25"/>
  <cols>
    <col min="1" max="1" width="20.710937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38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374</v>
      </c>
      <c r="C3" s="15"/>
      <c r="D3" s="15"/>
      <c r="E3" s="15"/>
      <c r="F3" s="16">
        <v>12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86400</v>
      </c>
      <c r="G8" s="33">
        <f>H8*1.1</f>
        <v>79200</v>
      </c>
      <c r="H8" s="33">
        <v>72000</v>
      </c>
      <c r="I8" s="33">
        <f>H8*0.75</f>
        <v>54000</v>
      </c>
      <c r="J8" s="33">
        <f>H8*0.5</f>
        <v>36000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120960</v>
      </c>
      <c r="G9" s="37">
        <f>H9*1.1</f>
        <v>110880.00000000001</v>
      </c>
      <c r="H9" s="37">
        <v>100800</v>
      </c>
      <c r="I9" s="37">
        <f>H9*0.75</f>
        <v>75600</v>
      </c>
      <c r="J9" s="37">
        <f>H9*0.5</f>
        <v>50400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112320</v>
      </c>
      <c r="G10" s="37">
        <f>H10*1.1</f>
        <v>102960.00000000001</v>
      </c>
      <c r="H10" s="37">
        <v>93600</v>
      </c>
      <c r="I10" s="37">
        <f>H10*0.75</f>
        <v>70200</v>
      </c>
      <c r="J10" s="37">
        <f>H10*0.5</f>
        <v>46800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157248</v>
      </c>
      <c r="G11" s="39">
        <f>H11*1.1</f>
        <v>144144</v>
      </c>
      <c r="H11" s="39">
        <v>131040</v>
      </c>
      <c r="I11" s="39">
        <f>H11*0.75</f>
        <v>98280</v>
      </c>
      <c r="J11" s="39">
        <f>H11*0.5</f>
        <v>65520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16560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24480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2880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4032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5760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8064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18720 до 748800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18720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37440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56160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74880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93600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112320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131040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149760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168480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187200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205920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224640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243360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262080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280800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299520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318240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336960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355680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374400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37440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74880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112320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149760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187200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224640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262080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299520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336960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374400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411840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449280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486720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524160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561600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599040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636480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673920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711360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748800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21600 до 402480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21600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30240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46800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65520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84240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102960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121680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140400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159120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177840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196560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215280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234000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252720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271440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290160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308880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327600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346320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365040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383760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402480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720 до 57600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12960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23040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720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57600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15840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50400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2880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2880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5760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8640</v>
      </c>
      <c r="G95" s="43"/>
      <c r="H95" s="43"/>
      <c r="I95" s="43"/>
      <c r="J95" s="44"/>
    </row>
    <row r="96" spans="1:10" ht="36" customHeight="1" thickBot="1" x14ac:dyDescent="0.3">
      <c r="A96" s="8"/>
      <c r="B96" s="72" t="s">
        <v>199</v>
      </c>
      <c r="C96" s="73"/>
      <c r="D96" s="73"/>
      <c r="E96" s="74"/>
      <c r="F96" s="86">
        <v>57600</v>
      </c>
      <c r="G96" s="87"/>
      <c r="H96" s="87"/>
      <c r="I96" s="87"/>
      <c r="J96" s="88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"&amp;MIN(F99,F103:J104,H105,F106:F120)&amp;" до "&amp;MAX(F99,F103:J104,H105,F106:F120)</f>
        <v>Цена от 6120 до 191520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50400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5040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12600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61200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43200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51840</v>
      </c>
      <c r="G105" s="228">
        <f>H105*1.1</f>
        <v>47520.000000000007</v>
      </c>
      <c r="H105" s="228">
        <v>43200</v>
      </c>
      <c r="I105" s="228">
        <f>H105*0.75</f>
        <v>32400</v>
      </c>
      <c r="J105" s="229">
        <f>H105*0.5</f>
        <v>21600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18720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324</v>
      </c>
      <c r="C107" s="64"/>
      <c r="D107" s="64"/>
      <c r="E107" s="41"/>
      <c r="F107" s="68">
        <v>60480</v>
      </c>
      <c r="G107" s="69"/>
      <c r="H107" s="69"/>
      <c r="I107" s="69"/>
      <c r="J107" s="70"/>
    </row>
    <row r="108" spans="1:10" ht="36" customHeight="1" x14ac:dyDescent="0.25">
      <c r="A108" s="8" t="s">
        <v>112</v>
      </c>
      <c r="B108" s="63" t="s">
        <v>208</v>
      </c>
      <c r="C108" s="64"/>
      <c r="D108" s="64"/>
      <c r="E108" s="41"/>
      <c r="F108" s="42">
        <v>57600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209</v>
      </c>
      <c r="C109" s="64"/>
      <c r="D109" s="64"/>
      <c r="E109" s="41"/>
      <c r="F109" s="42">
        <v>100800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210</v>
      </c>
      <c r="C110" s="64"/>
      <c r="D110" s="64"/>
      <c r="E110" s="41"/>
      <c r="F110" s="42">
        <v>64800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211</v>
      </c>
      <c r="C111" s="64"/>
      <c r="D111" s="64"/>
      <c r="E111" s="41"/>
      <c r="F111" s="42">
        <v>77760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212</v>
      </c>
      <c r="C112" s="64"/>
      <c r="D112" s="64"/>
      <c r="E112" s="41"/>
      <c r="F112" s="42">
        <v>57600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213</v>
      </c>
      <c r="C113" s="64"/>
      <c r="D113" s="64"/>
      <c r="E113" s="41"/>
      <c r="F113" s="42">
        <v>62640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3" t="s">
        <v>214</v>
      </c>
      <c r="C114" s="64"/>
      <c r="D114" s="64"/>
      <c r="E114" s="41"/>
      <c r="F114" s="42">
        <v>129600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215</v>
      </c>
      <c r="C115" s="64"/>
      <c r="D115" s="64"/>
      <c r="E115" s="41"/>
      <c r="F115" s="42">
        <v>191520</v>
      </c>
      <c r="G115" s="43"/>
      <c r="H115" s="43"/>
      <c r="I115" s="43"/>
      <c r="J115" s="44"/>
    </row>
    <row r="116" spans="1:10" ht="36" customHeight="1" x14ac:dyDescent="0.25">
      <c r="A116" s="8" t="s">
        <v>112</v>
      </c>
      <c r="B116" s="65" t="s">
        <v>216</v>
      </c>
      <c r="C116" s="66"/>
      <c r="D116" s="66"/>
      <c r="E116" s="67"/>
      <c r="F116" s="42">
        <v>6120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217</v>
      </c>
      <c r="C117" s="89"/>
      <c r="D117" s="89"/>
      <c r="E117" s="90"/>
      <c r="F117" s="42">
        <v>25920</v>
      </c>
      <c r="G117" s="43"/>
      <c r="H117" s="43"/>
      <c r="I117" s="43"/>
      <c r="J117" s="44"/>
    </row>
    <row r="118" spans="1:10" ht="36" customHeight="1" x14ac:dyDescent="0.25">
      <c r="A118" s="8"/>
      <c r="B118" s="35" t="s">
        <v>218</v>
      </c>
      <c r="C118" s="89"/>
      <c r="D118" s="89"/>
      <c r="E118" s="90"/>
      <c r="F118" s="42">
        <v>21600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35" t="s">
        <v>219</v>
      </c>
      <c r="C119" s="89"/>
      <c r="D119" s="89"/>
      <c r="E119" s="90"/>
      <c r="F119" s="42">
        <v>115200</v>
      </c>
      <c r="G119" s="43"/>
      <c r="H119" s="43"/>
      <c r="I119" s="43"/>
      <c r="J119" s="44"/>
    </row>
    <row r="120" spans="1:10" ht="36" customHeight="1" x14ac:dyDescent="0.25">
      <c r="A120" s="8" t="s">
        <v>112</v>
      </c>
      <c r="B120" s="63" t="s">
        <v>220</v>
      </c>
      <c r="C120" s="64"/>
      <c r="D120" s="64"/>
      <c r="E120" s="41"/>
      <c r="F120" s="42">
        <v>43200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221</v>
      </c>
      <c r="C121" s="64"/>
      <c r="D121" s="64"/>
      <c r="E121" s="41"/>
      <c r="F121" s="42">
        <v>86400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222</v>
      </c>
      <c r="C122" s="64"/>
      <c r="D122" s="64"/>
      <c r="E122" s="41"/>
      <c r="F122" s="42">
        <v>60480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223</v>
      </c>
      <c r="C123" s="64"/>
      <c r="D123" s="64"/>
      <c r="E123" s="41"/>
      <c r="F123" s="227">
        <f>H123*1.2</f>
        <v>72576</v>
      </c>
      <c r="G123" s="228">
        <f>H123*1.1</f>
        <v>66528</v>
      </c>
      <c r="H123" s="228">
        <v>60480</v>
      </c>
      <c r="I123" s="228">
        <f>H123*0.75</f>
        <v>45360</v>
      </c>
      <c r="J123" s="229">
        <f>H123*0.5</f>
        <v>30240</v>
      </c>
    </row>
    <row r="124" spans="1:10" ht="36" customHeight="1" x14ac:dyDescent="0.25">
      <c r="A124" s="8" t="s">
        <v>114</v>
      </c>
      <c r="B124" s="63" t="s">
        <v>224</v>
      </c>
      <c r="C124" s="64"/>
      <c r="D124" s="64"/>
      <c r="E124" s="41"/>
      <c r="F124" s="42">
        <v>27360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327</v>
      </c>
      <c r="C125" s="64"/>
      <c r="D125" s="64"/>
      <c r="E125" s="41"/>
      <c r="F125" s="42">
        <v>84960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225</v>
      </c>
      <c r="C126" s="64"/>
      <c r="D126" s="64"/>
      <c r="E126" s="41"/>
      <c r="F126" s="42">
        <v>80640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63" t="s">
        <v>226</v>
      </c>
      <c r="C127" s="64"/>
      <c r="D127" s="64"/>
      <c r="E127" s="41"/>
      <c r="F127" s="42">
        <v>141120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227</v>
      </c>
      <c r="C128" s="64"/>
      <c r="D128" s="64"/>
      <c r="E128" s="41"/>
      <c r="F128" s="42">
        <v>90720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72" t="s">
        <v>228</v>
      </c>
      <c r="C129" s="73"/>
      <c r="D129" s="73"/>
      <c r="E129" s="74"/>
      <c r="F129" s="86">
        <v>108864</v>
      </c>
      <c r="G129" s="87"/>
      <c r="H129" s="87"/>
      <c r="I129" s="87"/>
      <c r="J129" s="88"/>
    </row>
    <row r="130" spans="1:10" ht="36" customHeight="1" x14ac:dyDescent="0.25">
      <c r="A130" s="8" t="s">
        <v>114</v>
      </c>
      <c r="B130" s="63" t="s">
        <v>229</v>
      </c>
      <c r="C130" s="64"/>
      <c r="D130" s="64"/>
      <c r="E130" s="41"/>
      <c r="F130" s="42">
        <v>80640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230</v>
      </c>
      <c r="C131" s="64"/>
      <c r="D131" s="64"/>
      <c r="E131" s="41"/>
      <c r="F131" s="42">
        <v>87840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231</v>
      </c>
      <c r="C132" s="64"/>
      <c r="D132" s="64"/>
      <c r="E132" s="41"/>
      <c r="F132" s="42">
        <v>181440</v>
      </c>
      <c r="G132" s="43"/>
      <c r="H132" s="43"/>
      <c r="I132" s="43"/>
      <c r="J132" s="44"/>
    </row>
    <row r="133" spans="1:10" ht="36" customHeight="1" x14ac:dyDescent="0.25">
      <c r="A133" s="8" t="s">
        <v>114</v>
      </c>
      <c r="B133" s="63" t="s">
        <v>232</v>
      </c>
      <c r="C133" s="64"/>
      <c r="D133" s="64"/>
      <c r="E133" s="41"/>
      <c r="F133" s="42">
        <v>8640</v>
      </c>
      <c r="G133" s="43"/>
      <c r="H133" s="43"/>
      <c r="I133" s="43"/>
      <c r="J133" s="44"/>
    </row>
    <row r="134" spans="1:10" ht="36" customHeight="1" x14ac:dyDescent="0.25">
      <c r="A134" s="8" t="s">
        <v>114</v>
      </c>
      <c r="B134" s="63" t="s">
        <v>233</v>
      </c>
      <c r="C134" s="64"/>
      <c r="D134" s="64"/>
      <c r="E134" s="41"/>
      <c r="F134" s="203">
        <v>161280</v>
      </c>
      <c r="G134" s="253"/>
      <c r="H134" s="253"/>
      <c r="I134" s="253"/>
      <c r="J134" s="254"/>
    </row>
    <row r="135" spans="1:10" ht="36" customHeight="1" thickBot="1" x14ac:dyDescent="0.3">
      <c r="A135" s="8" t="s">
        <v>114</v>
      </c>
      <c r="B135" s="63" t="s">
        <v>234</v>
      </c>
      <c r="C135" s="64"/>
      <c r="D135" s="64"/>
      <c r="E135" s="41"/>
      <c r="F135" s="42">
        <v>60480</v>
      </c>
      <c r="G135" s="43"/>
      <c r="H135" s="43"/>
      <c r="I135" s="43"/>
      <c r="J135" s="44"/>
    </row>
    <row r="136" spans="1:10" ht="36" customHeight="1" thickBot="1" x14ac:dyDescent="0.3">
      <c r="A136" s="8"/>
      <c r="B136" s="230" t="s">
        <v>235</v>
      </c>
      <c r="C136" s="231"/>
      <c r="D136" s="231"/>
      <c r="E136" s="232"/>
      <c r="F136" s="224"/>
      <c r="G136" s="225"/>
      <c r="H136" s="225"/>
      <c r="I136" s="225"/>
      <c r="J136" s="226"/>
    </row>
    <row r="137" spans="1:10" ht="22.5" customHeight="1" thickBot="1" x14ac:dyDescent="0.3">
      <c r="A137" s="8" t="s">
        <v>112</v>
      </c>
      <c r="B137" s="174" t="s">
        <v>236</v>
      </c>
      <c r="C137" s="175"/>
      <c r="D137" s="175"/>
      <c r="E137" s="175"/>
      <c r="F137" s="175"/>
      <c r="G137" s="175"/>
      <c r="H137" s="175"/>
      <c r="I137" s="175"/>
      <c r="J137" s="176"/>
    </row>
    <row r="138" spans="1:10" ht="36" customHeight="1" x14ac:dyDescent="0.25">
      <c r="A138" s="8"/>
      <c r="B138" s="31" t="s">
        <v>237</v>
      </c>
      <c r="C138" s="177"/>
      <c r="D138" s="177"/>
      <c r="E138" s="178"/>
      <c r="F138" s="68">
        <v>60</v>
      </c>
      <c r="G138" s="69"/>
      <c r="H138" s="69"/>
      <c r="I138" s="69"/>
      <c r="J138" s="70"/>
    </row>
    <row r="139" spans="1:10" ht="36" customHeight="1" x14ac:dyDescent="0.25">
      <c r="A139" s="8"/>
      <c r="B139" s="63" t="s">
        <v>238</v>
      </c>
      <c r="C139" s="64"/>
      <c r="D139" s="64"/>
      <c r="E139" s="41"/>
      <c r="F139" s="42">
        <v>60</v>
      </c>
      <c r="G139" s="43"/>
      <c r="H139" s="43"/>
      <c r="I139" s="43"/>
      <c r="J139" s="44"/>
    </row>
    <row r="140" spans="1:10" ht="36" customHeight="1" thickBot="1" x14ac:dyDescent="0.3">
      <c r="A140" s="8"/>
      <c r="B140" s="63" t="s">
        <v>239</v>
      </c>
      <c r="C140" s="64"/>
      <c r="D140" s="64"/>
      <c r="E140" s="41"/>
      <c r="F140" s="42">
        <v>120</v>
      </c>
      <c r="G140" s="43"/>
      <c r="H140" s="43"/>
      <c r="I140" s="43"/>
      <c r="J140" s="44"/>
    </row>
    <row r="141" spans="1:10" ht="54" customHeight="1" thickBot="1" x14ac:dyDescent="0.3">
      <c r="A141" s="8"/>
      <c r="B141" s="19" t="s">
        <v>240</v>
      </c>
      <c r="C141" s="20"/>
      <c r="D141" s="20"/>
      <c r="E141" s="21"/>
      <c r="F141" s="106"/>
      <c r="G141" s="107"/>
      <c r="H141" s="107"/>
      <c r="I141" s="107"/>
      <c r="J141" s="108"/>
    </row>
    <row r="142" spans="1:10" ht="36" customHeight="1" x14ac:dyDescent="0.25">
      <c r="A142" s="8"/>
      <c r="B142" s="65" t="s">
        <v>241</v>
      </c>
      <c r="C142" s="66"/>
      <c r="D142" s="66"/>
      <c r="E142" s="67"/>
      <c r="F142" s="68">
        <v>102240</v>
      </c>
      <c r="G142" s="69"/>
      <c r="H142" s="69"/>
      <c r="I142" s="69"/>
      <c r="J142" s="70"/>
    </row>
    <row r="143" spans="1:10" ht="36" customHeight="1" x14ac:dyDescent="0.25">
      <c r="A143" s="8"/>
      <c r="B143" s="63" t="s">
        <v>242</v>
      </c>
      <c r="C143" s="64"/>
      <c r="D143" s="64"/>
      <c r="E143" s="41"/>
      <c r="F143" s="42">
        <v>204480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243</v>
      </c>
      <c r="C144" s="64"/>
      <c r="D144" s="64"/>
      <c r="E144" s="41"/>
      <c r="F144" s="42">
        <v>255600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244</v>
      </c>
      <c r="C145" s="64"/>
      <c r="D145" s="64"/>
      <c r="E145" s="41"/>
      <c r="F145" s="42">
        <v>3600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245</v>
      </c>
      <c r="C146" s="64"/>
      <c r="D146" s="64"/>
      <c r="E146" s="41"/>
      <c r="F146" s="42">
        <v>153360</v>
      </c>
      <c r="G146" s="43"/>
      <c r="H146" s="43"/>
      <c r="I146" s="43"/>
      <c r="J146" s="44"/>
    </row>
    <row r="147" spans="1:10" ht="36" customHeight="1" x14ac:dyDescent="0.25">
      <c r="A147" s="8"/>
      <c r="B147" s="63" t="s">
        <v>246</v>
      </c>
      <c r="C147" s="64"/>
      <c r="D147" s="64"/>
      <c r="E147" s="41"/>
      <c r="F147" s="42">
        <v>306720</v>
      </c>
      <c r="G147" s="43"/>
      <c r="H147" s="43"/>
      <c r="I147" s="43"/>
      <c r="J147" s="44"/>
    </row>
    <row r="148" spans="1:10" ht="36" customHeight="1" x14ac:dyDescent="0.25">
      <c r="A148" s="8"/>
      <c r="B148" s="63" t="s">
        <v>247</v>
      </c>
      <c r="C148" s="64"/>
      <c r="D148" s="64"/>
      <c r="E148" s="41"/>
      <c r="F148" s="42">
        <v>383760</v>
      </c>
      <c r="G148" s="43"/>
      <c r="H148" s="43"/>
      <c r="I148" s="43"/>
      <c r="J148" s="44"/>
    </row>
    <row r="149" spans="1:10" ht="36" customHeight="1" thickBot="1" x14ac:dyDescent="0.3">
      <c r="A149" s="8"/>
      <c r="B149" s="109" t="s">
        <v>248</v>
      </c>
      <c r="C149" s="110"/>
      <c r="D149" s="110"/>
      <c r="E149" s="111"/>
      <c r="F149" s="112">
        <v>5040</v>
      </c>
      <c r="G149" s="113"/>
      <c r="H149" s="113"/>
      <c r="I149" s="113"/>
      <c r="J149" s="114"/>
    </row>
    <row r="150" spans="1:10" ht="24" thickBot="1" x14ac:dyDescent="0.3">
      <c r="A150" s="8"/>
      <c r="B150" s="28"/>
      <c r="C150" s="81"/>
      <c r="D150" s="81"/>
      <c r="E150" s="82"/>
      <c r="F150" s="83"/>
      <c r="G150" s="84"/>
      <c r="H150" s="84"/>
      <c r="I150" s="84"/>
      <c r="J150" s="85"/>
    </row>
    <row r="151" spans="1:10" ht="18" customHeight="1" x14ac:dyDescent="0.25">
      <c r="A151" s="8"/>
      <c r="B151" s="115"/>
      <c r="C151" s="116"/>
      <c r="D151" s="116"/>
      <c r="E151" s="116"/>
      <c r="F151" s="117"/>
      <c r="G151" s="117"/>
      <c r="H151" s="117"/>
      <c r="I151" s="117"/>
      <c r="J151" s="117"/>
    </row>
    <row r="152" spans="1:10" ht="67.5" customHeight="1" x14ac:dyDescent="0.25">
      <c r="A152" s="8"/>
      <c r="B152" s="118" t="s">
        <v>298</v>
      </c>
      <c r="C152" s="118"/>
      <c r="D152" s="118"/>
      <c r="E152" s="118"/>
      <c r="F152" s="118"/>
      <c r="G152" s="118"/>
      <c r="H152" s="118"/>
      <c r="I152" s="118"/>
      <c r="J152" s="118"/>
    </row>
    <row r="153" spans="1:10" ht="40.5" customHeight="1" x14ac:dyDescent="0.25">
      <c r="A153" s="8"/>
      <c r="B153" s="118" t="s">
        <v>250</v>
      </c>
      <c r="C153" s="118"/>
      <c r="D153" s="118"/>
      <c r="E153" s="118"/>
      <c r="F153" s="118"/>
      <c r="G153" s="118"/>
      <c r="H153" s="118"/>
      <c r="I153" s="118"/>
      <c r="J153" s="118"/>
    </row>
    <row r="154" spans="1:10" ht="27" customHeight="1" x14ac:dyDescent="0.25">
      <c r="A154" s="8" t="s">
        <v>114</v>
      </c>
      <c r="B154" s="120" t="s">
        <v>251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A155" s="8"/>
      <c r="B155" s="122" t="s">
        <v>252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18" customHeight="1" x14ac:dyDescent="0.25">
      <c r="A156" s="8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0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6.8554687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39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32443.199999999997</v>
      </c>
      <c r="G8" s="33">
        <f>H8*1.1</f>
        <v>29739.600000000002</v>
      </c>
      <c r="H8" s="33">
        <v>27036</v>
      </c>
      <c r="I8" s="33">
        <f>H8*0.75</f>
        <v>20277</v>
      </c>
      <c r="J8" s="33">
        <f>H8*0.5</f>
        <v>13518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45792</v>
      </c>
      <c r="G9" s="37">
        <f>H9*1.1</f>
        <v>41976</v>
      </c>
      <c r="H9" s="37">
        <v>38160</v>
      </c>
      <c r="I9" s="37">
        <f>H9*0.75</f>
        <v>28620</v>
      </c>
      <c r="J9" s="37">
        <f>H9*0.5</f>
        <v>19080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26784</v>
      </c>
      <c r="G10" s="37">
        <f>H10*1.1</f>
        <v>24552.000000000004</v>
      </c>
      <c r="H10" s="37">
        <v>22320</v>
      </c>
      <c r="I10" s="37">
        <f>H10*0.75</f>
        <v>16740</v>
      </c>
      <c r="J10" s="37">
        <f>H10*0.5</f>
        <v>11160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38016</v>
      </c>
      <c r="G11" s="39">
        <f>H11*1.1</f>
        <v>34848</v>
      </c>
      <c r="H11" s="39">
        <v>31680</v>
      </c>
      <c r="I11" s="39">
        <f>H11*0.75</f>
        <v>23760</v>
      </c>
      <c r="J11" s="39">
        <f>H11*0.5</f>
        <v>15840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7200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10080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504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720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540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792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2484 до 188784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2484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4968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9936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14904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19872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24840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29808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34776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39744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44712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49680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54648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59616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64584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69552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74520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79488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84456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89424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94392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4968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9936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19872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29808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39744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49680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59616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69552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79488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89424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99360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109296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119232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129168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139104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149040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158976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168912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178848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188784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7452 до 101844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10620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15840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7452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12420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17388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22356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27324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32292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37260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42228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47196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52164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57132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62100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67068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72036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77004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81972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86940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91908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96876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101844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900 до 17640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3204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17280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900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17640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3240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16920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1800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1800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3600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5400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10800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3060 до 79848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12600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1260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3150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35280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19080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19872</v>
      </c>
      <c r="G105" s="228">
        <f>H105*1.1</f>
        <v>18216</v>
      </c>
      <c r="H105" s="228">
        <v>16560</v>
      </c>
      <c r="I105" s="228">
        <f>H105*0.75</f>
        <v>12420</v>
      </c>
      <c r="J105" s="229">
        <f>H105*0.5</f>
        <v>8280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19080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19080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10800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43164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51796.799999999996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10800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19080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10800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215</v>
      </c>
      <c r="C114" s="64"/>
      <c r="D114" s="64"/>
      <c r="E114" s="41"/>
      <c r="F114" s="42">
        <v>30060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3060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10800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7200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79848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10800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49680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27360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28512</v>
      </c>
      <c r="G122" s="228">
        <f>H122*1.1</f>
        <v>26136.000000000004</v>
      </c>
      <c r="H122" s="228">
        <v>23760</v>
      </c>
      <c r="I122" s="228">
        <f>H122*0.75</f>
        <v>17820</v>
      </c>
      <c r="J122" s="229">
        <f>H122*0.5</f>
        <v>11880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27360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27360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15120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60480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72576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15120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27360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15120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4320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112320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15120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25200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50400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63000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720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37800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75600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94680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1440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18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67.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0.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7" customHeight="1" x14ac:dyDescent="0.25">
      <c r="A152" s="8" t="s">
        <v>114</v>
      </c>
      <c r="B152" s="120" t="s">
        <v>251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0.5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18" customHeight="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B101" sqref="B101:E101"/>
    </sheetView>
  </sheetViews>
  <sheetFormatPr defaultColWidth="9.140625" defaultRowHeight="12.75" outlineLevelRow="1" x14ac:dyDescent="0.25"/>
  <cols>
    <col min="1" max="1" width="25.425781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40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25920</v>
      </c>
      <c r="G8" s="33">
        <f>H8*1.1</f>
        <v>23760.000000000004</v>
      </c>
      <c r="H8" s="33">
        <v>21600</v>
      </c>
      <c r="I8" s="33">
        <f>H8*0.75</f>
        <v>16200</v>
      </c>
      <c r="J8" s="33">
        <f>H8*0.5</f>
        <v>10800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36288</v>
      </c>
      <c r="G9" s="37">
        <f>H9*1.1</f>
        <v>33264</v>
      </c>
      <c r="H9" s="37">
        <v>30240</v>
      </c>
      <c r="I9" s="37">
        <f>H9*0.75</f>
        <v>22680</v>
      </c>
      <c r="J9" s="37">
        <f>H9*0.5</f>
        <v>15120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30240</v>
      </c>
      <c r="G10" s="37">
        <f>H10*1.1</f>
        <v>27720.000000000004</v>
      </c>
      <c r="H10" s="37">
        <v>25200</v>
      </c>
      <c r="I10" s="37">
        <f>H10*0.75</f>
        <v>18900</v>
      </c>
      <c r="J10" s="37">
        <f>H10*0.5</f>
        <v>12600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42336</v>
      </c>
      <c r="G11" s="39">
        <f>H11*1.1</f>
        <v>38808</v>
      </c>
      <c r="H11" s="39">
        <v>35280</v>
      </c>
      <c r="I11" s="39">
        <f>H11*0.75</f>
        <v>26460</v>
      </c>
      <c r="J11" s="39">
        <f>H11*0.5</f>
        <v>17640</v>
      </c>
    </row>
    <row r="12" spans="1:10" ht="24" customHeight="1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5040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7200</v>
      </c>
      <c r="G14" s="180"/>
      <c r="H14" s="180"/>
      <c r="I14" s="180"/>
      <c r="J14" s="181"/>
    </row>
    <row r="15" spans="1:10" ht="24" customHeight="1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720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1008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1440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2016</v>
      </c>
      <c r="G19" s="180"/>
      <c r="H19" s="180"/>
      <c r="I19" s="180"/>
      <c r="J19" s="181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3600 до 144000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3600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7200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10800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14400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18000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21600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25200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28800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32400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36000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39600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43200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46800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50400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54000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57600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61200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64800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68400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72000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7200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14400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21600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28800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36000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43200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50400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57600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64800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72000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79200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86400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93600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100800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108000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115200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122400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129600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136800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144000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5760 до 77400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5760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8280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9000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12600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16200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19800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23400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27000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30600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34200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37800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41400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45000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48600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52200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55800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59400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63000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66600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70200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73800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77400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25200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3960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4680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1440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25200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5760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18000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21600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3060 до 54720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7200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720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1800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15120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18000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13824</v>
      </c>
      <c r="G105" s="228">
        <f>H105*1.1</f>
        <v>12672.000000000002</v>
      </c>
      <c r="H105" s="228">
        <v>11520</v>
      </c>
      <c r="I105" s="228">
        <f>H105*0.75</f>
        <v>8640</v>
      </c>
      <c r="J105" s="229">
        <f>H105*0.5</f>
        <v>5760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10800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18000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23400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15840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19008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18000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18000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16560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215</v>
      </c>
      <c r="C114" s="64"/>
      <c r="D114" s="64"/>
      <c r="E114" s="41"/>
      <c r="F114" s="42">
        <v>18000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3060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11520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9360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19800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54720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21600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25200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19872</v>
      </c>
      <c r="G122" s="228">
        <f>H122*1.1</f>
        <v>18216</v>
      </c>
      <c r="H122" s="228">
        <v>16560</v>
      </c>
      <c r="I122" s="228">
        <f>H122*0.75</f>
        <v>12420</v>
      </c>
      <c r="J122" s="229">
        <f>H122*0.5</f>
        <v>8280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15120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25200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33120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22320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26784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25200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25200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23760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35" t="s">
        <v>232</v>
      </c>
      <c r="C131" s="89"/>
      <c r="D131" s="89"/>
      <c r="E131" s="90"/>
      <c r="F131" s="42">
        <v>4320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28080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77040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23760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47520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59400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720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35640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71280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89280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1080</v>
      </c>
      <c r="G147" s="113"/>
      <c r="H147" s="113"/>
      <c r="I147" s="113"/>
      <c r="J147" s="114"/>
    </row>
    <row r="148" spans="1:10" ht="24" customHeight="1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18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67.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0.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7" customHeight="1" x14ac:dyDescent="0.25">
      <c r="A152" s="8" t="s">
        <v>114</v>
      </c>
      <c r="B152" s="120" t="s">
        <v>251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0.5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18" customHeight="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F101" sqref="F101:J101"/>
    </sheetView>
  </sheetViews>
  <sheetFormatPr defaultColWidth="9.140625" defaultRowHeight="12.75" outlineLevelRow="1" x14ac:dyDescent="0.25"/>
  <cols>
    <col min="1" max="1" width="33.57031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41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277</v>
      </c>
      <c r="C3" s="15"/>
      <c r="D3" s="15"/>
      <c r="E3" s="15"/>
      <c r="F3" s="16">
        <v>4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15033.599999999999</v>
      </c>
      <c r="G8" s="33">
        <f>H8*1.1</f>
        <v>13780.800000000001</v>
      </c>
      <c r="H8" s="33">
        <v>12528</v>
      </c>
      <c r="I8" s="33">
        <f>H8*0.75</f>
        <v>9396</v>
      </c>
      <c r="J8" s="33">
        <f>H8*0.5</f>
        <v>6264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21312</v>
      </c>
      <c r="G9" s="37">
        <f>H9*1.1</f>
        <v>19536</v>
      </c>
      <c r="H9" s="37">
        <v>17760</v>
      </c>
      <c r="I9" s="37">
        <f>H9*0.75</f>
        <v>13320</v>
      </c>
      <c r="J9" s="37">
        <f>H9*0.5</f>
        <v>8880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26899.200000000001</v>
      </c>
      <c r="G10" s="37">
        <f>H10*1.1</f>
        <v>24657.600000000002</v>
      </c>
      <c r="H10" s="37">
        <v>22416</v>
      </c>
      <c r="I10" s="37">
        <f>H10*0.75</f>
        <v>16812</v>
      </c>
      <c r="J10" s="37">
        <f>H10*0.5</f>
        <v>11208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38016</v>
      </c>
      <c r="G11" s="39">
        <f>H11*1.1</f>
        <v>34848</v>
      </c>
      <c r="H11" s="39">
        <v>31680</v>
      </c>
      <c r="I11" s="39">
        <f>H11*0.75</f>
        <v>23760</v>
      </c>
      <c r="J11" s="39">
        <f>H11*0.5</f>
        <v>15840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4728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6720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1416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4032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5664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3792 до 151680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3792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7584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11376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15168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18960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22752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26544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30336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34128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37920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41712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45504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49296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53088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56880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60672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64464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68256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72048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75840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7584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15168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22752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30336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37920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45504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53088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60672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68256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75840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83424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91008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98592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106176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113760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121344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128928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136512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144096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151680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6384 до 81528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6384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9456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9480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13272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17064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20856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24648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28440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32232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36024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39816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43608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47400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51192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54984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58776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62568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66360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70152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73944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77736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81528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960 до 25008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3072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5208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1416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25008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4968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16080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960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960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1920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2880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18168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2016 до 30240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14736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1473.6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3684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19944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13224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12182.4</v>
      </c>
      <c r="G105" s="228">
        <f>H105*1.1</f>
        <v>11167.2</v>
      </c>
      <c r="H105" s="228">
        <v>10152</v>
      </c>
      <c r="I105" s="228">
        <f>H105*0.75</f>
        <v>7614</v>
      </c>
      <c r="J105" s="229">
        <f>H105*0.5</f>
        <v>5076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7560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17952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29856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23616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28339.200000000001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11568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26904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29856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215</v>
      </c>
      <c r="C114" s="64"/>
      <c r="D114" s="64"/>
      <c r="E114" s="41"/>
      <c r="F114" s="42">
        <v>12840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2016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7080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5208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30240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8280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28320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18720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17280</v>
      </c>
      <c r="G122" s="228">
        <f>H122*1.1</f>
        <v>15840.000000000002</v>
      </c>
      <c r="H122" s="228">
        <v>14400</v>
      </c>
      <c r="I122" s="228">
        <f>H122*0.75</f>
        <v>10800</v>
      </c>
      <c r="J122" s="229">
        <f>H122*0.5</f>
        <v>7200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11040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25440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42240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33120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39744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16320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37920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42240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2880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42720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12000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10392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20784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25968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240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15576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31152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39000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480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23.25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0.710937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42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44841.599999999999</v>
      </c>
      <c r="G8" s="33">
        <f>H8*1.1</f>
        <v>41104.800000000003</v>
      </c>
      <c r="H8" s="33">
        <v>37368</v>
      </c>
      <c r="I8" s="33">
        <f>H8*0.75</f>
        <v>28026</v>
      </c>
      <c r="J8" s="33">
        <f>H8*0.5</f>
        <v>18684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63072</v>
      </c>
      <c r="G9" s="37">
        <f>H9*1.1</f>
        <v>57816.000000000007</v>
      </c>
      <c r="H9" s="37">
        <v>52560</v>
      </c>
      <c r="I9" s="37">
        <f>H9*0.75</f>
        <v>39420</v>
      </c>
      <c r="J9" s="37">
        <f>H9*0.5</f>
        <v>26280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57974.400000000001</v>
      </c>
      <c r="G10" s="37">
        <f>H10*1.1</f>
        <v>53143.200000000004</v>
      </c>
      <c r="H10" s="37">
        <v>48312</v>
      </c>
      <c r="I10" s="37">
        <f>H10*0.75</f>
        <v>36234</v>
      </c>
      <c r="J10" s="37">
        <f>H10*0.5</f>
        <v>24156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81216</v>
      </c>
      <c r="G11" s="39">
        <f>H11*1.1</f>
        <v>74448</v>
      </c>
      <c r="H11" s="39">
        <v>67680</v>
      </c>
      <c r="I11" s="39">
        <f>H11*0.75</f>
        <v>50760</v>
      </c>
      <c r="J11" s="39">
        <f>H11*0.5</f>
        <v>33840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6048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8640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1260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1800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1800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2520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7092 до 283680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7092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14184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21276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28368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35460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42552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49644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56736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63828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70920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78012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85104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92196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99288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106380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113472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120564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127656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134748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141840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14184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28368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42552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56736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70920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85104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99288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113472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127656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141840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156024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170208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184392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198576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212760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226944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241128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255312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269496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283680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7812 до 152478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7812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12060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17730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24822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31914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39006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46098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53190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60282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67374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74466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81558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88650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95742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102834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109926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117018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124110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131202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138294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145386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152478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1800 до 12240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6480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7380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2484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6480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3600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3600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1800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1800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3600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5400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12240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5688 до 113976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15984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1598.3999999999999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3996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33984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10800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33134.400000000001</v>
      </c>
      <c r="G105" s="228">
        <f>H105*1.1</f>
        <v>30373.200000000001</v>
      </c>
      <c r="H105" s="228">
        <v>27612</v>
      </c>
      <c r="I105" s="228">
        <f>H105*0.75</f>
        <v>20709</v>
      </c>
      <c r="J105" s="229">
        <f>H105*0.5</f>
        <v>13806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15228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16380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23400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23400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28080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18000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9000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23400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215</v>
      </c>
      <c r="C114" s="64"/>
      <c r="D114" s="64"/>
      <c r="E114" s="41"/>
      <c r="F114" s="42">
        <v>43200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5688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27612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21240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113976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14400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48240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15120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46656</v>
      </c>
      <c r="G122" s="228">
        <f>H122*1.1</f>
        <v>42768</v>
      </c>
      <c r="H122" s="228">
        <v>38880</v>
      </c>
      <c r="I122" s="228">
        <f>H122*0.75</f>
        <v>29160</v>
      </c>
      <c r="J122" s="229">
        <f>H122*0.5</f>
        <v>19440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21600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23040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33120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33120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39744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25200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12960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33120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8640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159840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20160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16992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34344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42840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720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25488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51336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64440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1440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23.25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3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16.140625" style="8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502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300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13716</v>
      </c>
      <c r="G8" s="33">
        <f>H8*1.1</f>
        <v>12573.000000000002</v>
      </c>
      <c r="H8" s="33">
        <v>11430</v>
      </c>
      <c r="I8" s="33">
        <f>H8*0.75</f>
        <v>8572.5</v>
      </c>
      <c r="J8" s="33">
        <f>H8*0.5</f>
        <v>5715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19872</v>
      </c>
      <c r="G9" s="37">
        <f>H9*1.1</f>
        <v>18216</v>
      </c>
      <c r="H9" s="37">
        <v>16560</v>
      </c>
      <c r="I9" s="37">
        <f>H9*0.75</f>
        <v>12420</v>
      </c>
      <c r="J9" s="37">
        <f>H9*0.5</f>
        <v>8280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16502.399999999998</v>
      </c>
      <c r="G10" s="37">
        <f>H10*1.1</f>
        <v>15127.2</v>
      </c>
      <c r="H10" s="37">
        <v>13752</v>
      </c>
      <c r="I10" s="37">
        <f>H10*0.75</f>
        <v>10314</v>
      </c>
      <c r="J10" s="37">
        <f>H10*0.5</f>
        <v>6876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23328</v>
      </c>
      <c r="G11" s="39">
        <f>H11*1.1</f>
        <v>21384</v>
      </c>
      <c r="H11" s="39">
        <v>19440</v>
      </c>
      <c r="I11" s="39">
        <f>H11*0.75</f>
        <v>14580</v>
      </c>
      <c r="J11" s="39">
        <f>H11*0.5</f>
        <v>9720</v>
      </c>
    </row>
    <row r="12" spans="1:10" ht="24" thickBot="1" x14ac:dyDescent="0.3"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2772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4320</v>
      </c>
      <c r="G14" s="180"/>
      <c r="H14" s="180"/>
      <c r="I14" s="180"/>
      <c r="J14" s="181"/>
    </row>
    <row r="15" spans="1:10" ht="24" thickBot="1" x14ac:dyDescent="0.3"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1116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1584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1350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1944</v>
      </c>
      <c r="G19" s="180"/>
      <c r="H19" s="180"/>
      <c r="I19" s="180"/>
      <c r="J19" s="181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2628 до 105120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2628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5256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7884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10512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13140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15768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18396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21024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23652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26280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28908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31536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34164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36792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39420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42048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44676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47304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49932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52560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5256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10512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15768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21024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26280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31536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36792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42048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47304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52560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57816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63072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68328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73584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78840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84096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89352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94608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99864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105120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4788 до 56502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4788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7092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6570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9198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11826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14454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17082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19710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22338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24966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27594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30222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32850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35478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38106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40734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43362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45990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48618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51246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53874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56502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720 до 22500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1836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3672</v>
      </c>
      <c r="G87" s="43"/>
      <c r="H87" s="43"/>
      <c r="I87" s="43"/>
      <c r="J87" s="44"/>
    </row>
    <row r="88" spans="2:10" ht="36" customHeight="1" x14ac:dyDescent="0.25">
      <c r="B88" s="63" t="s">
        <v>258</v>
      </c>
      <c r="C88" s="64"/>
      <c r="D88" s="64"/>
      <c r="E88" s="41"/>
      <c r="F88" s="42">
        <v>1440</v>
      </c>
      <c r="G88" s="43"/>
      <c r="H88" s="43"/>
      <c r="I88" s="43"/>
      <c r="J88" s="44"/>
    </row>
    <row r="89" spans="2:10" ht="36" customHeight="1" x14ac:dyDescent="0.25">
      <c r="B89" s="65" t="s">
        <v>192</v>
      </c>
      <c r="C89" s="66"/>
      <c r="D89" s="66"/>
      <c r="E89" s="67"/>
      <c r="F89" s="68">
        <v>22500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4428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13464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720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720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1440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2160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14688</v>
      </c>
      <c r="G96" s="43"/>
      <c r="H96" s="43"/>
      <c r="I96" s="43"/>
      <c r="J96" s="44"/>
    </row>
    <row r="97" spans="1:10" ht="54" customHeight="1" thickBot="1" x14ac:dyDescent="0.3"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1512 до 38592</v>
      </c>
      <c r="G97" s="225"/>
      <c r="H97" s="225"/>
      <c r="I97" s="225"/>
      <c r="J97" s="226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5040</v>
      </c>
      <c r="G99" s="43"/>
      <c r="H99" s="43"/>
      <c r="I99" s="43"/>
      <c r="J99" s="44"/>
    </row>
    <row r="100" spans="1:10" ht="36" customHeight="1" x14ac:dyDescent="0.25">
      <c r="B100" s="72" t="s">
        <v>202</v>
      </c>
      <c r="C100" s="73"/>
      <c r="D100" s="73"/>
      <c r="E100" s="74"/>
      <c r="F100" s="86">
        <v>504</v>
      </c>
      <c r="G100" s="87"/>
      <c r="H100" s="87"/>
      <c r="I100" s="87"/>
      <c r="J100" s="88"/>
    </row>
    <row r="101" spans="1:10" ht="36" customHeight="1" thickBot="1" x14ac:dyDescent="0.3">
      <c r="B101" s="72" t="s">
        <v>203</v>
      </c>
      <c r="C101" s="73"/>
      <c r="D101" s="73"/>
      <c r="E101" s="74"/>
      <c r="F101" s="86">
        <v>1260</v>
      </c>
      <c r="G101" s="87"/>
      <c r="H101" s="87"/>
      <c r="I101" s="87"/>
      <c r="J101" s="88"/>
    </row>
    <row r="102" spans="1:10" ht="24" thickBot="1" x14ac:dyDescent="0.3"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13932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21780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8942.4</v>
      </c>
      <c r="G105" s="228">
        <f>H105*1.1</f>
        <v>8197.2000000000007</v>
      </c>
      <c r="H105" s="228">
        <v>7452</v>
      </c>
      <c r="I105" s="228">
        <f>H105*0.75</f>
        <v>5589</v>
      </c>
      <c r="J105" s="229">
        <f>H105*0.5</f>
        <v>3726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5688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11340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29916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17460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20952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21780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22500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37548</v>
      </c>
      <c r="G113" s="43"/>
      <c r="H113" s="43"/>
      <c r="I113" s="43"/>
      <c r="J113" s="44"/>
    </row>
    <row r="114" spans="1:10" ht="36" customHeight="1" x14ac:dyDescent="0.25">
      <c r="B114" s="63" t="s">
        <v>215</v>
      </c>
      <c r="C114" s="64"/>
      <c r="D114" s="64"/>
      <c r="E114" s="41"/>
      <c r="F114" s="42">
        <v>6750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1512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7812</v>
      </c>
      <c r="G116" s="43"/>
      <c r="H116" s="43"/>
      <c r="I116" s="43"/>
      <c r="J116" s="44"/>
    </row>
    <row r="117" spans="1:10" ht="36" customHeight="1" x14ac:dyDescent="0.25">
      <c r="B117" s="35" t="s">
        <v>218</v>
      </c>
      <c r="C117" s="89"/>
      <c r="D117" s="89"/>
      <c r="E117" s="90"/>
      <c r="F117" s="42">
        <v>6732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38592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19476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20160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30960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12960</v>
      </c>
      <c r="G122" s="228">
        <f>H122*1.1</f>
        <v>11880.000000000002</v>
      </c>
      <c r="H122" s="228">
        <v>10800</v>
      </c>
      <c r="I122" s="228">
        <f>H122*0.75</f>
        <v>8100</v>
      </c>
      <c r="J122" s="229">
        <f>H122*0.5</f>
        <v>5400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8640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16560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42480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24480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29376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30960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31680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53280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2160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54720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27360</v>
      </c>
      <c r="G133" s="43"/>
      <c r="H133" s="43"/>
      <c r="I133" s="43"/>
      <c r="J133" s="44"/>
    </row>
    <row r="134" spans="1:10" ht="36" customHeight="1" thickBot="1" x14ac:dyDescent="0.3"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B140" s="65" t="s">
        <v>241</v>
      </c>
      <c r="C140" s="66"/>
      <c r="D140" s="66"/>
      <c r="E140" s="67"/>
      <c r="F140" s="68">
        <v>15588</v>
      </c>
      <c r="G140" s="69"/>
      <c r="H140" s="69"/>
      <c r="I140" s="69"/>
      <c r="J140" s="70"/>
    </row>
    <row r="141" spans="1:10" ht="36" customHeight="1" x14ac:dyDescent="0.25">
      <c r="B141" s="63" t="s">
        <v>242</v>
      </c>
      <c r="C141" s="64"/>
      <c r="D141" s="64"/>
      <c r="E141" s="41"/>
      <c r="F141" s="42">
        <v>31248</v>
      </c>
      <c r="G141" s="43"/>
      <c r="H141" s="43"/>
      <c r="I141" s="43"/>
      <c r="J141" s="44"/>
    </row>
    <row r="142" spans="1:10" ht="36" customHeight="1" x14ac:dyDescent="0.25">
      <c r="B142" s="63" t="s">
        <v>243</v>
      </c>
      <c r="C142" s="64"/>
      <c r="D142" s="64"/>
      <c r="E142" s="41"/>
      <c r="F142" s="42">
        <v>38952</v>
      </c>
      <c r="G142" s="43"/>
      <c r="H142" s="43"/>
      <c r="I142" s="43"/>
      <c r="J142" s="44"/>
    </row>
    <row r="143" spans="1:10" ht="36" customHeight="1" x14ac:dyDescent="0.25">
      <c r="B143" s="63" t="s">
        <v>244</v>
      </c>
      <c r="C143" s="64"/>
      <c r="D143" s="64"/>
      <c r="E143" s="41"/>
      <c r="F143" s="42">
        <v>540</v>
      </c>
      <c r="G143" s="43"/>
      <c r="H143" s="43"/>
      <c r="I143" s="43"/>
      <c r="J143" s="44"/>
    </row>
    <row r="144" spans="1:10" ht="36" customHeight="1" x14ac:dyDescent="0.25">
      <c r="B144" s="63" t="s">
        <v>245</v>
      </c>
      <c r="C144" s="64"/>
      <c r="D144" s="64"/>
      <c r="E144" s="41"/>
      <c r="F144" s="42">
        <v>23364</v>
      </c>
      <c r="G144" s="43"/>
      <c r="H144" s="43"/>
      <c r="I144" s="43"/>
      <c r="J144" s="44"/>
    </row>
    <row r="145" spans="1:10" ht="36" customHeight="1" x14ac:dyDescent="0.25">
      <c r="B145" s="63" t="s">
        <v>246</v>
      </c>
      <c r="C145" s="64"/>
      <c r="D145" s="64"/>
      <c r="E145" s="41"/>
      <c r="F145" s="42">
        <v>46728</v>
      </c>
      <c r="G145" s="43"/>
      <c r="H145" s="43"/>
      <c r="I145" s="43"/>
      <c r="J145" s="44"/>
    </row>
    <row r="146" spans="1:10" ht="36" customHeight="1" x14ac:dyDescent="0.25">
      <c r="B146" s="63" t="s">
        <v>247</v>
      </c>
      <c r="C146" s="64"/>
      <c r="D146" s="64"/>
      <c r="E146" s="41"/>
      <c r="F146" s="42">
        <v>58428</v>
      </c>
      <c r="G146" s="43"/>
      <c r="H146" s="43"/>
      <c r="I146" s="43"/>
      <c r="J146" s="44"/>
    </row>
    <row r="147" spans="1:10" ht="36" customHeight="1" thickBot="1" x14ac:dyDescent="0.3">
      <c r="B147" s="109" t="s">
        <v>248</v>
      </c>
      <c r="C147" s="110"/>
      <c r="D147" s="110"/>
      <c r="E147" s="111"/>
      <c r="F147" s="112">
        <v>720</v>
      </c>
      <c r="G147" s="113"/>
      <c r="H147" s="113"/>
      <c r="I147" s="113"/>
      <c r="J147" s="114"/>
    </row>
    <row r="148" spans="1:10" ht="24" thickBot="1" x14ac:dyDescent="0.3"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67.5" customHeight="1" x14ac:dyDescent="0.25">
      <c r="B149" s="118" t="s">
        <v>301</v>
      </c>
      <c r="C149" s="118"/>
      <c r="D149" s="118"/>
      <c r="E149" s="118"/>
      <c r="F149" s="118"/>
      <c r="G149" s="118"/>
      <c r="H149" s="118"/>
      <c r="I149" s="118"/>
      <c r="J149" s="118"/>
    </row>
    <row r="150" spans="1:10" ht="40.5" customHeight="1" x14ac:dyDescent="0.25">
      <c r="B150" s="118" t="s">
        <v>250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27" customHeight="1" x14ac:dyDescent="0.25">
      <c r="A151" s="8" t="s">
        <v>114</v>
      </c>
      <c r="B151" s="120" t="s">
        <v>251</v>
      </c>
      <c r="C151" s="120"/>
      <c r="D151" s="120"/>
      <c r="E151" s="120"/>
      <c r="F151" s="120"/>
      <c r="G151" s="120"/>
      <c r="H151" s="120"/>
      <c r="I151" s="120"/>
      <c r="J151" s="120"/>
    </row>
    <row r="152" spans="1:10" ht="40.5" customHeight="1" x14ac:dyDescent="0.25">
      <c r="B152" s="122" t="s">
        <v>252</v>
      </c>
      <c r="C152" s="122"/>
      <c r="D152" s="122"/>
      <c r="E152" s="122"/>
      <c r="F152" s="122"/>
      <c r="G152" s="122"/>
      <c r="H152" s="122"/>
      <c r="I152" s="122"/>
      <c r="J152" s="122"/>
    </row>
    <row r="153" spans="1:10" ht="18" customHeight="1" x14ac:dyDescent="0.25"/>
  </sheetData>
  <sheetProtection selectLockedCells="1" selectUnlockedCells="1"/>
  <mergeCells count="287">
    <mergeCell ref="B151:J151"/>
    <mergeCell ref="B152:J152"/>
    <mergeCell ref="B147:E147"/>
    <mergeCell ref="F147:J147"/>
    <mergeCell ref="B148:E148"/>
    <mergeCell ref="F148:J148"/>
    <mergeCell ref="B149:J149"/>
    <mergeCell ref="B150:J150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90" activePane="bottomLeft" state="frozen"/>
      <selection activeCell="A198" sqref="A198:XFD198"/>
      <selection pane="bottomLeft" activeCell="A127" sqref="A127:XFD131"/>
    </sheetView>
  </sheetViews>
  <sheetFormatPr defaultColWidth="9.140625" defaultRowHeight="12.75" outlineLevelRow="1" x14ac:dyDescent="0.25"/>
  <cols>
    <col min="1" max="1" width="43.285156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43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37540.799999999996</v>
      </c>
      <c r="G8" s="33">
        <f>H8*1.1</f>
        <v>34412.400000000001</v>
      </c>
      <c r="H8" s="33">
        <v>31284</v>
      </c>
      <c r="I8" s="33">
        <f>H8*0.75</f>
        <v>23463</v>
      </c>
      <c r="J8" s="33">
        <f>H8*0.5</f>
        <v>15642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52704</v>
      </c>
      <c r="G9" s="37">
        <f>H9*1.1</f>
        <v>48312.000000000007</v>
      </c>
      <c r="H9" s="37">
        <v>43920</v>
      </c>
      <c r="I9" s="37">
        <f>H9*0.75</f>
        <v>32940</v>
      </c>
      <c r="J9" s="37">
        <f>H9*0.5</f>
        <v>21960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37411.199999999997</v>
      </c>
      <c r="G10" s="37">
        <f>H10*1.1</f>
        <v>34293.600000000006</v>
      </c>
      <c r="H10" s="37">
        <v>31176</v>
      </c>
      <c r="I10" s="37">
        <f>H10*0.75</f>
        <v>23382</v>
      </c>
      <c r="J10" s="37">
        <f>H10*0.5</f>
        <v>15588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52704</v>
      </c>
      <c r="G11" s="39">
        <f>H11*1.1</f>
        <v>48312.000000000007</v>
      </c>
      <c r="H11" s="39">
        <v>43920</v>
      </c>
      <c r="I11" s="39">
        <f>H11*0.75</f>
        <v>32940</v>
      </c>
      <c r="J11" s="39">
        <f>H11*0.5</f>
        <v>21960</v>
      </c>
    </row>
    <row r="12" spans="1:10" ht="24" customHeight="1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5508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7920</v>
      </c>
      <c r="G14" s="180"/>
      <c r="H14" s="180"/>
      <c r="I14" s="180"/>
      <c r="J14" s="181"/>
    </row>
    <row r="15" spans="1:10" ht="24" customHeight="1" thickBot="1" x14ac:dyDescent="0.3">
      <c r="A15" s="8"/>
      <c r="B15" s="28"/>
      <c r="C15" s="81"/>
      <c r="D15" s="81"/>
      <c r="E15" s="82"/>
      <c r="F15" s="83"/>
      <c r="G15" s="84"/>
      <c r="H15" s="84"/>
      <c r="I15" s="84"/>
      <c r="J15" s="85"/>
    </row>
    <row r="16" spans="1:10" ht="36" customHeight="1" thickBot="1" x14ac:dyDescent="0.3">
      <c r="A16" s="8"/>
      <c r="B16" s="45" t="s">
        <v>124</v>
      </c>
      <c r="C16" s="46"/>
      <c r="D16" s="46"/>
      <c r="E16" s="47"/>
      <c r="F16" s="48" t="str">
        <f>"Цена от "&amp;MIN(F17:F54)&amp;" до "&amp;MAX(F17:F54)</f>
        <v>Цена от 11520 до 92160</v>
      </c>
      <c r="G16" s="49"/>
      <c r="H16" s="49"/>
      <c r="I16" s="49"/>
      <c r="J16" s="50"/>
    </row>
    <row r="17" spans="1:10" ht="36" customHeight="1" outlineLevel="1" x14ac:dyDescent="0.25">
      <c r="A17" s="8"/>
      <c r="B17" s="35" t="s">
        <v>126</v>
      </c>
      <c r="C17" s="36"/>
      <c r="D17" s="36"/>
      <c r="E17" s="41"/>
      <c r="F17" s="42">
        <v>11520</v>
      </c>
      <c r="G17" s="43"/>
      <c r="H17" s="43"/>
      <c r="I17" s="43"/>
      <c r="J17" s="44"/>
    </row>
    <row r="18" spans="1:10" ht="36" customHeight="1" outlineLevel="1" x14ac:dyDescent="0.25">
      <c r="A18" s="8"/>
      <c r="B18" s="35" t="s">
        <v>127</v>
      </c>
      <c r="C18" s="36"/>
      <c r="D18" s="36"/>
      <c r="E18" s="41"/>
      <c r="F18" s="42">
        <v>15120</v>
      </c>
      <c r="G18" s="43"/>
      <c r="H18" s="43"/>
      <c r="I18" s="43"/>
      <c r="J18" s="44"/>
    </row>
    <row r="19" spans="1:10" ht="36" customHeight="1" outlineLevel="1" x14ac:dyDescent="0.25">
      <c r="A19" s="8"/>
      <c r="B19" s="35" t="s">
        <v>128</v>
      </c>
      <c r="C19" s="36"/>
      <c r="D19" s="36"/>
      <c r="E19" s="41"/>
      <c r="F19" s="42">
        <v>18720</v>
      </c>
      <c r="G19" s="43"/>
      <c r="H19" s="43"/>
      <c r="I19" s="43"/>
      <c r="J19" s="44"/>
    </row>
    <row r="20" spans="1:10" ht="36" customHeight="1" outlineLevel="1" x14ac:dyDescent="0.25">
      <c r="A20" s="8"/>
      <c r="B20" s="35" t="s">
        <v>129</v>
      </c>
      <c r="C20" s="36"/>
      <c r="D20" s="36"/>
      <c r="E20" s="41"/>
      <c r="F20" s="42">
        <v>22320</v>
      </c>
      <c r="G20" s="43"/>
      <c r="H20" s="43"/>
      <c r="I20" s="43"/>
      <c r="J20" s="44"/>
    </row>
    <row r="21" spans="1:10" ht="36" customHeight="1" outlineLevel="1" x14ac:dyDescent="0.25">
      <c r="A21" s="8"/>
      <c r="B21" s="35" t="s">
        <v>130</v>
      </c>
      <c r="C21" s="36"/>
      <c r="D21" s="36"/>
      <c r="E21" s="41"/>
      <c r="F21" s="42">
        <v>25920</v>
      </c>
      <c r="G21" s="43"/>
      <c r="H21" s="43"/>
      <c r="I21" s="43"/>
      <c r="J21" s="44"/>
    </row>
    <row r="22" spans="1:10" ht="36" customHeight="1" outlineLevel="1" x14ac:dyDescent="0.25">
      <c r="A22" s="8"/>
      <c r="B22" s="35" t="s">
        <v>131</v>
      </c>
      <c r="C22" s="36"/>
      <c r="D22" s="36"/>
      <c r="E22" s="41"/>
      <c r="F22" s="42">
        <v>29520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132</v>
      </c>
      <c r="C23" s="36"/>
      <c r="D23" s="36"/>
      <c r="E23" s="41"/>
      <c r="F23" s="42">
        <v>33120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133</v>
      </c>
      <c r="C24" s="36"/>
      <c r="D24" s="36"/>
      <c r="E24" s="41"/>
      <c r="F24" s="42">
        <v>36720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134</v>
      </c>
      <c r="C25" s="36"/>
      <c r="D25" s="36"/>
      <c r="E25" s="41"/>
      <c r="F25" s="42">
        <v>40320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135</v>
      </c>
      <c r="C26" s="36"/>
      <c r="D26" s="36"/>
      <c r="E26" s="41"/>
      <c r="F26" s="42">
        <v>43920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136</v>
      </c>
      <c r="C27" s="36"/>
      <c r="D27" s="36"/>
      <c r="E27" s="41"/>
      <c r="F27" s="42">
        <v>47520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137</v>
      </c>
      <c r="C28" s="36"/>
      <c r="D28" s="36"/>
      <c r="E28" s="41"/>
      <c r="F28" s="42">
        <v>51120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138</v>
      </c>
      <c r="C29" s="36"/>
      <c r="D29" s="36"/>
      <c r="E29" s="41"/>
      <c r="F29" s="42">
        <v>54720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139</v>
      </c>
      <c r="C30" s="36"/>
      <c r="D30" s="36"/>
      <c r="E30" s="41"/>
      <c r="F30" s="42">
        <v>58320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140</v>
      </c>
      <c r="C31" s="36"/>
      <c r="D31" s="36"/>
      <c r="E31" s="41"/>
      <c r="F31" s="42">
        <v>61920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141</v>
      </c>
      <c r="C32" s="36"/>
      <c r="D32" s="36"/>
      <c r="E32" s="41"/>
      <c r="F32" s="42">
        <v>65520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142</v>
      </c>
      <c r="C33" s="36"/>
      <c r="D33" s="36"/>
      <c r="E33" s="41"/>
      <c r="F33" s="42">
        <v>69120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143</v>
      </c>
      <c r="C34" s="36"/>
      <c r="D34" s="36"/>
      <c r="E34" s="41"/>
      <c r="F34" s="42">
        <v>72720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144</v>
      </c>
      <c r="C35" s="36"/>
      <c r="D35" s="36"/>
      <c r="E35" s="41"/>
      <c r="F35" s="42">
        <v>76320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146</v>
      </c>
      <c r="C36" s="36"/>
      <c r="D36" s="36"/>
      <c r="E36" s="41"/>
      <c r="F36" s="42">
        <v>14400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147</v>
      </c>
      <c r="C37" s="36"/>
      <c r="D37" s="36"/>
      <c r="E37" s="41"/>
      <c r="F37" s="42">
        <v>18720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148</v>
      </c>
      <c r="C38" s="36"/>
      <c r="D38" s="36"/>
      <c r="E38" s="41"/>
      <c r="F38" s="42">
        <v>23040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149</v>
      </c>
      <c r="C39" s="36"/>
      <c r="D39" s="36"/>
      <c r="E39" s="41"/>
      <c r="F39" s="42">
        <v>27360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150</v>
      </c>
      <c r="C40" s="36"/>
      <c r="D40" s="36"/>
      <c r="E40" s="41"/>
      <c r="F40" s="42">
        <v>31680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151</v>
      </c>
      <c r="C41" s="36"/>
      <c r="D41" s="36"/>
      <c r="E41" s="41"/>
      <c r="F41" s="42">
        <v>36000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152</v>
      </c>
      <c r="C42" s="36"/>
      <c r="D42" s="36"/>
      <c r="E42" s="41"/>
      <c r="F42" s="42">
        <v>40320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153</v>
      </c>
      <c r="C43" s="36"/>
      <c r="D43" s="36"/>
      <c r="E43" s="41"/>
      <c r="F43" s="42">
        <v>44640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154</v>
      </c>
      <c r="C44" s="36"/>
      <c r="D44" s="36"/>
      <c r="E44" s="41"/>
      <c r="F44" s="42">
        <v>48960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155</v>
      </c>
      <c r="C45" s="36"/>
      <c r="D45" s="36"/>
      <c r="E45" s="41"/>
      <c r="F45" s="42">
        <v>53280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156</v>
      </c>
      <c r="C46" s="36"/>
      <c r="D46" s="36"/>
      <c r="E46" s="41"/>
      <c r="F46" s="42">
        <v>57600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157</v>
      </c>
      <c r="C47" s="36"/>
      <c r="D47" s="36"/>
      <c r="E47" s="41"/>
      <c r="F47" s="42">
        <v>61920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158</v>
      </c>
      <c r="C48" s="36"/>
      <c r="D48" s="36"/>
      <c r="E48" s="41"/>
      <c r="F48" s="42">
        <v>66240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159</v>
      </c>
      <c r="C49" s="36"/>
      <c r="D49" s="36"/>
      <c r="E49" s="41"/>
      <c r="F49" s="42">
        <v>70560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160</v>
      </c>
      <c r="C50" s="36"/>
      <c r="D50" s="36"/>
      <c r="E50" s="41"/>
      <c r="F50" s="42">
        <v>74880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161</v>
      </c>
      <c r="C51" s="36"/>
      <c r="D51" s="36"/>
      <c r="E51" s="41"/>
      <c r="F51" s="42">
        <v>79200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162</v>
      </c>
      <c r="C52" s="36"/>
      <c r="D52" s="36"/>
      <c r="E52" s="41"/>
      <c r="F52" s="42">
        <v>83520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163</v>
      </c>
      <c r="C53" s="36"/>
      <c r="D53" s="36"/>
      <c r="E53" s="41"/>
      <c r="F53" s="42">
        <v>87840</v>
      </c>
      <c r="G53" s="43"/>
      <c r="H53" s="43"/>
      <c r="I53" s="43"/>
      <c r="J53" s="44"/>
    </row>
    <row r="54" spans="1:10" ht="36" customHeight="1" outlineLevel="1" thickBot="1" x14ac:dyDescent="0.3">
      <c r="A54" s="8"/>
      <c r="B54" s="35" t="s">
        <v>164</v>
      </c>
      <c r="C54" s="36"/>
      <c r="D54" s="36"/>
      <c r="E54" s="41"/>
      <c r="F54" s="42">
        <v>92160</v>
      </c>
      <c r="G54" s="43"/>
      <c r="H54" s="43"/>
      <c r="I54" s="43"/>
      <c r="J54" s="44"/>
    </row>
    <row r="55" spans="1:10" ht="36" customHeight="1" thickBot="1" x14ac:dyDescent="0.3">
      <c r="A55" s="8"/>
      <c r="B55" s="51" t="s">
        <v>165</v>
      </c>
      <c r="C55" s="52"/>
      <c r="D55" s="52"/>
      <c r="E55" s="53"/>
      <c r="F55" s="54" t="str">
        <f>"Цена от "&amp;MIN(F56:F77)&amp;" до "&amp;MAX(F56:F77)</f>
        <v>Цена от 3204 до 88200</v>
      </c>
      <c r="G55" s="55"/>
      <c r="H55" s="55"/>
      <c r="I55" s="55"/>
      <c r="J55" s="56"/>
    </row>
    <row r="56" spans="1:10" ht="36" customHeight="1" outlineLevel="1" x14ac:dyDescent="0.25">
      <c r="A56" s="8"/>
      <c r="B56" s="57" t="s">
        <v>166</v>
      </c>
      <c r="C56" s="58"/>
      <c r="D56" s="58"/>
      <c r="E56" s="59"/>
      <c r="F56" s="60">
        <v>3204</v>
      </c>
      <c r="G56" s="61"/>
      <c r="H56" s="61"/>
      <c r="I56" s="61"/>
      <c r="J56" s="62"/>
    </row>
    <row r="57" spans="1:10" ht="36" customHeight="1" outlineLevel="1" x14ac:dyDescent="0.25">
      <c r="A57" s="8"/>
      <c r="B57" s="35" t="s">
        <v>167</v>
      </c>
      <c r="C57" s="36"/>
      <c r="D57" s="36"/>
      <c r="E57" s="41"/>
      <c r="F57" s="42">
        <v>6732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168</v>
      </c>
      <c r="C58" s="36"/>
      <c r="D58" s="36"/>
      <c r="E58" s="41"/>
      <c r="F58" s="42">
        <v>12960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169</v>
      </c>
      <c r="C59" s="36"/>
      <c r="D59" s="36"/>
      <c r="E59" s="41"/>
      <c r="F59" s="42">
        <v>16920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170</v>
      </c>
      <c r="C60" s="36"/>
      <c r="D60" s="36"/>
      <c r="E60" s="41"/>
      <c r="F60" s="42">
        <v>20880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171</v>
      </c>
      <c r="C61" s="36"/>
      <c r="D61" s="36"/>
      <c r="E61" s="41"/>
      <c r="F61" s="42">
        <v>24840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172</v>
      </c>
      <c r="C62" s="36"/>
      <c r="D62" s="36"/>
      <c r="E62" s="41"/>
      <c r="F62" s="42">
        <v>28800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173</v>
      </c>
      <c r="C63" s="36"/>
      <c r="D63" s="36"/>
      <c r="E63" s="41"/>
      <c r="F63" s="42">
        <v>32760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174</v>
      </c>
      <c r="C64" s="36"/>
      <c r="D64" s="36"/>
      <c r="E64" s="41"/>
      <c r="F64" s="42">
        <v>36720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175</v>
      </c>
      <c r="C65" s="36"/>
      <c r="D65" s="36"/>
      <c r="E65" s="41"/>
      <c r="F65" s="42">
        <v>40680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176</v>
      </c>
      <c r="C66" s="36"/>
      <c r="D66" s="36"/>
      <c r="E66" s="41"/>
      <c r="F66" s="42">
        <v>44640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177</v>
      </c>
      <c r="C67" s="36"/>
      <c r="D67" s="36"/>
      <c r="E67" s="41"/>
      <c r="F67" s="42">
        <v>48600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178</v>
      </c>
      <c r="C68" s="36"/>
      <c r="D68" s="36"/>
      <c r="E68" s="41"/>
      <c r="F68" s="42">
        <v>52560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179</v>
      </c>
      <c r="C69" s="36"/>
      <c r="D69" s="36"/>
      <c r="E69" s="41"/>
      <c r="F69" s="42">
        <v>56520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180</v>
      </c>
      <c r="C70" s="36"/>
      <c r="D70" s="36"/>
      <c r="E70" s="41"/>
      <c r="F70" s="42">
        <v>60480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181</v>
      </c>
      <c r="C71" s="36"/>
      <c r="D71" s="36"/>
      <c r="E71" s="41"/>
      <c r="F71" s="42">
        <v>64440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182</v>
      </c>
      <c r="C72" s="36"/>
      <c r="D72" s="36"/>
      <c r="E72" s="41"/>
      <c r="F72" s="42">
        <v>68400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183</v>
      </c>
      <c r="C73" s="36"/>
      <c r="D73" s="36"/>
      <c r="E73" s="41"/>
      <c r="F73" s="42">
        <v>72360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184</v>
      </c>
      <c r="C74" s="36"/>
      <c r="D74" s="36"/>
      <c r="E74" s="41"/>
      <c r="F74" s="42">
        <v>76320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185</v>
      </c>
      <c r="C75" s="36"/>
      <c r="D75" s="36"/>
      <c r="E75" s="41"/>
      <c r="F75" s="42">
        <v>80280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186</v>
      </c>
      <c r="C76" s="36"/>
      <c r="D76" s="36"/>
      <c r="E76" s="41"/>
      <c r="F76" s="42">
        <v>84240</v>
      </c>
      <c r="G76" s="43"/>
      <c r="H76" s="43"/>
      <c r="I76" s="43"/>
      <c r="J76" s="44"/>
    </row>
    <row r="77" spans="1:10" ht="36" customHeight="1" outlineLevel="1" thickBot="1" x14ac:dyDescent="0.3">
      <c r="A77" s="8"/>
      <c r="B77" s="35" t="s">
        <v>187</v>
      </c>
      <c r="C77" s="36"/>
      <c r="D77" s="36"/>
      <c r="E77" s="41"/>
      <c r="F77" s="42">
        <v>88200</v>
      </c>
      <c r="G77" s="43"/>
      <c r="H77" s="43"/>
      <c r="I77" s="43"/>
      <c r="J77" s="44"/>
    </row>
    <row r="78" spans="1:10" ht="36" customHeight="1" thickBot="1" x14ac:dyDescent="0.3">
      <c r="A78" s="8"/>
      <c r="B78" s="51" t="s">
        <v>188</v>
      </c>
      <c r="C78" s="52"/>
      <c r="D78" s="52"/>
      <c r="E78" s="53"/>
      <c r="F78" s="54" t="str">
        <f>"Цена от "&amp;MIN(F79:F89)&amp;" до "&amp;MAX(F79:F89)</f>
        <v>Цена от 936 до 22104</v>
      </c>
      <c r="G78" s="55"/>
      <c r="H78" s="55"/>
      <c r="I78" s="55"/>
      <c r="J78" s="56"/>
    </row>
    <row r="79" spans="1:10" ht="36" customHeight="1" x14ac:dyDescent="0.25">
      <c r="A79" s="8"/>
      <c r="B79" s="63" t="s">
        <v>189</v>
      </c>
      <c r="C79" s="64"/>
      <c r="D79" s="64"/>
      <c r="E79" s="41"/>
      <c r="F79" s="42">
        <v>4536</v>
      </c>
      <c r="G79" s="43"/>
      <c r="H79" s="43"/>
      <c r="I79" s="43"/>
      <c r="J79" s="44"/>
    </row>
    <row r="80" spans="1:10" ht="36" customHeight="1" x14ac:dyDescent="0.25">
      <c r="A80" s="8"/>
      <c r="B80" s="63" t="s">
        <v>190</v>
      </c>
      <c r="C80" s="64"/>
      <c r="D80" s="64"/>
      <c r="E80" s="41"/>
      <c r="F80" s="42">
        <v>13464</v>
      </c>
      <c r="G80" s="43"/>
      <c r="H80" s="43"/>
      <c r="I80" s="43"/>
      <c r="J80" s="44"/>
    </row>
    <row r="81" spans="1:10" ht="36" customHeight="1" x14ac:dyDescent="0.25">
      <c r="A81" s="8"/>
      <c r="B81" s="63" t="s">
        <v>258</v>
      </c>
      <c r="C81" s="64"/>
      <c r="D81" s="64"/>
      <c r="E81" s="41"/>
      <c r="F81" s="42">
        <v>936</v>
      </c>
      <c r="G81" s="43"/>
      <c r="H81" s="43"/>
      <c r="I81" s="43"/>
      <c r="J81" s="44"/>
    </row>
    <row r="82" spans="1:10" ht="36" customHeight="1" x14ac:dyDescent="0.25">
      <c r="A82" s="8"/>
      <c r="B82" s="65" t="s">
        <v>192</v>
      </c>
      <c r="C82" s="66"/>
      <c r="D82" s="66"/>
      <c r="E82" s="67"/>
      <c r="F82" s="68">
        <v>22104</v>
      </c>
      <c r="G82" s="69"/>
      <c r="H82" s="69"/>
      <c r="I82" s="69"/>
      <c r="J82" s="70"/>
    </row>
    <row r="83" spans="1:10" ht="36" customHeight="1" x14ac:dyDescent="0.25">
      <c r="A83" s="8"/>
      <c r="B83" s="63" t="s">
        <v>193</v>
      </c>
      <c r="C83" s="64"/>
      <c r="D83" s="64"/>
      <c r="E83" s="41"/>
      <c r="F83" s="42">
        <v>3348</v>
      </c>
      <c r="G83" s="43"/>
      <c r="H83" s="43"/>
      <c r="I83" s="43"/>
      <c r="J83" s="44"/>
    </row>
    <row r="84" spans="1:10" ht="36" customHeight="1" x14ac:dyDescent="0.25">
      <c r="A84" s="8"/>
      <c r="B84" s="63" t="s">
        <v>194</v>
      </c>
      <c r="C84" s="64"/>
      <c r="D84" s="64"/>
      <c r="E84" s="41"/>
      <c r="F84" s="42">
        <v>22104</v>
      </c>
      <c r="G84" s="43"/>
      <c r="H84" s="43"/>
      <c r="I84" s="43"/>
      <c r="J84" s="44"/>
    </row>
    <row r="85" spans="1:10" ht="36" customHeight="1" x14ac:dyDescent="0.25">
      <c r="A85" s="8"/>
      <c r="B85" s="63" t="s">
        <v>195</v>
      </c>
      <c r="C85" s="64"/>
      <c r="D85" s="64"/>
      <c r="E85" s="41"/>
      <c r="F85" s="42">
        <v>936</v>
      </c>
      <c r="G85" s="43"/>
      <c r="H85" s="43"/>
      <c r="I85" s="43"/>
      <c r="J85" s="44"/>
    </row>
    <row r="86" spans="1:10" ht="36" customHeight="1" x14ac:dyDescent="0.25">
      <c r="A86" s="8"/>
      <c r="B86" s="63" t="s">
        <v>196</v>
      </c>
      <c r="C86" s="64"/>
      <c r="D86" s="64"/>
      <c r="E86" s="41"/>
      <c r="F86" s="42">
        <v>936</v>
      </c>
      <c r="G86" s="43"/>
      <c r="H86" s="43"/>
      <c r="I86" s="43"/>
      <c r="J86" s="44"/>
    </row>
    <row r="87" spans="1:10" ht="36" customHeight="1" x14ac:dyDescent="0.25">
      <c r="A87" s="8"/>
      <c r="B87" s="63" t="s">
        <v>197</v>
      </c>
      <c r="C87" s="64"/>
      <c r="D87" s="64"/>
      <c r="E87" s="41"/>
      <c r="F87" s="42">
        <v>1872</v>
      </c>
      <c r="G87" s="43"/>
      <c r="H87" s="43"/>
      <c r="I87" s="43"/>
      <c r="J87" s="44"/>
    </row>
    <row r="88" spans="1:10" ht="36" customHeight="1" x14ac:dyDescent="0.25">
      <c r="A88" s="8"/>
      <c r="B88" s="63" t="s">
        <v>198</v>
      </c>
      <c r="C88" s="64"/>
      <c r="D88" s="64"/>
      <c r="E88" s="41"/>
      <c r="F88" s="42">
        <v>2808</v>
      </c>
      <c r="G88" s="43"/>
      <c r="H88" s="43"/>
      <c r="I88" s="43"/>
      <c r="J88" s="44"/>
    </row>
    <row r="89" spans="1:10" ht="36" customHeight="1" thickBot="1" x14ac:dyDescent="0.3">
      <c r="A89" s="8"/>
      <c r="B89" s="63" t="s">
        <v>199</v>
      </c>
      <c r="C89" s="64"/>
      <c r="D89" s="64"/>
      <c r="E89" s="41"/>
      <c r="F89" s="42">
        <v>3348</v>
      </c>
      <c r="G89" s="43"/>
      <c r="H89" s="43"/>
      <c r="I89" s="43"/>
      <c r="J89" s="44"/>
    </row>
    <row r="90" spans="1:10" ht="54" customHeight="1" thickBot="1" x14ac:dyDescent="0.3">
      <c r="A90" s="8"/>
      <c r="B90" s="210" t="s">
        <v>259</v>
      </c>
      <c r="C90" s="211"/>
      <c r="D90" s="211"/>
      <c r="E90" s="212"/>
      <c r="F90" s="224" t="str">
        <f>"Цена от "&amp;MIN(F92,F96:J97,H98,F99:J112)&amp;" до "&amp;MAX(F92,F96:J97,H98,F99:J112)</f>
        <v>Цена от 3168 до 94680</v>
      </c>
      <c r="G90" s="225"/>
      <c r="H90" s="225"/>
      <c r="I90" s="225"/>
      <c r="J90" s="226"/>
    </row>
    <row r="91" spans="1:10" ht="24" thickBot="1" x14ac:dyDescent="0.3">
      <c r="A91" s="8"/>
      <c r="B91" s="28"/>
      <c r="C91" s="81"/>
      <c r="D91" s="81"/>
      <c r="E91" s="82"/>
      <c r="F91" s="83"/>
      <c r="G91" s="84"/>
      <c r="H91" s="84"/>
      <c r="I91" s="84"/>
      <c r="J91" s="85"/>
    </row>
    <row r="92" spans="1:10" ht="36" customHeight="1" x14ac:dyDescent="0.25">
      <c r="A92" s="8"/>
      <c r="B92" s="63" t="s">
        <v>201</v>
      </c>
      <c r="C92" s="64"/>
      <c r="D92" s="64"/>
      <c r="E92" s="41"/>
      <c r="F92" s="42">
        <v>19872</v>
      </c>
      <c r="G92" s="43"/>
      <c r="H92" s="43"/>
      <c r="I92" s="43"/>
      <c r="J92" s="44"/>
    </row>
    <row r="93" spans="1:10" ht="36" customHeight="1" x14ac:dyDescent="0.25">
      <c r="A93" s="8"/>
      <c r="B93" s="72" t="s">
        <v>202</v>
      </c>
      <c r="C93" s="73"/>
      <c r="D93" s="73"/>
      <c r="E93" s="74"/>
      <c r="F93" s="86">
        <v>1987.1999999999998</v>
      </c>
      <c r="G93" s="87"/>
      <c r="H93" s="87"/>
      <c r="I93" s="87"/>
      <c r="J93" s="88"/>
    </row>
    <row r="94" spans="1:10" ht="36" customHeight="1" thickBot="1" x14ac:dyDescent="0.3">
      <c r="A94" s="8"/>
      <c r="B94" s="72" t="s">
        <v>203</v>
      </c>
      <c r="C94" s="73"/>
      <c r="D94" s="73"/>
      <c r="E94" s="74"/>
      <c r="F94" s="86">
        <v>4968</v>
      </c>
      <c r="G94" s="87"/>
      <c r="H94" s="87"/>
      <c r="I94" s="87"/>
      <c r="J94" s="88"/>
    </row>
    <row r="95" spans="1:10" ht="24" thickBot="1" x14ac:dyDescent="0.3">
      <c r="A95" s="8"/>
      <c r="B95" s="28"/>
      <c r="C95" s="81"/>
      <c r="D95" s="81"/>
      <c r="E95" s="82"/>
      <c r="F95" s="83"/>
      <c r="G95" s="84"/>
      <c r="H95" s="84"/>
      <c r="I95" s="84"/>
      <c r="J95" s="85"/>
    </row>
    <row r="96" spans="1:10" ht="36" customHeight="1" x14ac:dyDescent="0.25">
      <c r="A96" s="8" t="s">
        <v>112</v>
      </c>
      <c r="B96" s="65" t="s">
        <v>204</v>
      </c>
      <c r="C96" s="66"/>
      <c r="D96" s="66"/>
      <c r="E96" s="67"/>
      <c r="F96" s="68">
        <v>27000</v>
      </c>
      <c r="G96" s="69"/>
      <c r="H96" s="69"/>
      <c r="I96" s="69"/>
      <c r="J96" s="70"/>
    </row>
    <row r="97" spans="1:10" ht="36" customHeight="1" x14ac:dyDescent="0.25">
      <c r="A97" s="8" t="s">
        <v>112</v>
      </c>
      <c r="B97" s="35" t="s">
        <v>205</v>
      </c>
      <c r="C97" s="89"/>
      <c r="D97" s="89"/>
      <c r="E97" s="90"/>
      <c r="F97" s="42">
        <v>15840</v>
      </c>
      <c r="G97" s="43"/>
      <c r="H97" s="43"/>
      <c r="I97" s="43"/>
      <c r="J97" s="44"/>
    </row>
    <row r="98" spans="1:10" ht="36" customHeight="1" x14ac:dyDescent="0.25">
      <c r="A98" s="8" t="s">
        <v>112</v>
      </c>
      <c r="B98" s="63" t="s">
        <v>206</v>
      </c>
      <c r="C98" s="64"/>
      <c r="D98" s="64"/>
      <c r="E98" s="41"/>
      <c r="F98" s="227">
        <f>H98*1.2</f>
        <v>22896</v>
      </c>
      <c r="G98" s="228">
        <f>H98*1.1</f>
        <v>20988</v>
      </c>
      <c r="H98" s="228">
        <v>19080</v>
      </c>
      <c r="I98" s="228">
        <f>H98*0.75</f>
        <v>14310</v>
      </c>
      <c r="J98" s="229">
        <f>H98*0.5</f>
        <v>9540</v>
      </c>
    </row>
    <row r="99" spans="1:10" ht="36" customHeight="1" x14ac:dyDescent="0.25">
      <c r="A99" s="8" t="s">
        <v>112</v>
      </c>
      <c r="B99" s="63" t="s">
        <v>207</v>
      </c>
      <c r="C99" s="64"/>
      <c r="D99" s="64"/>
      <c r="E99" s="41"/>
      <c r="F99" s="42">
        <v>19080</v>
      </c>
      <c r="G99" s="43"/>
      <c r="H99" s="43"/>
      <c r="I99" s="43"/>
      <c r="J99" s="44"/>
    </row>
    <row r="100" spans="1:10" ht="36" customHeight="1" x14ac:dyDescent="0.25">
      <c r="A100" s="8" t="s">
        <v>112</v>
      </c>
      <c r="B100" s="63" t="s">
        <v>208</v>
      </c>
      <c r="C100" s="64"/>
      <c r="D100" s="64"/>
      <c r="E100" s="41"/>
      <c r="F100" s="42">
        <v>19080</v>
      </c>
      <c r="G100" s="43"/>
      <c r="H100" s="43"/>
      <c r="I100" s="43"/>
      <c r="J100" s="44"/>
    </row>
    <row r="101" spans="1:10" ht="36" customHeight="1" x14ac:dyDescent="0.25">
      <c r="A101" s="8" t="s">
        <v>112</v>
      </c>
      <c r="B101" s="63" t="s">
        <v>209</v>
      </c>
      <c r="C101" s="64"/>
      <c r="D101" s="64"/>
      <c r="E101" s="41"/>
      <c r="F101" s="42">
        <v>47160</v>
      </c>
      <c r="G101" s="43"/>
      <c r="H101" s="43"/>
      <c r="I101" s="43"/>
      <c r="J101" s="44"/>
    </row>
    <row r="102" spans="1:10" ht="36" customHeight="1" x14ac:dyDescent="0.25">
      <c r="A102" s="8" t="s">
        <v>112</v>
      </c>
      <c r="B102" s="63" t="s">
        <v>210</v>
      </c>
      <c r="C102" s="64"/>
      <c r="D102" s="64"/>
      <c r="E102" s="41"/>
      <c r="F102" s="42">
        <v>63180</v>
      </c>
      <c r="G102" s="43"/>
      <c r="H102" s="43"/>
      <c r="I102" s="43"/>
      <c r="J102" s="44"/>
    </row>
    <row r="103" spans="1:10" ht="36" customHeight="1" x14ac:dyDescent="0.25">
      <c r="A103" s="8" t="s">
        <v>112</v>
      </c>
      <c r="B103" s="63" t="s">
        <v>211</v>
      </c>
      <c r="C103" s="64"/>
      <c r="D103" s="64"/>
      <c r="E103" s="41"/>
      <c r="F103" s="42">
        <v>75816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212</v>
      </c>
      <c r="C104" s="64"/>
      <c r="D104" s="64"/>
      <c r="E104" s="41"/>
      <c r="F104" s="42">
        <v>31680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213</v>
      </c>
      <c r="C105" s="64"/>
      <c r="D105" s="64"/>
      <c r="E105" s="41"/>
      <c r="F105" s="42">
        <v>31320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214</v>
      </c>
      <c r="C106" s="64"/>
      <c r="D106" s="64"/>
      <c r="E106" s="41"/>
      <c r="F106" s="42">
        <v>47340</v>
      </c>
      <c r="G106" s="43"/>
      <c r="H106" s="43"/>
      <c r="I106" s="43"/>
      <c r="J106" s="44"/>
    </row>
    <row r="107" spans="1:10" ht="36" customHeight="1" x14ac:dyDescent="0.25">
      <c r="A107" s="8"/>
      <c r="B107" s="63" t="s">
        <v>215</v>
      </c>
      <c r="C107" s="64"/>
      <c r="D107" s="64"/>
      <c r="E107" s="41"/>
      <c r="F107" s="42">
        <v>28800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5" t="s">
        <v>216</v>
      </c>
      <c r="C108" s="66"/>
      <c r="D108" s="66"/>
      <c r="E108" s="67"/>
      <c r="F108" s="42">
        <v>3168</v>
      </c>
      <c r="G108" s="43"/>
      <c r="H108" s="43"/>
      <c r="I108" s="43"/>
      <c r="J108" s="44"/>
    </row>
    <row r="109" spans="1:10" ht="36" customHeight="1" x14ac:dyDescent="0.25">
      <c r="A109" s="8"/>
      <c r="B109" s="35" t="s">
        <v>217</v>
      </c>
      <c r="C109" s="89"/>
      <c r="D109" s="89"/>
      <c r="E109" s="90"/>
      <c r="F109" s="42">
        <v>19332</v>
      </c>
      <c r="G109" s="43"/>
      <c r="H109" s="43"/>
      <c r="I109" s="43"/>
      <c r="J109" s="44"/>
    </row>
    <row r="110" spans="1:10" ht="36" customHeight="1" x14ac:dyDescent="0.25">
      <c r="B110" s="35" t="s">
        <v>218</v>
      </c>
      <c r="C110" s="89"/>
      <c r="D110" s="89"/>
      <c r="E110" s="90"/>
      <c r="F110" s="42">
        <v>16380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35" t="s">
        <v>219</v>
      </c>
      <c r="C111" s="89"/>
      <c r="D111" s="89"/>
      <c r="E111" s="90"/>
      <c r="F111" s="42">
        <v>94680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220</v>
      </c>
      <c r="C112" s="64"/>
      <c r="D112" s="64"/>
      <c r="E112" s="41"/>
      <c r="F112" s="42">
        <v>21240</v>
      </c>
      <c r="G112" s="43"/>
      <c r="H112" s="43"/>
      <c r="I112" s="43"/>
      <c r="J112" s="44"/>
    </row>
    <row r="113" spans="1:10" ht="36" customHeight="1" x14ac:dyDescent="0.25">
      <c r="A113" s="8" t="s">
        <v>114</v>
      </c>
      <c r="B113" s="63" t="s">
        <v>221</v>
      </c>
      <c r="C113" s="64"/>
      <c r="D113" s="64"/>
      <c r="E113" s="41"/>
      <c r="F113" s="42">
        <v>38160</v>
      </c>
      <c r="G113" s="43"/>
      <c r="H113" s="43"/>
      <c r="I113" s="43"/>
      <c r="J113" s="44"/>
    </row>
    <row r="114" spans="1:10" ht="36" customHeight="1" x14ac:dyDescent="0.25">
      <c r="A114" s="8" t="s">
        <v>114</v>
      </c>
      <c r="B114" s="63" t="s">
        <v>222</v>
      </c>
      <c r="C114" s="64"/>
      <c r="D114" s="64"/>
      <c r="E114" s="41"/>
      <c r="F114" s="42">
        <v>22320</v>
      </c>
      <c r="G114" s="43"/>
      <c r="H114" s="43"/>
      <c r="I114" s="43"/>
      <c r="J114" s="44"/>
    </row>
    <row r="115" spans="1:10" ht="36" customHeight="1" x14ac:dyDescent="0.25">
      <c r="A115" s="8" t="s">
        <v>114</v>
      </c>
      <c r="B115" s="63" t="s">
        <v>223</v>
      </c>
      <c r="C115" s="64"/>
      <c r="D115" s="64"/>
      <c r="E115" s="41"/>
      <c r="F115" s="227">
        <f>H115*1.2</f>
        <v>32832</v>
      </c>
      <c r="G115" s="228">
        <f>H115*1.1</f>
        <v>30096.000000000004</v>
      </c>
      <c r="H115" s="228">
        <v>27360</v>
      </c>
      <c r="I115" s="228">
        <f>H115*0.75</f>
        <v>20520</v>
      </c>
      <c r="J115" s="229">
        <f>H115*0.5</f>
        <v>13680</v>
      </c>
    </row>
    <row r="116" spans="1:10" ht="36" customHeight="1" x14ac:dyDescent="0.25">
      <c r="A116" s="8" t="s">
        <v>114</v>
      </c>
      <c r="B116" s="63" t="s">
        <v>224</v>
      </c>
      <c r="C116" s="64"/>
      <c r="D116" s="64"/>
      <c r="E116" s="41"/>
      <c r="F116" s="42">
        <v>27360</v>
      </c>
      <c r="G116" s="43"/>
      <c r="H116" s="43"/>
      <c r="I116" s="43"/>
      <c r="J116" s="44"/>
    </row>
    <row r="117" spans="1:10" ht="36" customHeight="1" x14ac:dyDescent="0.25">
      <c r="A117" s="8" t="s">
        <v>114</v>
      </c>
      <c r="B117" s="63" t="s">
        <v>225</v>
      </c>
      <c r="C117" s="64"/>
      <c r="D117" s="64"/>
      <c r="E117" s="41"/>
      <c r="F117" s="42">
        <v>27360</v>
      </c>
      <c r="G117" s="43"/>
      <c r="H117" s="43"/>
      <c r="I117" s="43"/>
      <c r="J117" s="44"/>
    </row>
    <row r="118" spans="1:10" ht="36" customHeight="1" x14ac:dyDescent="0.25">
      <c r="A118" s="8" t="s">
        <v>114</v>
      </c>
      <c r="B118" s="63" t="s">
        <v>226</v>
      </c>
      <c r="C118" s="64"/>
      <c r="D118" s="64"/>
      <c r="E118" s="41"/>
      <c r="F118" s="42">
        <v>66240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227</v>
      </c>
      <c r="C119" s="64"/>
      <c r="D119" s="64"/>
      <c r="E119" s="41"/>
      <c r="F119" s="42">
        <v>88560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72" t="s">
        <v>228</v>
      </c>
      <c r="C120" s="73"/>
      <c r="D120" s="73"/>
      <c r="E120" s="74"/>
      <c r="F120" s="86">
        <v>106272</v>
      </c>
      <c r="G120" s="87"/>
      <c r="H120" s="87"/>
      <c r="I120" s="87"/>
      <c r="J120" s="88"/>
    </row>
    <row r="121" spans="1:10" ht="36" customHeight="1" x14ac:dyDescent="0.25">
      <c r="A121" s="8" t="s">
        <v>114</v>
      </c>
      <c r="B121" s="63" t="s">
        <v>229</v>
      </c>
      <c r="C121" s="64"/>
      <c r="D121" s="64"/>
      <c r="E121" s="41"/>
      <c r="F121" s="42">
        <v>44640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230</v>
      </c>
      <c r="C122" s="64"/>
      <c r="D122" s="64"/>
      <c r="E122" s="41"/>
      <c r="F122" s="42">
        <v>43920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231</v>
      </c>
      <c r="C123" s="64"/>
      <c r="D123" s="64"/>
      <c r="E123" s="41"/>
      <c r="F123" s="42">
        <v>66960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232</v>
      </c>
      <c r="C124" s="64"/>
      <c r="D124" s="64"/>
      <c r="E124" s="41"/>
      <c r="F124" s="42">
        <v>5040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233</v>
      </c>
      <c r="C125" s="64"/>
      <c r="D125" s="64"/>
      <c r="E125" s="41"/>
      <c r="F125" s="42">
        <v>133200</v>
      </c>
      <c r="G125" s="43"/>
      <c r="H125" s="43"/>
      <c r="I125" s="43"/>
      <c r="J125" s="44"/>
    </row>
    <row r="126" spans="1:10" ht="36" customHeight="1" thickBot="1" x14ac:dyDescent="0.3">
      <c r="A126" s="8" t="s">
        <v>114</v>
      </c>
      <c r="B126" s="63" t="s">
        <v>234</v>
      </c>
      <c r="C126" s="64"/>
      <c r="D126" s="64"/>
      <c r="E126" s="41"/>
      <c r="F126" s="42">
        <v>30240</v>
      </c>
      <c r="G126" s="43"/>
      <c r="H126" s="43"/>
      <c r="I126" s="43"/>
      <c r="J126" s="44"/>
    </row>
    <row r="127" spans="1:10" ht="36" customHeight="1" thickBot="1" x14ac:dyDescent="0.3">
      <c r="A127" s="8"/>
      <c r="B127" s="230" t="s">
        <v>235</v>
      </c>
      <c r="C127" s="231"/>
      <c r="D127" s="231"/>
      <c r="E127" s="232"/>
      <c r="F127" s="224"/>
      <c r="G127" s="225"/>
      <c r="H127" s="225"/>
      <c r="I127" s="225"/>
      <c r="J127" s="226"/>
    </row>
    <row r="128" spans="1:10" ht="22.5" customHeight="1" thickBot="1" x14ac:dyDescent="0.3">
      <c r="A128" s="8" t="s">
        <v>112</v>
      </c>
      <c r="B128" s="174" t="s">
        <v>236</v>
      </c>
      <c r="C128" s="175"/>
      <c r="D128" s="175"/>
      <c r="E128" s="175"/>
      <c r="F128" s="175"/>
      <c r="G128" s="175"/>
      <c r="H128" s="175"/>
      <c r="I128" s="175"/>
      <c r="J128" s="176"/>
    </row>
    <row r="129" spans="1:10" ht="36" customHeight="1" x14ac:dyDescent="0.25">
      <c r="A129" s="8"/>
      <c r="B129" s="31" t="s">
        <v>237</v>
      </c>
      <c r="C129" s="177"/>
      <c r="D129" s="177"/>
      <c r="E129" s="178"/>
      <c r="F129" s="68">
        <v>60</v>
      </c>
      <c r="G129" s="69"/>
      <c r="H129" s="69"/>
      <c r="I129" s="69"/>
      <c r="J129" s="70"/>
    </row>
    <row r="130" spans="1:10" ht="36" customHeight="1" x14ac:dyDescent="0.25">
      <c r="A130" s="8"/>
      <c r="B130" s="63" t="s">
        <v>238</v>
      </c>
      <c r="C130" s="64"/>
      <c r="D130" s="64"/>
      <c r="E130" s="41"/>
      <c r="F130" s="42">
        <v>60</v>
      </c>
      <c r="G130" s="43"/>
      <c r="H130" s="43"/>
      <c r="I130" s="43"/>
      <c r="J130" s="44"/>
    </row>
    <row r="131" spans="1:10" ht="36" customHeight="1" thickBot="1" x14ac:dyDescent="0.3">
      <c r="A131" s="8"/>
      <c r="B131" s="63" t="s">
        <v>239</v>
      </c>
      <c r="C131" s="64"/>
      <c r="D131" s="64"/>
      <c r="E131" s="41"/>
      <c r="F131" s="42">
        <v>120</v>
      </c>
      <c r="G131" s="43"/>
      <c r="H131" s="43"/>
      <c r="I131" s="43"/>
      <c r="J131" s="44"/>
    </row>
    <row r="132" spans="1:10" ht="54" customHeight="1" thickBot="1" x14ac:dyDescent="0.3">
      <c r="A132" s="8"/>
      <c r="B132" s="19" t="s">
        <v>240</v>
      </c>
      <c r="C132" s="20"/>
      <c r="D132" s="20"/>
      <c r="E132" s="21"/>
      <c r="F132" s="106"/>
      <c r="G132" s="107"/>
      <c r="H132" s="107"/>
      <c r="I132" s="107"/>
      <c r="J132" s="108"/>
    </row>
    <row r="133" spans="1:10" ht="36" customHeight="1" x14ac:dyDescent="0.25">
      <c r="A133" s="8"/>
      <c r="B133" s="65" t="s">
        <v>241</v>
      </c>
      <c r="C133" s="66"/>
      <c r="D133" s="66"/>
      <c r="E133" s="67"/>
      <c r="F133" s="68">
        <v>15840</v>
      </c>
      <c r="G133" s="69"/>
      <c r="H133" s="69"/>
      <c r="I133" s="69"/>
      <c r="J133" s="70"/>
    </row>
    <row r="134" spans="1:10" ht="36" customHeight="1" x14ac:dyDescent="0.25">
      <c r="A134" s="8"/>
      <c r="B134" s="63" t="s">
        <v>242</v>
      </c>
      <c r="C134" s="64"/>
      <c r="D134" s="64"/>
      <c r="E134" s="41"/>
      <c r="F134" s="42">
        <v>31680</v>
      </c>
      <c r="G134" s="43"/>
      <c r="H134" s="43"/>
      <c r="I134" s="43"/>
      <c r="J134" s="44"/>
    </row>
    <row r="135" spans="1:10" ht="36" customHeight="1" x14ac:dyDescent="0.25">
      <c r="A135" s="8"/>
      <c r="B135" s="63" t="s">
        <v>243</v>
      </c>
      <c r="C135" s="64"/>
      <c r="D135" s="64"/>
      <c r="E135" s="41"/>
      <c r="F135" s="42">
        <v>39600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244</v>
      </c>
      <c r="C136" s="64"/>
      <c r="D136" s="64"/>
      <c r="E136" s="41"/>
      <c r="F136" s="42">
        <v>1116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245</v>
      </c>
      <c r="C137" s="64"/>
      <c r="D137" s="64"/>
      <c r="E137" s="41"/>
      <c r="F137" s="42">
        <v>23760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246</v>
      </c>
      <c r="C138" s="64"/>
      <c r="D138" s="64"/>
      <c r="E138" s="41"/>
      <c r="F138" s="42">
        <v>47520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247</v>
      </c>
      <c r="C139" s="64"/>
      <c r="D139" s="64"/>
      <c r="E139" s="41"/>
      <c r="F139" s="42">
        <v>59400</v>
      </c>
      <c r="G139" s="43"/>
      <c r="H139" s="43"/>
      <c r="I139" s="43"/>
      <c r="J139" s="44"/>
    </row>
    <row r="140" spans="1:10" ht="36" customHeight="1" thickBot="1" x14ac:dyDescent="0.3">
      <c r="A140" s="8"/>
      <c r="B140" s="109" t="s">
        <v>248</v>
      </c>
      <c r="C140" s="110"/>
      <c r="D140" s="110"/>
      <c r="E140" s="111"/>
      <c r="F140" s="112">
        <v>1476</v>
      </c>
      <c r="G140" s="113"/>
      <c r="H140" s="113"/>
      <c r="I140" s="113"/>
      <c r="J140" s="114"/>
    </row>
    <row r="141" spans="1:10" ht="24" thickBot="1" x14ac:dyDescent="0.3">
      <c r="A141" s="8"/>
      <c r="B141" s="28"/>
      <c r="C141" s="29"/>
      <c r="D141" s="29"/>
      <c r="E141" s="30"/>
      <c r="F141" s="187"/>
      <c r="G141" s="246"/>
      <c r="H141" s="246"/>
      <c r="I141" s="246"/>
      <c r="J141" s="247"/>
    </row>
    <row r="142" spans="1:10" ht="23.25" x14ac:dyDescent="0.25">
      <c r="A142" s="8"/>
      <c r="B142" s="115"/>
      <c r="C142" s="116"/>
      <c r="D142" s="116"/>
      <c r="E142" s="116"/>
      <c r="F142" s="117"/>
      <c r="G142" s="117"/>
      <c r="H142" s="117"/>
      <c r="I142" s="117"/>
      <c r="J142" s="117"/>
    </row>
    <row r="143" spans="1:10" ht="56.25" customHeight="1" x14ac:dyDescent="0.25">
      <c r="A143" s="8"/>
      <c r="B143" s="118" t="s">
        <v>298</v>
      </c>
      <c r="C143" s="118"/>
      <c r="D143" s="118"/>
      <c r="E143" s="118"/>
      <c r="F143" s="118"/>
      <c r="G143" s="118"/>
      <c r="H143" s="118"/>
      <c r="I143" s="118"/>
      <c r="J143" s="118"/>
    </row>
    <row r="144" spans="1:10" ht="41.25" customHeight="1" x14ac:dyDescent="0.25">
      <c r="A144" s="8"/>
      <c r="B144" s="118" t="s">
        <v>250</v>
      </c>
      <c r="C144" s="118"/>
      <c r="D144" s="118"/>
      <c r="E144" s="118"/>
      <c r="F144" s="118"/>
      <c r="G144" s="118"/>
      <c r="H144" s="118"/>
      <c r="I144" s="118"/>
      <c r="J144" s="118"/>
    </row>
    <row r="145" spans="1:10" ht="21" x14ac:dyDescent="0.25">
      <c r="A145" s="8" t="s">
        <v>114</v>
      </c>
      <c r="B145" s="120" t="s">
        <v>302</v>
      </c>
      <c r="C145" s="120"/>
      <c r="D145" s="120"/>
      <c r="E145" s="120"/>
      <c r="F145" s="120"/>
      <c r="G145" s="120"/>
      <c r="H145" s="120"/>
      <c r="I145" s="120"/>
      <c r="J145" s="120"/>
    </row>
    <row r="146" spans="1:10" ht="42" customHeight="1" x14ac:dyDescent="0.25">
      <c r="A146" s="8"/>
      <c r="B146" s="122" t="s">
        <v>252</v>
      </c>
      <c r="C146" s="122"/>
      <c r="D146" s="122"/>
      <c r="E146" s="122"/>
      <c r="F146" s="122"/>
      <c r="G146" s="122"/>
      <c r="H146" s="122"/>
      <c r="I146" s="122"/>
      <c r="J146" s="122"/>
    </row>
    <row r="147" spans="1:10" ht="21" x14ac:dyDescent="0.25">
      <c r="A147" s="8"/>
    </row>
  </sheetData>
  <sheetProtection selectLockedCells="1" selectUnlockedCells="1"/>
  <mergeCells count="273">
    <mergeCell ref="B141:E141"/>
    <mergeCell ref="F141:J141"/>
    <mergeCell ref="B143:J143"/>
    <mergeCell ref="B144:J144"/>
    <mergeCell ref="B145:J145"/>
    <mergeCell ref="B146:J146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F127:J127"/>
    <mergeCell ref="B128:J128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9.285156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44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37152</v>
      </c>
      <c r="G8" s="33">
        <f>H8*1.1</f>
        <v>34056</v>
      </c>
      <c r="H8" s="33">
        <v>30960</v>
      </c>
      <c r="I8" s="33">
        <f>H8*0.75</f>
        <v>23220</v>
      </c>
      <c r="J8" s="33">
        <f>H8*0.5</f>
        <v>15480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52704</v>
      </c>
      <c r="G9" s="37">
        <f>H9*1.1</f>
        <v>48312.000000000007</v>
      </c>
      <c r="H9" s="37">
        <v>43920</v>
      </c>
      <c r="I9" s="37">
        <f>H9*0.75</f>
        <v>32940</v>
      </c>
      <c r="J9" s="37">
        <f>H9*0.5</f>
        <v>21960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39096</v>
      </c>
      <c r="G10" s="37">
        <f>H10*1.1</f>
        <v>35838</v>
      </c>
      <c r="H10" s="37">
        <v>32580</v>
      </c>
      <c r="I10" s="37">
        <f>H10*0.75</f>
        <v>24435</v>
      </c>
      <c r="J10" s="37">
        <f>H10*0.5</f>
        <v>16290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55296</v>
      </c>
      <c r="G11" s="39">
        <f>H11*1.1</f>
        <v>50688.000000000007</v>
      </c>
      <c r="H11" s="39">
        <v>46080</v>
      </c>
      <c r="I11" s="39">
        <f>H11*0.75</f>
        <v>34560</v>
      </c>
      <c r="J11" s="39">
        <f>H11*0.5</f>
        <v>23040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6372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9360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720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1008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1080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1512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2484 до 99360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2484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4968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7452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9936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12420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14904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17388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19872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22356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24840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27324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29808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32292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34776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37260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39744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42228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44712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47196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49680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4968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9936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14904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19872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24840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29808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34776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39744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44712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49680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54648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59616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64584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69552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74520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79488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84456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89424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94392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99360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6210 до 53406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7812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12060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6210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8694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11178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13662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16146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18630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21114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23598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26082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28566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31050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33534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36018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38502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40986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43470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45954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48438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50922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53406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23724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3204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9216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2124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12060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6732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8856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23724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3024 до 79848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10800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1080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2700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30960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14868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11059.199999999999</v>
      </c>
      <c r="G105" s="228">
        <f>H105*1.1</f>
        <v>10137.6</v>
      </c>
      <c r="H105" s="228">
        <v>9216</v>
      </c>
      <c r="I105" s="228">
        <f>H105*0.75</f>
        <v>6912</v>
      </c>
      <c r="J105" s="229">
        <f>H105*0.5</f>
        <v>4608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6048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3024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34704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43164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51796.799999999996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20700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32580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42480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215</v>
      </c>
      <c r="C114" s="64"/>
      <c r="D114" s="64"/>
      <c r="E114" s="41"/>
      <c r="F114" s="42">
        <v>48060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3024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14184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12060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79848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38952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43920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20880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15552</v>
      </c>
      <c r="G122" s="228">
        <f>H122*1.1</f>
        <v>14256.000000000002</v>
      </c>
      <c r="H122" s="228">
        <v>12960</v>
      </c>
      <c r="I122" s="228">
        <f>H122*0.75</f>
        <v>9720</v>
      </c>
      <c r="J122" s="229">
        <f>H122*0.5</f>
        <v>6480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8640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4320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48960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60480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72576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29520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46080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59760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4320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112320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54720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14580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29016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36468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360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21960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43560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54504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720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23.25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2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32" style="126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  <c r="J1" s="347"/>
    </row>
    <row r="2" spans="1:10" s="14" customFormat="1" ht="54" customHeight="1" x14ac:dyDescent="0.25">
      <c r="A2" s="127"/>
      <c r="B2" s="12"/>
      <c r="C2" s="12"/>
      <c r="D2" s="12"/>
      <c r="E2" s="12"/>
      <c r="F2" s="13" t="s">
        <v>46</v>
      </c>
      <c r="G2" s="13"/>
      <c r="H2" s="13"/>
      <c r="I2" s="13"/>
      <c r="J2" s="348"/>
    </row>
    <row r="3" spans="1:10" s="18" customFormat="1" ht="36" customHeight="1" x14ac:dyDescent="0.25">
      <c r="A3" s="126"/>
      <c r="B3" s="15" t="s">
        <v>300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126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349"/>
    </row>
    <row r="5" spans="1:10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B7" s="28"/>
      <c r="C7" s="81"/>
      <c r="D7" s="81"/>
      <c r="E7" s="82"/>
      <c r="F7" s="134"/>
      <c r="G7" s="135"/>
      <c r="H7" s="135"/>
      <c r="I7" s="135"/>
      <c r="J7" s="136"/>
    </row>
    <row r="8" spans="1:10" ht="36" customHeight="1" x14ac:dyDescent="0.25">
      <c r="A8" s="126" t="s">
        <v>112</v>
      </c>
      <c r="B8" s="188" t="s">
        <v>113</v>
      </c>
      <c r="C8" s="189"/>
      <c r="D8" s="189"/>
      <c r="E8" s="190"/>
      <c r="F8" s="33">
        <f>H8*1.2</f>
        <v>33264</v>
      </c>
      <c r="G8" s="33">
        <f>H8*1.1</f>
        <v>30492.000000000004</v>
      </c>
      <c r="H8" s="33">
        <v>27720</v>
      </c>
      <c r="I8" s="33">
        <f>H8*0.75</f>
        <v>20790</v>
      </c>
      <c r="J8" s="33">
        <f>H8*0.5</f>
        <v>13860</v>
      </c>
    </row>
    <row r="9" spans="1:10" ht="36" customHeight="1" x14ac:dyDescent="0.25">
      <c r="A9" s="126" t="s">
        <v>114</v>
      </c>
      <c r="B9" s="31" t="s">
        <v>253</v>
      </c>
      <c r="C9" s="32"/>
      <c r="D9" s="32"/>
      <c r="E9" s="67"/>
      <c r="F9" s="37">
        <f>H9*1.2</f>
        <v>46656</v>
      </c>
      <c r="G9" s="37">
        <f>H9*1.1</f>
        <v>42768</v>
      </c>
      <c r="H9" s="37">
        <v>38880</v>
      </c>
      <c r="I9" s="37">
        <f>H9*0.75</f>
        <v>29160</v>
      </c>
      <c r="J9" s="37">
        <f>H9*0.5</f>
        <v>19440</v>
      </c>
    </row>
    <row r="10" spans="1:10" ht="36" customHeight="1" x14ac:dyDescent="0.25">
      <c r="A10" s="126" t="s">
        <v>112</v>
      </c>
      <c r="B10" s="31" t="s">
        <v>116</v>
      </c>
      <c r="C10" s="32"/>
      <c r="D10" s="32"/>
      <c r="E10" s="67"/>
      <c r="F10" s="37">
        <f>H10*1.2</f>
        <v>42076.799999999996</v>
      </c>
      <c r="G10" s="37">
        <f>H10*1.1</f>
        <v>38570.400000000001</v>
      </c>
      <c r="H10" s="37">
        <v>35064</v>
      </c>
      <c r="I10" s="37">
        <f>H10*0.75</f>
        <v>26298</v>
      </c>
      <c r="J10" s="37">
        <f>H10*0.5</f>
        <v>17532</v>
      </c>
    </row>
    <row r="11" spans="1:10" ht="36" customHeight="1" thickBot="1" x14ac:dyDescent="0.3">
      <c r="A11" s="126" t="s">
        <v>114</v>
      </c>
      <c r="B11" s="195" t="s">
        <v>254</v>
      </c>
      <c r="C11" s="196"/>
      <c r="D11" s="196"/>
      <c r="E11" s="197"/>
      <c r="F11" s="39">
        <f>H11*1.2</f>
        <v>59616</v>
      </c>
      <c r="G11" s="39">
        <f>H11*1.1</f>
        <v>54648.000000000007</v>
      </c>
      <c r="H11" s="39">
        <v>49680</v>
      </c>
      <c r="I11" s="39">
        <f>H11*0.75</f>
        <v>37260</v>
      </c>
      <c r="J11" s="39">
        <f>H11*0.5</f>
        <v>24840</v>
      </c>
    </row>
    <row r="12" spans="1:10" ht="24" thickBot="1" x14ac:dyDescent="0.3">
      <c r="B12" s="28"/>
      <c r="C12" s="81"/>
      <c r="D12" s="81"/>
      <c r="E12" s="82"/>
      <c r="F12" s="165"/>
      <c r="G12" s="166"/>
      <c r="H12" s="166"/>
      <c r="I12" s="166"/>
      <c r="J12" s="167"/>
    </row>
    <row r="13" spans="1:10" ht="36" customHeight="1" x14ac:dyDescent="0.25">
      <c r="A13" s="126" t="s">
        <v>112</v>
      </c>
      <c r="B13" s="188" t="s">
        <v>118</v>
      </c>
      <c r="C13" s="189"/>
      <c r="D13" s="189"/>
      <c r="E13" s="190"/>
      <c r="F13" s="220">
        <v>6732</v>
      </c>
      <c r="G13" s="221"/>
      <c r="H13" s="221"/>
      <c r="I13" s="221"/>
      <c r="J13" s="222"/>
    </row>
    <row r="14" spans="1:10" ht="36" customHeight="1" thickBot="1" x14ac:dyDescent="0.3">
      <c r="A14" s="126" t="s">
        <v>114</v>
      </c>
      <c r="B14" s="195" t="s">
        <v>255</v>
      </c>
      <c r="C14" s="196"/>
      <c r="D14" s="196"/>
      <c r="E14" s="197"/>
      <c r="F14" s="223">
        <v>10080</v>
      </c>
      <c r="G14" s="180"/>
      <c r="H14" s="180"/>
      <c r="I14" s="180"/>
      <c r="J14" s="181"/>
    </row>
    <row r="15" spans="1:10" ht="24" thickBot="1" x14ac:dyDescent="0.3">
      <c r="B15" s="28"/>
      <c r="C15" s="81"/>
      <c r="D15" s="81"/>
      <c r="E15" s="82"/>
      <c r="F15" s="187"/>
      <c r="G15" s="246"/>
      <c r="H15" s="246"/>
      <c r="I15" s="246"/>
      <c r="J15" s="247"/>
    </row>
    <row r="16" spans="1:10" ht="36" customHeight="1" x14ac:dyDescent="0.25">
      <c r="A16" s="126" t="s">
        <v>112</v>
      </c>
      <c r="B16" s="35" t="s">
        <v>120</v>
      </c>
      <c r="C16" s="36"/>
      <c r="D16" s="36"/>
      <c r="E16" s="41"/>
      <c r="F16" s="220">
        <v>900</v>
      </c>
      <c r="G16" s="221"/>
      <c r="H16" s="221"/>
      <c r="I16" s="221"/>
      <c r="J16" s="222"/>
    </row>
    <row r="17" spans="1:10" ht="36" customHeight="1" x14ac:dyDescent="0.25">
      <c r="A17" s="126" t="s">
        <v>114</v>
      </c>
      <c r="B17" s="35" t="s">
        <v>256</v>
      </c>
      <c r="C17" s="36"/>
      <c r="D17" s="36"/>
      <c r="E17" s="41"/>
      <c r="F17" s="71">
        <v>1296</v>
      </c>
      <c r="G17" s="43"/>
      <c r="H17" s="43"/>
      <c r="I17" s="43"/>
      <c r="J17" s="44"/>
    </row>
    <row r="18" spans="1:10" ht="36" customHeight="1" x14ac:dyDescent="0.25">
      <c r="A18" s="126" t="s">
        <v>112</v>
      </c>
      <c r="B18" s="35" t="s">
        <v>122</v>
      </c>
      <c r="C18" s="36"/>
      <c r="D18" s="36"/>
      <c r="E18" s="41"/>
      <c r="F18" s="71">
        <v>1440</v>
      </c>
      <c r="G18" s="43"/>
      <c r="H18" s="43"/>
      <c r="I18" s="43"/>
      <c r="J18" s="44"/>
    </row>
    <row r="19" spans="1:10" ht="36" customHeight="1" thickBot="1" x14ac:dyDescent="0.3">
      <c r="A19" s="126" t="s">
        <v>114</v>
      </c>
      <c r="B19" s="35" t="s">
        <v>257</v>
      </c>
      <c r="C19" s="36"/>
      <c r="D19" s="36"/>
      <c r="E19" s="41"/>
      <c r="F19" s="223">
        <v>2016</v>
      </c>
      <c r="G19" s="180"/>
      <c r="H19" s="180"/>
      <c r="I19" s="180"/>
      <c r="J19" s="181"/>
    </row>
    <row r="20" spans="1:10" ht="24" thickBot="1" x14ac:dyDescent="0.3"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4320 до 56700</v>
      </c>
      <c r="G21" s="49"/>
      <c r="H21" s="49"/>
      <c r="I21" s="49"/>
      <c r="J21" s="50"/>
    </row>
    <row r="22" spans="1:10" ht="36" customHeight="1" outlineLevel="1" x14ac:dyDescent="0.25">
      <c r="B22" s="35" t="s">
        <v>125</v>
      </c>
      <c r="C22" s="36"/>
      <c r="D22" s="36"/>
      <c r="E22" s="41"/>
      <c r="F22" s="42">
        <v>4320</v>
      </c>
      <c r="G22" s="43"/>
      <c r="H22" s="43"/>
      <c r="I22" s="43"/>
      <c r="J22" s="44"/>
    </row>
    <row r="23" spans="1:10" ht="36" customHeight="1" outlineLevel="1" x14ac:dyDescent="0.25">
      <c r="B23" s="35" t="s">
        <v>126</v>
      </c>
      <c r="C23" s="36"/>
      <c r="D23" s="36"/>
      <c r="E23" s="41"/>
      <c r="F23" s="42">
        <v>6480</v>
      </c>
      <c r="G23" s="43"/>
      <c r="H23" s="43"/>
      <c r="I23" s="43"/>
      <c r="J23" s="44"/>
    </row>
    <row r="24" spans="1:10" ht="36" customHeight="1" outlineLevel="1" x14ac:dyDescent="0.25">
      <c r="B24" s="35" t="s">
        <v>127</v>
      </c>
      <c r="C24" s="36"/>
      <c r="D24" s="36"/>
      <c r="E24" s="41"/>
      <c r="F24" s="42">
        <v>8640</v>
      </c>
      <c r="G24" s="43"/>
      <c r="H24" s="43"/>
      <c r="I24" s="43"/>
      <c r="J24" s="44"/>
    </row>
    <row r="25" spans="1:10" ht="36" customHeight="1" outlineLevel="1" x14ac:dyDescent="0.25">
      <c r="B25" s="35" t="s">
        <v>128</v>
      </c>
      <c r="C25" s="36"/>
      <c r="D25" s="36"/>
      <c r="E25" s="41"/>
      <c r="F25" s="42">
        <v>10800</v>
      </c>
      <c r="G25" s="43"/>
      <c r="H25" s="43"/>
      <c r="I25" s="43"/>
      <c r="J25" s="44"/>
    </row>
    <row r="26" spans="1:10" ht="36" customHeight="1" outlineLevel="1" x14ac:dyDescent="0.25">
      <c r="B26" s="35" t="s">
        <v>129</v>
      </c>
      <c r="C26" s="36"/>
      <c r="D26" s="36"/>
      <c r="E26" s="41"/>
      <c r="F26" s="42">
        <v>12960</v>
      </c>
      <c r="G26" s="43"/>
      <c r="H26" s="43"/>
      <c r="I26" s="43"/>
      <c r="J26" s="44"/>
    </row>
    <row r="27" spans="1:10" ht="36" customHeight="1" outlineLevel="1" x14ac:dyDescent="0.25">
      <c r="B27" s="35" t="s">
        <v>130</v>
      </c>
      <c r="C27" s="36"/>
      <c r="D27" s="36"/>
      <c r="E27" s="41"/>
      <c r="F27" s="42">
        <v>15120</v>
      </c>
      <c r="G27" s="43"/>
      <c r="H27" s="43"/>
      <c r="I27" s="43"/>
      <c r="J27" s="44"/>
    </row>
    <row r="28" spans="1:10" ht="36" customHeight="1" outlineLevel="1" x14ac:dyDescent="0.25">
      <c r="B28" s="35" t="s">
        <v>131</v>
      </c>
      <c r="C28" s="36"/>
      <c r="D28" s="36"/>
      <c r="E28" s="41"/>
      <c r="F28" s="42">
        <v>17280</v>
      </c>
      <c r="G28" s="43"/>
      <c r="H28" s="43"/>
      <c r="I28" s="43"/>
      <c r="J28" s="44"/>
    </row>
    <row r="29" spans="1:10" ht="36" customHeight="1" outlineLevel="1" x14ac:dyDescent="0.25">
      <c r="B29" s="35" t="s">
        <v>132</v>
      </c>
      <c r="C29" s="36"/>
      <c r="D29" s="36"/>
      <c r="E29" s="41"/>
      <c r="F29" s="42">
        <v>19440</v>
      </c>
      <c r="G29" s="43"/>
      <c r="H29" s="43"/>
      <c r="I29" s="43"/>
      <c r="J29" s="44"/>
    </row>
    <row r="30" spans="1:10" ht="36" customHeight="1" outlineLevel="1" x14ac:dyDescent="0.25">
      <c r="B30" s="35" t="s">
        <v>133</v>
      </c>
      <c r="C30" s="36"/>
      <c r="D30" s="36"/>
      <c r="E30" s="41"/>
      <c r="F30" s="42">
        <v>21600</v>
      </c>
      <c r="G30" s="43"/>
      <c r="H30" s="43"/>
      <c r="I30" s="43"/>
      <c r="J30" s="44"/>
    </row>
    <row r="31" spans="1:10" ht="36" customHeight="1" outlineLevel="1" x14ac:dyDescent="0.25">
      <c r="B31" s="35" t="s">
        <v>134</v>
      </c>
      <c r="C31" s="36"/>
      <c r="D31" s="36"/>
      <c r="E31" s="41"/>
      <c r="F31" s="42">
        <v>23760</v>
      </c>
      <c r="G31" s="43"/>
      <c r="H31" s="43"/>
      <c r="I31" s="43"/>
      <c r="J31" s="44"/>
    </row>
    <row r="32" spans="1:10" ht="36" customHeight="1" outlineLevel="1" x14ac:dyDescent="0.25">
      <c r="B32" s="35" t="s">
        <v>135</v>
      </c>
      <c r="C32" s="36"/>
      <c r="D32" s="36"/>
      <c r="E32" s="41"/>
      <c r="F32" s="42">
        <v>25920</v>
      </c>
      <c r="G32" s="43"/>
      <c r="H32" s="43"/>
      <c r="I32" s="43"/>
      <c r="J32" s="44"/>
    </row>
    <row r="33" spans="2:10" ht="36" customHeight="1" outlineLevel="1" x14ac:dyDescent="0.25">
      <c r="B33" s="35" t="s">
        <v>136</v>
      </c>
      <c r="C33" s="36"/>
      <c r="D33" s="36"/>
      <c r="E33" s="41"/>
      <c r="F33" s="42">
        <v>28080</v>
      </c>
      <c r="G33" s="43"/>
      <c r="H33" s="43"/>
      <c r="I33" s="43"/>
      <c r="J33" s="44"/>
    </row>
    <row r="34" spans="2:10" ht="36" customHeight="1" outlineLevel="1" x14ac:dyDescent="0.25">
      <c r="B34" s="35" t="s">
        <v>137</v>
      </c>
      <c r="C34" s="36"/>
      <c r="D34" s="36"/>
      <c r="E34" s="41"/>
      <c r="F34" s="42">
        <v>30240</v>
      </c>
      <c r="G34" s="43"/>
      <c r="H34" s="43"/>
      <c r="I34" s="43"/>
      <c r="J34" s="44"/>
    </row>
    <row r="35" spans="2:10" ht="36" customHeight="1" outlineLevel="1" x14ac:dyDescent="0.25">
      <c r="B35" s="35" t="s">
        <v>138</v>
      </c>
      <c r="C35" s="36"/>
      <c r="D35" s="36"/>
      <c r="E35" s="41"/>
      <c r="F35" s="42">
        <v>32400</v>
      </c>
      <c r="G35" s="43"/>
      <c r="H35" s="43"/>
      <c r="I35" s="43"/>
      <c r="J35" s="44"/>
    </row>
    <row r="36" spans="2:10" ht="36" customHeight="1" outlineLevel="1" x14ac:dyDescent="0.25">
      <c r="B36" s="35" t="s">
        <v>139</v>
      </c>
      <c r="C36" s="36"/>
      <c r="D36" s="36"/>
      <c r="E36" s="41"/>
      <c r="F36" s="42">
        <v>34560</v>
      </c>
      <c r="G36" s="43"/>
      <c r="H36" s="43"/>
      <c r="I36" s="43"/>
      <c r="J36" s="44"/>
    </row>
    <row r="37" spans="2:10" ht="36" customHeight="1" outlineLevel="1" x14ac:dyDescent="0.25">
      <c r="B37" s="35" t="s">
        <v>140</v>
      </c>
      <c r="C37" s="36"/>
      <c r="D37" s="36"/>
      <c r="E37" s="41"/>
      <c r="F37" s="42">
        <v>36720</v>
      </c>
      <c r="G37" s="43"/>
      <c r="H37" s="43"/>
      <c r="I37" s="43"/>
      <c r="J37" s="44"/>
    </row>
    <row r="38" spans="2:10" ht="36" customHeight="1" outlineLevel="1" x14ac:dyDescent="0.25">
      <c r="B38" s="35" t="s">
        <v>141</v>
      </c>
      <c r="C38" s="36"/>
      <c r="D38" s="36"/>
      <c r="E38" s="41"/>
      <c r="F38" s="42">
        <v>38880</v>
      </c>
      <c r="G38" s="43"/>
      <c r="H38" s="43"/>
      <c r="I38" s="43"/>
      <c r="J38" s="44"/>
    </row>
    <row r="39" spans="2:10" ht="36" customHeight="1" outlineLevel="1" x14ac:dyDescent="0.25">
      <c r="B39" s="35" t="s">
        <v>142</v>
      </c>
      <c r="C39" s="36"/>
      <c r="D39" s="36"/>
      <c r="E39" s="41"/>
      <c r="F39" s="42">
        <v>41040</v>
      </c>
      <c r="G39" s="43"/>
      <c r="H39" s="43"/>
      <c r="I39" s="43"/>
      <c r="J39" s="44"/>
    </row>
    <row r="40" spans="2:10" ht="36" customHeight="1" outlineLevel="1" x14ac:dyDescent="0.25">
      <c r="B40" s="35" t="s">
        <v>143</v>
      </c>
      <c r="C40" s="36"/>
      <c r="D40" s="36"/>
      <c r="E40" s="41"/>
      <c r="F40" s="42">
        <v>43200</v>
      </c>
      <c r="G40" s="43"/>
      <c r="H40" s="43"/>
      <c r="I40" s="43"/>
      <c r="J40" s="44"/>
    </row>
    <row r="41" spans="2:10" ht="36" customHeight="1" outlineLevel="1" x14ac:dyDescent="0.25">
      <c r="B41" s="35" t="s">
        <v>144</v>
      </c>
      <c r="C41" s="36"/>
      <c r="D41" s="36"/>
      <c r="E41" s="41"/>
      <c r="F41" s="42">
        <v>45360</v>
      </c>
      <c r="G41" s="43"/>
      <c r="H41" s="43"/>
      <c r="I41" s="43"/>
      <c r="J41" s="44"/>
    </row>
    <row r="42" spans="2:10" ht="36" customHeight="1" outlineLevel="1" x14ac:dyDescent="0.25">
      <c r="B42" s="35" t="s">
        <v>145</v>
      </c>
      <c r="C42" s="36"/>
      <c r="D42" s="36"/>
      <c r="E42" s="41"/>
      <c r="F42" s="42">
        <v>5400</v>
      </c>
      <c r="G42" s="43"/>
      <c r="H42" s="43"/>
      <c r="I42" s="43"/>
      <c r="J42" s="44"/>
    </row>
    <row r="43" spans="2:10" ht="36" customHeight="1" outlineLevel="1" x14ac:dyDescent="0.25">
      <c r="B43" s="35" t="s">
        <v>146</v>
      </c>
      <c r="C43" s="36"/>
      <c r="D43" s="36"/>
      <c r="E43" s="41"/>
      <c r="F43" s="42">
        <v>8100</v>
      </c>
      <c r="G43" s="43"/>
      <c r="H43" s="43"/>
      <c r="I43" s="43"/>
      <c r="J43" s="44"/>
    </row>
    <row r="44" spans="2:10" ht="36" customHeight="1" outlineLevel="1" x14ac:dyDescent="0.25">
      <c r="B44" s="35" t="s">
        <v>147</v>
      </c>
      <c r="C44" s="36"/>
      <c r="D44" s="36"/>
      <c r="E44" s="41"/>
      <c r="F44" s="42">
        <v>10800</v>
      </c>
      <c r="G44" s="43"/>
      <c r="H44" s="43"/>
      <c r="I44" s="43"/>
      <c r="J44" s="44"/>
    </row>
    <row r="45" spans="2:10" ht="36" customHeight="1" outlineLevel="1" x14ac:dyDescent="0.25">
      <c r="B45" s="35" t="s">
        <v>148</v>
      </c>
      <c r="C45" s="36"/>
      <c r="D45" s="36"/>
      <c r="E45" s="41"/>
      <c r="F45" s="42">
        <v>13500</v>
      </c>
      <c r="G45" s="43"/>
      <c r="H45" s="43"/>
      <c r="I45" s="43"/>
      <c r="J45" s="44"/>
    </row>
    <row r="46" spans="2:10" ht="36" customHeight="1" outlineLevel="1" x14ac:dyDescent="0.25">
      <c r="B46" s="35" t="s">
        <v>149</v>
      </c>
      <c r="C46" s="36"/>
      <c r="D46" s="36"/>
      <c r="E46" s="41"/>
      <c r="F46" s="42">
        <v>16200</v>
      </c>
      <c r="G46" s="43"/>
      <c r="H46" s="43"/>
      <c r="I46" s="43"/>
      <c r="J46" s="44"/>
    </row>
    <row r="47" spans="2:10" ht="36" customHeight="1" outlineLevel="1" x14ac:dyDescent="0.25">
      <c r="B47" s="35" t="s">
        <v>150</v>
      </c>
      <c r="C47" s="36"/>
      <c r="D47" s="36"/>
      <c r="E47" s="41"/>
      <c r="F47" s="42">
        <v>18900</v>
      </c>
      <c r="G47" s="43"/>
      <c r="H47" s="43"/>
      <c r="I47" s="43"/>
      <c r="J47" s="44"/>
    </row>
    <row r="48" spans="2:10" ht="36" customHeight="1" outlineLevel="1" x14ac:dyDescent="0.25">
      <c r="B48" s="35" t="s">
        <v>151</v>
      </c>
      <c r="C48" s="36"/>
      <c r="D48" s="36"/>
      <c r="E48" s="41"/>
      <c r="F48" s="42">
        <v>21600</v>
      </c>
      <c r="G48" s="43"/>
      <c r="H48" s="43"/>
      <c r="I48" s="43"/>
      <c r="J48" s="44"/>
    </row>
    <row r="49" spans="2:10" ht="36" customHeight="1" outlineLevel="1" x14ac:dyDescent="0.25">
      <c r="B49" s="35" t="s">
        <v>152</v>
      </c>
      <c r="C49" s="36"/>
      <c r="D49" s="36"/>
      <c r="E49" s="41"/>
      <c r="F49" s="42">
        <v>24300</v>
      </c>
      <c r="G49" s="43"/>
      <c r="H49" s="43"/>
      <c r="I49" s="43"/>
      <c r="J49" s="44"/>
    </row>
    <row r="50" spans="2:10" ht="36" customHeight="1" outlineLevel="1" x14ac:dyDescent="0.25">
      <c r="B50" s="35" t="s">
        <v>153</v>
      </c>
      <c r="C50" s="36"/>
      <c r="D50" s="36"/>
      <c r="E50" s="41"/>
      <c r="F50" s="42">
        <v>27000</v>
      </c>
      <c r="G50" s="43"/>
      <c r="H50" s="43"/>
      <c r="I50" s="43"/>
      <c r="J50" s="44"/>
    </row>
    <row r="51" spans="2:10" ht="36" customHeight="1" outlineLevel="1" x14ac:dyDescent="0.25">
      <c r="B51" s="35" t="s">
        <v>154</v>
      </c>
      <c r="C51" s="36"/>
      <c r="D51" s="36"/>
      <c r="E51" s="41"/>
      <c r="F51" s="42">
        <v>29700</v>
      </c>
      <c r="G51" s="43"/>
      <c r="H51" s="43"/>
      <c r="I51" s="43"/>
      <c r="J51" s="44"/>
    </row>
    <row r="52" spans="2:10" ht="36" customHeight="1" outlineLevel="1" x14ac:dyDescent="0.25">
      <c r="B52" s="35" t="s">
        <v>155</v>
      </c>
      <c r="C52" s="36"/>
      <c r="D52" s="36"/>
      <c r="E52" s="41"/>
      <c r="F52" s="42">
        <v>32400</v>
      </c>
      <c r="G52" s="43"/>
      <c r="H52" s="43"/>
      <c r="I52" s="43"/>
      <c r="J52" s="44"/>
    </row>
    <row r="53" spans="2:10" ht="36" customHeight="1" outlineLevel="1" x14ac:dyDescent="0.25">
      <c r="B53" s="35" t="s">
        <v>156</v>
      </c>
      <c r="C53" s="36"/>
      <c r="D53" s="36"/>
      <c r="E53" s="41"/>
      <c r="F53" s="42">
        <v>35100</v>
      </c>
      <c r="G53" s="43"/>
      <c r="H53" s="43"/>
      <c r="I53" s="43"/>
      <c r="J53" s="44"/>
    </row>
    <row r="54" spans="2:10" ht="36" customHeight="1" outlineLevel="1" x14ac:dyDescent="0.25">
      <c r="B54" s="35" t="s">
        <v>157</v>
      </c>
      <c r="C54" s="36"/>
      <c r="D54" s="36"/>
      <c r="E54" s="41"/>
      <c r="F54" s="42">
        <v>37800</v>
      </c>
      <c r="G54" s="43"/>
      <c r="H54" s="43"/>
      <c r="I54" s="43"/>
      <c r="J54" s="44"/>
    </row>
    <row r="55" spans="2:10" ht="36" customHeight="1" outlineLevel="1" x14ac:dyDescent="0.25">
      <c r="B55" s="35" t="s">
        <v>158</v>
      </c>
      <c r="C55" s="36"/>
      <c r="D55" s="36"/>
      <c r="E55" s="41"/>
      <c r="F55" s="42">
        <v>40500</v>
      </c>
      <c r="G55" s="43"/>
      <c r="H55" s="43"/>
      <c r="I55" s="43"/>
      <c r="J55" s="44"/>
    </row>
    <row r="56" spans="2:10" ht="36" customHeight="1" outlineLevel="1" x14ac:dyDescent="0.25">
      <c r="B56" s="35" t="s">
        <v>159</v>
      </c>
      <c r="C56" s="36"/>
      <c r="D56" s="36"/>
      <c r="E56" s="41"/>
      <c r="F56" s="42">
        <v>43200</v>
      </c>
      <c r="G56" s="43"/>
      <c r="H56" s="43"/>
      <c r="I56" s="43"/>
      <c r="J56" s="44"/>
    </row>
    <row r="57" spans="2:10" ht="36" customHeight="1" outlineLevel="1" x14ac:dyDescent="0.25">
      <c r="B57" s="35" t="s">
        <v>160</v>
      </c>
      <c r="C57" s="36"/>
      <c r="D57" s="36"/>
      <c r="E57" s="41"/>
      <c r="F57" s="42">
        <v>45900</v>
      </c>
      <c r="G57" s="43"/>
      <c r="H57" s="43"/>
      <c r="I57" s="43"/>
      <c r="J57" s="44"/>
    </row>
    <row r="58" spans="2:10" ht="36" customHeight="1" outlineLevel="1" x14ac:dyDescent="0.25">
      <c r="B58" s="35" t="s">
        <v>161</v>
      </c>
      <c r="C58" s="36"/>
      <c r="D58" s="36"/>
      <c r="E58" s="41"/>
      <c r="F58" s="42">
        <v>48600</v>
      </c>
      <c r="G58" s="43"/>
      <c r="H58" s="43"/>
      <c r="I58" s="43"/>
      <c r="J58" s="44"/>
    </row>
    <row r="59" spans="2:10" ht="36" customHeight="1" outlineLevel="1" x14ac:dyDescent="0.25">
      <c r="B59" s="35" t="s">
        <v>162</v>
      </c>
      <c r="C59" s="36"/>
      <c r="D59" s="36"/>
      <c r="E59" s="41"/>
      <c r="F59" s="42">
        <v>51300</v>
      </c>
      <c r="G59" s="43"/>
      <c r="H59" s="43"/>
      <c r="I59" s="43"/>
      <c r="J59" s="44"/>
    </row>
    <row r="60" spans="2:10" ht="36" customHeight="1" outlineLevel="1" x14ac:dyDescent="0.25">
      <c r="B60" s="35" t="s">
        <v>163</v>
      </c>
      <c r="C60" s="36"/>
      <c r="D60" s="36"/>
      <c r="E60" s="41"/>
      <c r="F60" s="42">
        <v>54000</v>
      </c>
      <c r="G60" s="43"/>
      <c r="H60" s="43"/>
      <c r="I60" s="43"/>
      <c r="J60" s="44"/>
    </row>
    <row r="61" spans="2:10" ht="36" customHeight="1" outlineLevel="1" thickBot="1" x14ac:dyDescent="0.3">
      <c r="B61" s="35" t="s">
        <v>164</v>
      </c>
      <c r="C61" s="36"/>
      <c r="D61" s="36"/>
      <c r="E61" s="41"/>
      <c r="F61" s="42">
        <v>56700</v>
      </c>
      <c r="G61" s="43"/>
      <c r="H61" s="43"/>
      <c r="I61" s="43"/>
      <c r="J61" s="44"/>
    </row>
    <row r="62" spans="2:10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8856 до 92880</v>
      </c>
      <c r="G62" s="55"/>
      <c r="H62" s="55"/>
      <c r="I62" s="55"/>
      <c r="J62" s="56"/>
    </row>
    <row r="63" spans="2:10" ht="36" customHeight="1" outlineLevel="1" x14ac:dyDescent="0.25">
      <c r="B63" s="57" t="s">
        <v>166</v>
      </c>
      <c r="C63" s="58"/>
      <c r="D63" s="58"/>
      <c r="E63" s="59"/>
      <c r="F63" s="60">
        <v>8856</v>
      </c>
      <c r="G63" s="61"/>
      <c r="H63" s="61"/>
      <c r="I63" s="61"/>
      <c r="J63" s="62"/>
    </row>
    <row r="64" spans="2:10" ht="36" customHeight="1" outlineLevel="1" x14ac:dyDescent="0.25">
      <c r="B64" s="35" t="s">
        <v>167</v>
      </c>
      <c r="C64" s="36"/>
      <c r="D64" s="36"/>
      <c r="E64" s="41"/>
      <c r="F64" s="42">
        <v>13104</v>
      </c>
      <c r="G64" s="43"/>
      <c r="H64" s="43"/>
      <c r="I64" s="43"/>
      <c r="J64" s="44"/>
    </row>
    <row r="65" spans="2:10" ht="36" customHeight="1" outlineLevel="1" x14ac:dyDescent="0.25">
      <c r="B65" s="35" t="s">
        <v>168</v>
      </c>
      <c r="C65" s="36"/>
      <c r="D65" s="36"/>
      <c r="E65" s="41"/>
      <c r="F65" s="42">
        <v>10800</v>
      </c>
      <c r="G65" s="43"/>
      <c r="H65" s="43"/>
      <c r="I65" s="43"/>
      <c r="J65" s="44"/>
    </row>
    <row r="66" spans="2:10" ht="36" customHeight="1" outlineLevel="1" x14ac:dyDescent="0.25">
      <c r="B66" s="35" t="s">
        <v>169</v>
      </c>
      <c r="C66" s="36"/>
      <c r="D66" s="36"/>
      <c r="E66" s="41"/>
      <c r="F66" s="42">
        <v>15120</v>
      </c>
      <c r="G66" s="43"/>
      <c r="H66" s="43"/>
      <c r="I66" s="43"/>
      <c r="J66" s="44"/>
    </row>
    <row r="67" spans="2:10" ht="36" customHeight="1" outlineLevel="1" x14ac:dyDescent="0.25">
      <c r="B67" s="35" t="s">
        <v>170</v>
      </c>
      <c r="C67" s="36"/>
      <c r="D67" s="36"/>
      <c r="E67" s="41"/>
      <c r="F67" s="42">
        <v>19440</v>
      </c>
      <c r="G67" s="43"/>
      <c r="H67" s="43"/>
      <c r="I67" s="43"/>
      <c r="J67" s="44"/>
    </row>
    <row r="68" spans="2:10" ht="36" customHeight="1" outlineLevel="1" x14ac:dyDescent="0.25">
      <c r="B68" s="35" t="s">
        <v>171</v>
      </c>
      <c r="C68" s="36"/>
      <c r="D68" s="36"/>
      <c r="E68" s="41"/>
      <c r="F68" s="42">
        <v>23760</v>
      </c>
      <c r="G68" s="43"/>
      <c r="H68" s="43"/>
      <c r="I68" s="43"/>
      <c r="J68" s="44"/>
    </row>
    <row r="69" spans="2:10" ht="36" customHeight="1" outlineLevel="1" x14ac:dyDescent="0.25">
      <c r="B69" s="35" t="s">
        <v>172</v>
      </c>
      <c r="C69" s="36"/>
      <c r="D69" s="36"/>
      <c r="E69" s="41"/>
      <c r="F69" s="42">
        <v>28080</v>
      </c>
      <c r="G69" s="43"/>
      <c r="H69" s="43"/>
      <c r="I69" s="43"/>
      <c r="J69" s="44"/>
    </row>
    <row r="70" spans="2:10" ht="36" customHeight="1" outlineLevel="1" x14ac:dyDescent="0.25">
      <c r="B70" s="35" t="s">
        <v>173</v>
      </c>
      <c r="C70" s="36"/>
      <c r="D70" s="36"/>
      <c r="E70" s="41"/>
      <c r="F70" s="42">
        <v>32400</v>
      </c>
      <c r="G70" s="43"/>
      <c r="H70" s="43"/>
      <c r="I70" s="43"/>
      <c r="J70" s="44"/>
    </row>
    <row r="71" spans="2:10" ht="36" customHeight="1" outlineLevel="1" x14ac:dyDescent="0.25">
      <c r="B71" s="35" t="s">
        <v>174</v>
      </c>
      <c r="C71" s="36"/>
      <c r="D71" s="36"/>
      <c r="E71" s="41"/>
      <c r="F71" s="42">
        <v>36720</v>
      </c>
      <c r="G71" s="43"/>
      <c r="H71" s="43"/>
      <c r="I71" s="43"/>
      <c r="J71" s="44"/>
    </row>
    <row r="72" spans="2:10" ht="36" customHeight="1" outlineLevel="1" x14ac:dyDescent="0.25">
      <c r="B72" s="35" t="s">
        <v>175</v>
      </c>
      <c r="C72" s="36"/>
      <c r="D72" s="36"/>
      <c r="E72" s="41"/>
      <c r="F72" s="42">
        <v>41040</v>
      </c>
      <c r="G72" s="43"/>
      <c r="H72" s="43"/>
      <c r="I72" s="43"/>
      <c r="J72" s="44"/>
    </row>
    <row r="73" spans="2:10" ht="36" customHeight="1" outlineLevel="1" x14ac:dyDescent="0.25">
      <c r="B73" s="35" t="s">
        <v>176</v>
      </c>
      <c r="C73" s="36"/>
      <c r="D73" s="36"/>
      <c r="E73" s="41"/>
      <c r="F73" s="42">
        <v>45360</v>
      </c>
      <c r="G73" s="43"/>
      <c r="H73" s="43"/>
      <c r="I73" s="43"/>
      <c r="J73" s="44"/>
    </row>
    <row r="74" spans="2:10" ht="36" customHeight="1" outlineLevel="1" x14ac:dyDescent="0.25">
      <c r="B74" s="35" t="s">
        <v>177</v>
      </c>
      <c r="C74" s="36"/>
      <c r="D74" s="36"/>
      <c r="E74" s="41"/>
      <c r="F74" s="42">
        <v>49680</v>
      </c>
      <c r="G74" s="43"/>
      <c r="H74" s="43"/>
      <c r="I74" s="43"/>
      <c r="J74" s="44"/>
    </row>
    <row r="75" spans="2:10" ht="36" customHeight="1" outlineLevel="1" x14ac:dyDescent="0.25">
      <c r="B75" s="35" t="s">
        <v>178</v>
      </c>
      <c r="C75" s="36"/>
      <c r="D75" s="36"/>
      <c r="E75" s="41"/>
      <c r="F75" s="42">
        <v>54000</v>
      </c>
      <c r="G75" s="43"/>
      <c r="H75" s="43"/>
      <c r="I75" s="43"/>
      <c r="J75" s="44"/>
    </row>
    <row r="76" spans="2:10" ht="36" customHeight="1" outlineLevel="1" x14ac:dyDescent="0.25">
      <c r="B76" s="35" t="s">
        <v>179</v>
      </c>
      <c r="C76" s="36"/>
      <c r="D76" s="36"/>
      <c r="E76" s="41"/>
      <c r="F76" s="42">
        <v>58320</v>
      </c>
      <c r="G76" s="43"/>
      <c r="H76" s="43"/>
      <c r="I76" s="43"/>
      <c r="J76" s="44"/>
    </row>
    <row r="77" spans="2:10" ht="36" customHeight="1" outlineLevel="1" x14ac:dyDescent="0.25">
      <c r="B77" s="35" t="s">
        <v>180</v>
      </c>
      <c r="C77" s="36"/>
      <c r="D77" s="36"/>
      <c r="E77" s="41"/>
      <c r="F77" s="42">
        <v>62640</v>
      </c>
      <c r="G77" s="43"/>
      <c r="H77" s="43"/>
      <c r="I77" s="43"/>
      <c r="J77" s="44"/>
    </row>
    <row r="78" spans="2:10" ht="36" customHeight="1" outlineLevel="1" x14ac:dyDescent="0.25">
      <c r="B78" s="35" t="s">
        <v>181</v>
      </c>
      <c r="C78" s="36"/>
      <c r="D78" s="36"/>
      <c r="E78" s="41"/>
      <c r="F78" s="42">
        <v>66960</v>
      </c>
      <c r="G78" s="43"/>
      <c r="H78" s="43"/>
      <c r="I78" s="43"/>
      <c r="J78" s="44"/>
    </row>
    <row r="79" spans="2:10" ht="36" customHeight="1" outlineLevel="1" x14ac:dyDescent="0.25">
      <c r="B79" s="35" t="s">
        <v>182</v>
      </c>
      <c r="C79" s="36"/>
      <c r="D79" s="36"/>
      <c r="E79" s="41"/>
      <c r="F79" s="42">
        <v>71280</v>
      </c>
      <c r="G79" s="43"/>
      <c r="H79" s="43"/>
      <c r="I79" s="43"/>
      <c r="J79" s="44"/>
    </row>
    <row r="80" spans="2:10" ht="36" customHeight="1" outlineLevel="1" x14ac:dyDescent="0.25">
      <c r="B80" s="35" t="s">
        <v>183</v>
      </c>
      <c r="C80" s="36"/>
      <c r="D80" s="36"/>
      <c r="E80" s="41"/>
      <c r="F80" s="42">
        <v>75600</v>
      </c>
      <c r="G80" s="43"/>
      <c r="H80" s="43"/>
      <c r="I80" s="43"/>
      <c r="J80" s="44"/>
    </row>
    <row r="81" spans="2:10" ht="36" customHeight="1" outlineLevel="1" x14ac:dyDescent="0.25">
      <c r="B81" s="35" t="s">
        <v>184</v>
      </c>
      <c r="C81" s="36"/>
      <c r="D81" s="36"/>
      <c r="E81" s="41"/>
      <c r="F81" s="42">
        <v>79920</v>
      </c>
      <c r="G81" s="43"/>
      <c r="H81" s="43"/>
      <c r="I81" s="43"/>
      <c r="J81" s="44"/>
    </row>
    <row r="82" spans="2:10" ht="36" customHeight="1" outlineLevel="1" x14ac:dyDescent="0.25">
      <c r="B82" s="35" t="s">
        <v>185</v>
      </c>
      <c r="C82" s="36"/>
      <c r="D82" s="36"/>
      <c r="E82" s="41"/>
      <c r="F82" s="42">
        <v>84240</v>
      </c>
      <c r="G82" s="43"/>
      <c r="H82" s="43"/>
      <c r="I82" s="43"/>
      <c r="J82" s="44"/>
    </row>
    <row r="83" spans="2:10" ht="36" customHeight="1" outlineLevel="1" x14ac:dyDescent="0.25">
      <c r="B83" s="35" t="s">
        <v>186</v>
      </c>
      <c r="C83" s="36"/>
      <c r="D83" s="36"/>
      <c r="E83" s="41"/>
      <c r="F83" s="42">
        <v>88560</v>
      </c>
      <c r="G83" s="43"/>
      <c r="H83" s="43"/>
      <c r="I83" s="43"/>
      <c r="J83" s="44"/>
    </row>
    <row r="84" spans="2:10" ht="36" customHeight="1" outlineLevel="1" thickBot="1" x14ac:dyDescent="0.3">
      <c r="B84" s="35" t="s">
        <v>187</v>
      </c>
      <c r="C84" s="36"/>
      <c r="D84" s="36"/>
      <c r="E84" s="41"/>
      <c r="F84" s="42">
        <v>92880</v>
      </c>
      <c r="G84" s="43"/>
      <c r="H84" s="43"/>
      <c r="I84" s="43"/>
      <c r="J84" s="44"/>
    </row>
    <row r="85" spans="2:10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1800 до 36828</v>
      </c>
      <c r="G85" s="55"/>
      <c r="H85" s="55"/>
      <c r="I85" s="55"/>
      <c r="J85" s="56"/>
    </row>
    <row r="86" spans="2:10" ht="36" customHeight="1" x14ac:dyDescent="0.25">
      <c r="B86" s="63" t="s">
        <v>189</v>
      </c>
      <c r="C86" s="64"/>
      <c r="D86" s="64"/>
      <c r="E86" s="41"/>
      <c r="F86" s="42">
        <v>3744</v>
      </c>
      <c r="G86" s="43"/>
      <c r="H86" s="43"/>
      <c r="I86" s="43"/>
      <c r="J86" s="44"/>
    </row>
    <row r="87" spans="2:10" ht="36" customHeight="1" x14ac:dyDescent="0.25">
      <c r="B87" s="63" t="s">
        <v>190</v>
      </c>
      <c r="C87" s="64"/>
      <c r="D87" s="64"/>
      <c r="E87" s="41"/>
      <c r="F87" s="42">
        <v>12744</v>
      </c>
      <c r="G87" s="43"/>
      <c r="H87" s="43"/>
      <c r="I87" s="43"/>
      <c r="J87" s="44"/>
    </row>
    <row r="88" spans="2:10" ht="36" customHeight="1" x14ac:dyDescent="0.25">
      <c r="B88" s="63" t="s">
        <v>258</v>
      </c>
      <c r="C88" s="64"/>
      <c r="D88" s="64"/>
      <c r="E88" s="41"/>
      <c r="F88" s="42">
        <v>2484</v>
      </c>
      <c r="G88" s="43"/>
      <c r="H88" s="43"/>
      <c r="I88" s="43"/>
      <c r="J88" s="44"/>
    </row>
    <row r="89" spans="2:10" ht="36" customHeight="1" x14ac:dyDescent="0.25">
      <c r="B89" s="63" t="s">
        <v>192</v>
      </c>
      <c r="C89" s="64"/>
      <c r="D89" s="64"/>
      <c r="E89" s="41"/>
      <c r="F89" s="68">
        <v>36828</v>
      </c>
      <c r="G89" s="69"/>
      <c r="H89" s="69"/>
      <c r="I89" s="69"/>
      <c r="J89" s="70"/>
    </row>
    <row r="90" spans="2:10" ht="36" customHeight="1" x14ac:dyDescent="0.25">
      <c r="B90" s="63" t="s">
        <v>193</v>
      </c>
      <c r="C90" s="64"/>
      <c r="D90" s="64"/>
      <c r="E90" s="41"/>
      <c r="F90" s="42">
        <v>7452</v>
      </c>
      <c r="G90" s="43"/>
      <c r="H90" s="43"/>
      <c r="I90" s="43"/>
      <c r="J90" s="44"/>
    </row>
    <row r="91" spans="2:10" ht="36" customHeight="1" x14ac:dyDescent="0.25">
      <c r="B91" s="63" t="s">
        <v>194</v>
      </c>
      <c r="C91" s="64"/>
      <c r="D91" s="64"/>
      <c r="E91" s="41"/>
      <c r="F91" s="42">
        <v>21960</v>
      </c>
      <c r="G91" s="43"/>
      <c r="H91" s="43"/>
      <c r="I91" s="43"/>
      <c r="J91" s="44"/>
    </row>
    <row r="92" spans="2:10" ht="36" customHeight="1" x14ac:dyDescent="0.25">
      <c r="B92" s="63" t="s">
        <v>195</v>
      </c>
      <c r="C92" s="64"/>
      <c r="D92" s="64"/>
      <c r="E92" s="41"/>
      <c r="F92" s="42">
        <v>1800</v>
      </c>
      <c r="G92" s="43"/>
      <c r="H92" s="43"/>
      <c r="I92" s="43"/>
      <c r="J92" s="44"/>
    </row>
    <row r="93" spans="2:10" ht="36" customHeight="1" x14ac:dyDescent="0.25">
      <c r="B93" s="63" t="s">
        <v>196</v>
      </c>
      <c r="C93" s="64"/>
      <c r="D93" s="64"/>
      <c r="E93" s="41"/>
      <c r="F93" s="42">
        <v>1800</v>
      </c>
      <c r="G93" s="43"/>
      <c r="H93" s="43"/>
      <c r="I93" s="43"/>
      <c r="J93" s="44"/>
    </row>
    <row r="94" spans="2:10" ht="36" customHeight="1" x14ac:dyDescent="0.25">
      <c r="B94" s="63" t="s">
        <v>197</v>
      </c>
      <c r="C94" s="64"/>
      <c r="D94" s="64"/>
      <c r="E94" s="41"/>
      <c r="F94" s="42">
        <v>3600</v>
      </c>
      <c r="G94" s="43"/>
      <c r="H94" s="43"/>
      <c r="I94" s="43"/>
      <c r="J94" s="44"/>
    </row>
    <row r="95" spans="2:10" ht="36" customHeight="1" x14ac:dyDescent="0.25">
      <c r="B95" s="63" t="s">
        <v>198</v>
      </c>
      <c r="C95" s="64"/>
      <c r="D95" s="64"/>
      <c r="E95" s="41"/>
      <c r="F95" s="42">
        <v>5400</v>
      </c>
      <c r="G95" s="43"/>
      <c r="H95" s="43"/>
      <c r="I95" s="43"/>
      <c r="J95" s="44"/>
    </row>
    <row r="96" spans="2:10" ht="36" customHeight="1" thickBot="1" x14ac:dyDescent="0.3">
      <c r="B96" s="63" t="s">
        <v>199</v>
      </c>
      <c r="C96" s="64"/>
      <c r="D96" s="64"/>
      <c r="E96" s="41"/>
      <c r="F96" s="42">
        <v>25488</v>
      </c>
      <c r="G96" s="43"/>
      <c r="H96" s="43"/>
      <c r="I96" s="43"/>
      <c r="J96" s="44"/>
    </row>
    <row r="97" spans="1:10" ht="54" customHeight="1" thickBot="1" x14ac:dyDescent="0.3">
      <c r="B97" s="168" t="s">
        <v>259</v>
      </c>
      <c r="C97" s="169"/>
      <c r="D97" s="169"/>
      <c r="E97" s="170"/>
      <c r="F97" s="224" t="str">
        <f>"Цена от "&amp;MIN(F99,F103:F119)&amp;" до "&amp;MAX(F99,F103:F119)</f>
        <v>Цена от 3024 до 62640</v>
      </c>
      <c r="G97" s="225"/>
      <c r="H97" s="225"/>
      <c r="I97" s="225"/>
      <c r="J97" s="226"/>
    </row>
    <row r="98" spans="1:10" ht="24" thickBot="1" x14ac:dyDescent="0.3"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B99" s="63" t="s">
        <v>201</v>
      </c>
      <c r="C99" s="64"/>
      <c r="D99" s="64"/>
      <c r="E99" s="41"/>
      <c r="F99" s="42">
        <v>21276</v>
      </c>
      <c r="G99" s="43"/>
      <c r="H99" s="43"/>
      <c r="I99" s="43"/>
      <c r="J99" s="44"/>
    </row>
    <row r="100" spans="1:10" ht="36" customHeight="1" x14ac:dyDescent="0.25">
      <c r="B100" s="63" t="s">
        <v>202</v>
      </c>
      <c r="C100" s="64"/>
      <c r="D100" s="64"/>
      <c r="E100" s="41"/>
      <c r="F100" s="86">
        <v>2127.6</v>
      </c>
      <c r="G100" s="87"/>
      <c r="H100" s="87"/>
      <c r="I100" s="87"/>
      <c r="J100" s="88"/>
    </row>
    <row r="101" spans="1:10" ht="36" customHeight="1" thickBot="1" x14ac:dyDescent="0.3">
      <c r="B101" s="63" t="s">
        <v>203</v>
      </c>
      <c r="C101" s="64"/>
      <c r="D101" s="64"/>
      <c r="E101" s="41"/>
      <c r="F101" s="86">
        <v>5319</v>
      </c>
      <c r="G101" s="87"/>
      <c r="H101" s="87"/>
      <c r="I101" s="87"/>
      <c r="J101" s="88"/>
    </row>
    <row r="102" spans="1:10" ht="24" thickBot="1" x14ac:dyDescent="0.3"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126" t="s">
        <v>112</v>
      </c>
      <c r="B103" s="63" t="s">
        <v>204</v>
      </c>
      <c r="C103" s="64"/>
      <c r="D103" s="64"/>
      <c r="E103" s="41"/>
      <c r="F103" s="68">
        <v>13824</v>
      </c>
      <c r="G103" s="69"/>
      <c r="H103" s="69"/>
      <c r="I103" s="69"/>
      <c r="J103" s="70"/>
    </row>
    <row r="104" spans="1:10" ht="36" customHeight="1" x14ac:dyDescent="0.25">
      <c r="A104" s="126" t="s">
        <v>112</v>
      </c>
      <c r="B104" s="35" t="s">
        <v>205</v>
      </c>
      <c r="C104" s="89"/>
      <c r="D104" s="89"/>
      <c r="E104" s="90"/>
      <c r="F104" s="42">
        <v>30456</v>
      </c>
      <c r="G104" s="43"/>
      <c r="H104" s="43"/>
      <c r="I104" s="43"/>
      <c r="J104" s="44"/>
    </row>
    <row r="105" spans="1:10" ht="36" customHeight="1" x14ac:dyDescent="0.25">
      <c r="A105" s="126" t="s">
        <v>112</v>
      </c>
      <c r="B105" s="63" t="s">
        <v>299</v>
      </c>
      <c r="C105" s="64"/>
      <c r="D105" s="64"/>
      <c r="E105" s="41"/>
      <c r="F105" s="227">
        <f>H105*1.2</f>
        <v>10260</v>
      </c>
      <c r="G105" s="228">
        <f>H105*1.1</f>
        <v>9405</v>
      </c>
      <c r="H105" s="228">
        <v>8550</v>
      </c>
      <c r="I105" s="228">
        <f>H105*0.75</f>
        <v>6412.5</v>
      </c>
      <c r="J105" s="229">
        <f>H105*0.5</f>
        <v>4275</v>
      </c>
    </row>
    <row r="106" spans="1:10" ht="36" customHeight="1" x14ac:dyDescent="0.25">
      <c r="A106" s="126" t="s">
        <v>112</v>
      </c>
      <c r="B106" s="63" t="s">
        <v>207</v>
      </c>
      <c r="C106" s="64"/>
      <c r="D106" s="64"/>
      <c r="E106" s="41"/>
      <c r="F106" s="42">
        <v>35064</v>
      </c>
      <c r="G106" s="43"/>
      <c r="H106" s="43"/>
      <c r="I106" s="43"/>
      <c r="J106" s="44"/>
    </row>
    <row r="107" spans="1:10" ht="36" customHeight="1" x14ac:dyDescent="0.25">
      <c r="A107" s="126" t="s">
        <v>112</v>
      </c>
      <c r="B107" s="63" t="s">
        <v>208</v>
      </c>
      <c r="C107" s="64"/>
      <c r="D107" s="64"/>
      <c r="E107" s="41"/>
      <c r="F107" s="42">
        <v>6372</v>
      </c>
      <c r="G107" s="43"/>
      <c r="H107" s="43"/>
      <c r="I107" s="43"/>
      <c r="J107" s="44"/>
    </row>
    <row r="108" spans="1:10" ht="36" customHeight="1" x14ac:dyDescent="0.25">
      <c r="A108" s="126" t="s">
        <v>112</v>
      </c>
      <c r="B108" s="63" t="s">
        <v>209</v>
      </c>
      <c r="C108" s="64"/>
      <c r="D108" s="64"/>
      <c r="E108" s="41"/>
      <c r="F108" s="42">
        <v>4248</v>
      </c>
      <c r="G108" s="43"/>
      <c r="H108" s="43"/>
      <c r="I108" s="43"/>
      <c r="J108" s="44"/>
    </row>
    <row r="109" spans="1:10" ht="36" customHeight="1" x14ac:dyDescent="0.25">
      <c r="A109" s="126" t="s">
        <v>112</v>
      </c>
      <c r="B109" s="63" t="s">
        <v>210</v>
      </c>
      <c r="C109" s="64"/>
      <c r="D109" s="64"/>
      <c r="E109" s="41"/>
      <c r="F109" s="42">
        <v>27252</v>
      </c>
      <c r="G109" s="43"/>
      <c r="H109" s="43"/>
      <c r="I109" s="43"/>
      <c r="J109" s="44"/>
    </row>
    <row r="110" spans="1:10" ht="36" customHeight="1" x14ac:dyDescent="0.25">
      <c r="A110" s="126" t="s">
        <v>112</v>
      </c>
      <c r="B110" s="63" t="s">
        <v>211</v>
      </c>
      <c r="C110" s="64"/>
      <c r="D110" s="64"/>
      <c r="E110" s="41"/>
      <c r="F110" s="42">
        <v>32706</v>
      </c>
      <c r="G110" s="43"/>
      <c r="H110" s="43"/>
      <c r="I110" s="43"/>
      <c r="J110" s="44"/>
    </row>
    <row r="111" spans="1:10" ht="36" customHeight="1" x14ac:dyDescent="0.25">
      <c r="A111" s="126" t="s">
        <v>112</v>
      </c>
      <c r="B111" s="63" t="s">
        <v>212</v>
      </c>
      <c r="C111" s="64"/>
      <c r="D111" s="64"/>
      <c r="E111" s="41"/>
      <c r="F111" s="42">
        <v>4248</v>
      </c>
      <c r="G111" s="43"/>
      <c r="H111" s="43"/>
      <c r="I111" s="43"/>
      <c r="J111" s="44"/>
    </row>
    <row r="112" spans="1:10" ht="36" customHeight="1" x14ac:dyDescent="0.25">
      <c r="A112" s="126" t="s">
        <v>112</v>
      </c>
      <c r="B112" s="63" t="s">
        <v>213</v>
      </c>
      <c r="C112" s="64"/>
      <c r="D112" s="64"/>
      <c r="E112" s="41"/>
      <c r="F112" s="42">
        <v>62640</v>
      </c>
      <c r="G112" s="43"/>
      <c r="H112" s="43"/>
      <c r="I112" s="43"/>
      <c r="J112" s="44"/>
    </row>
    <row r="113" spans="1:10" ht="36" customHeight="1" x14ac:dyDescent="0.25">
      <c r="A113" s="126" t="s">
        <v>112</v>
      </c>
      <c r="B113" s="63" t="s">
        <v>214</v>
      </c>
      <c r="C113" s="64"/>
      <c r="D113" s="64"/>
      <c r="E113" s="41"/>
      <c r="F113" s="42">
        <v>8496</v>
      </c>
      <c r="G113" s="43"/>
      <c r="H113" s="43"/>
      <c r="I113" s="43"/>
      <c r="J113" s="44"/>
    </row>
    <row r="114" spans="1:10" ht="36" customHeight="1" x14ac:dyDescent="0.25">
      <c r="B114" s="63" t="s">
        <v>215</v>
      </c>
      <c r="C114" s="64"/>
      <c r="D114" s="64"/>
      <c r="E114" s="41"/>
      <c r="F114" s="42">
        <v>30600</v>
      </c>
      <c r="G114" s="43"/>
      <c r="H114" s="43"/>
      <c r="I114" s="43"/>
      <c r="J114" s="44"/>
    </row>
    <row r="115" spans="1:10" ht="36" customHeight="1" x14ac:dyDescent="0.25">
      <c r="A115" s="126" t="s">
        <v>112</v>
      </c>
      <c r="B115" s="65" t="s">
        <v>216</v>
      </c>
      <c r="C115" s="66"/>
      <c r="D115" s="66"/>
      <c r="E115" s="67"/>
      <c r="F115" s="42">
        <v>3024</v>
      </c>
      <c r="G115" s="43"/>
      <c r="H115" s="43"/>
      <c r="I115" s="43"/>
      <c r="J115" s="44"/>
    </row>
    <row r="116" spans="1:10" ht="36" customHeight="1" x14ac:dyDescent="0.25">
      <c r="B116" s="35" t="s">
        <v>217</v>
      </c>
      <c r="C116" s="89"/>
      <c r="D116" s="89"/>
      <c r="E116" s="90"/>
      <c r="F116" s="42">
        <v>13104</v>
      </c>
      <c r="G116" s="43"/>
      <c r="H116" s="43"/>
      <c r="I116" s="43"/>
      <c r="J116" s="44"/>
    </row>
    <row r="117" spans="1:10" ht="36" customHeight="1" x14ac:dyDescent="0.25">
      <c r="A117" s="10"/>
      <c r="B117" s="35" t="s">
        <v>218</v>
      </c>
      <c r="C117" s="89"/>
      <c r="D117" s="89"/>
      <c r="E117" s="90"/>
      <c r="F117" s="42">
        <v>11340</v>
      </c>
      <c r="G117" s="43"/>
      <c r="H117" s="43"/>
      <c r="I117" s="43"/>
      <c r="J117" s="44"/>
    </row>
    <row r="118" spans="1:10" ht="36" customHeight="1" x14ac:dyDescent="0.25">
      <c r="A118" s="126" t="s">
        <v>112</v>
      </c>
      <c r="B118" s="35" t="s">
        <v>219</v>
      </c>
      <c r="C118" s="89"/>
      <c r="D118" s="89"/>
      <c r="E118" s="90"/>
      <c r="F118" s="42">
        <v>24120</v>
      </c>
      <c r="G118" s="43"/>
      <c r="H118" s="43"/>
      <c r="I118" s="43"/>
      <c r="J118" s="44"/>
    </row>
    <row r="119" spans="1:10" ht="36" customHeight="1" x14ac:dyDescent="0.25">
      <c r="A119" s="126" t="s">
        <v>112</v>
      </c>
      <c r="B119" s="63" t="s">
        <v>220</v>
      </c>
      <c r="C119" s="64"/>
      <c r="D119" s="64"/>
      <c r="E119" s="41"/>
      <c r="F119" s="42">
        <v>19836</v>
      </c>
      <c r="G119" s="43"/>
      <c r="H119" s="43"/>
      <c r="I119" s="43"/>
      <c r="J119" s="44"/>
    </row>
    <row r="120" spans="1:10" ht="36" customHeight="1" x14ac:dyDescent="0.25">
      <c r="A120" s="126" t="s">
        <v>114</v>
      </c>
      <c r="B120" s="63" t="s">
        <v>261</v>
      </c>
      <c r="C120" s="64"/>
      <c r="D120" s="64"/>
      <c r="E120" s="41"/>
      <c r="F120" s="42">
        <v>19440</v>
      </c>
      <c r="G120" s="43"/>
      <c r="H120" s="43"/>
      <c r="I120" s="43"/>
      <c r="J120" s="44"/>
    </row>
    <row r="121" spans="1:10" ht="36" customHeight="1" x14ac:dyDescent="0.25">
      <c r="A121" s="126" t="s">
        <v>114</v>
      </c>
      <c r="B121" s="63" t="s">
        <v>222</v>
      </c>
      <c r="C121" s="64"/>
      <c r="D121" s="64"/>
      <c r="E121" s="41"/>
      <c r="F121" s="42">
        <v>43200</v>
      </c>
      <c r="G121" s="43"/>
      <c r="H121" s="43"/>
      <c r="I121" s="43"/>
      <c r="J121" s="44"/>
    </row>
    <row r="122" spans="1:10" ht="36" customHeight="1" x14ac:dyDescent="0.25">
      <c r="A122" s="126" t="s">
        <v>114</v>
      </c>
      <c r="B122" s="63" t="s">
        <v>263</v>
      </c>
      <c r="C122" s="64"/>
      <c r="D122" s="64"/>
      <c r="E122" s="41"/>
      <c r="F122" s="227">
        <f>H122*1.2</f>
        <v>14688</v>
      </c>
      <c r="G122" s="228">
        <f>H122*1.1</f>
        <v>13464.000000000002</v>
      </c>
      <c r="H122" s="228">
        <v>12240</v>
      </c>
      <c r="I122" s="228">
        <f>H122*0.75</f>
        <v>9180</v>
      </c>
      <c r="J122" s="229">
        <f>H122*0.5</f>
        <v>6120</v>
      </c>
    </row>
    <row r="123" spans="1:10" ht="36" customHeight="1" x14ac:dyDescent="0.25">
      <c r="A123" s="126" t="s">
        <v>114</v>
      </c>
      <c r="B123" s="63" t="s">
        <v>264</v>
      </c>
      <c r="C123" s="64"/>
      <c r="D123" s="64"/>
      <c r="E123" s="41"/>
      <c r="F123" s="42">
        <v>49680</v>
      </c>
      <c r="G123" s="43"/>
      <c r="H123" s="43"/>
      <c r="I123" s="43"/>
      <c r="J123" s="44"/>
    </row>
    <row r="124" spans="1:10" ht="36" customHeight="1" x14ac:dyDescent="0.25">
      <c r="A124" s="126" t="s">
        <v>114</v>
      </c>
      <c r="B124" s="63" t="s">
        <v>265</v>
      </c>
      <c r="C124" s="64"/>
      <c r="D124" s="64"/>
      <c r="E124" s="41"/>
      <c r="F124" s="42">
        <v>9360</v>
      </c>
      <c r="G124" s="43"/>
      <c r="H124" s="43"/>
      <c r="I124" s="43"/>
      <c r="J124" s="44"/>
    </row>
    <row r="125" spans="1:10" ht="36" customHeight="1" x14ac:dyDescent="0.25">
      <c r="A125" s="126" t="s">
        <v>114</v>
      </c>
      <c r="B125" s="63" t="s">
        <v>266</v>
      </c>
      <c r="C125" s="64"/>
      <c r="D125" s="64"/>
      <c r="E125" s="41"/>
      <c r="F125" s="42">
        <v>6480</v>
      </c>
      <c r="G125" s="43"/>
      <c r="H125" s="43"/>
      <c r="I125" s="43"/>
      <c r="J125" s="44"/>
    </row>
    <row r="126" spans="1:10" ht="36" customHeight="1" x14ac:dyDescent="0.25">
      <c r="A126" s="126" t="s">
        <v>114</v>
      </c>
      <c r="B126" s="63" t="s">
        <v>267</v>
      </c>
      <c r="C126" s="64"/>
      <c r="D126" s="64"/>
      <c r="E126" s="41"/>
      <c r="F126" s="42">
        <v>38160</v>
      </c>
      <c r="G126" s="43"/>
      <c r="H126" s="43"/>
      <c r="I126" s="43"/>
      <c r="J126" s="44"/>
    </row>
    <row r="127" spans="1:10" ht="36" customHeight="1" x14ac:dyDescent="0.25">
      <c r="A127" s="126" t="s">
        <v>114</v>
      </c>
      <c r="B127" s="72" t="s">
        <v>268</v>
      </c>
      <c r="C127" s="73"/>
      <c r="D127" s="73"/>
      <c r="E127" s="74"/>
      <c r="F127" s="86">
        <v>45792</v>
      </c>
      <c r="G127" s="87"/>
      <c r="H127" s="87"/>
      <c r="I127" s="87"/>
      <c r="J127" s="88"/>
    </row>
    <row r="128" spans="1:10" ht="36" customHeight="1" x14ac:dyDescent="0.25">
      <c r="A128" s="126" t="s">
        <v>114</v>
      </c>
      <c r="B128" s="63" t="s">
        <v>269</v>
      </c>
      <c r="C128" s="64"/>
      <c r="D128" s="64"/>
      <c r="E128" s="41"/>
      <c r="F128" s="42">
        <v>6480</v>
      </c>
      <c r="G128" s="43"/>
      <c r="H128" s="43"/>
      <c r="I128" s="43"/>
      <c r="J128" s="44"/>
    </row>
    <row r="129" spans="1:10" ht="36" customHeight="1" x14ac:dyDescent="0.25">
      <c r="A129" s="126" t="s">
        <v>114</v>
      </c>
      <c r="B129" s="63" t="s">
        <v>270</v>
      </c>
      <c r="C129" s="64"/>
      <c r="D129" s="64"/>
      <c r="E129" s="41"/>
      <c r="F129" s="42">
        <v>87840</v>
      </c>
      <c r="G129" s="43"/>
      <c r="H129" s="43"/>
      <c r="I129" s="43"/>
      <c r="J129" s="44"/>
    </row>
    <row r="130" spans="1:10" ht="36" customHeight="1" x14ac:dyDescent="0.25">
      <c r="A130" s="126" t="s">
        <v>114</v>
      </c>
      <c r="B130" s="63" t="s">
        <v>271</v>
      </c>
      <c r="C130" s="64"/>
      <c r="D130" s="64"/>
      <c r="E130" s="41"/>
      <c r="F130" s="42">
        <v>12240</v>
      </c>
      <c r="G130" s="43"/>
      <c r="H130" s="43"/>
      <c r="I130" s="43"/>
      <c r="J130" s="44"/>
    </row>
    <row r="131" spans="1:10" ht="36" customHeight="1" x14ac:dyDescent="0.25">
      <c r="A131" s="126" t="s">
        <v>114</v>
      </c>
      <c r="B131" s="63" t="s">
        <v>272</v>
      </c>
      <c r="C131" s="64"/>
      <c r="D131" s="64"/>
      <c r="E131" s="41"/>
      <c r="F131" s="42">
        <v>4320</v>
      </c>
      <c r="G131" s="43"/>
      <c r="H131" s="43"/>
      <c r="I131" s="43"/>
      <c r="J131" s="44"/>
    </row>
    <row r="132" spans="1:10" ht="36" customHeight="1" x14ac:dyDescent="0.25">
      <c r="A132" s="126" t="s">
        <v>114</v>
      </c>
      <c r="B132" s="63" t="s">
        <v>273</v>
      </c>
      <c r="C132" s="64"/>
      <c r="D132" s="64"/>
      <c r="E132" s="41"/>
      <c r="F132" s="42">
        <v>33840</v>
      </c>
      <c r="G132" s="43"/>
      <c r="H132" s="43"/>
      <c r="I132" s="43"/>
      <c r="J132" s="44"/>
    </row>
    <row r="133" spans="1:10" ht="36" customHeight="1" thickBot="1" x14ac:dyDescent="0.3">
      <c r="A133" s="126" t="s">
        <v>114</v>
      </c>
      <c r="B133" s="63" t="s">
        <v>274</v>
      </c>
      <c r="C133" s="64"/>
      <c r="D133" s="64"/>
      <c r="E133" s="41"/>
      <c r="F133" s="42">
        <v>28080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B140" s="65" t="s">
        <v>241</v>
      </c>
      <c r="C140" s="66"/>
      <c r="D140" s="66"/>
      <c r="E140" s="67"/>
      <c r="F140" s="68">
        <v>35064</v>
      </c>
      <c r="G140" s="69"/>
      <c r="H140" s="69"/>
      <c r="I140" s="69"/>
      <c r="J140" s="70"/>
    </row>
    <row r="141" spans="1:10" ht="36" customHeight="1" x14ac:dyDescent="0.25">
      <c r="B141" s="63" t="s">
        <v>242</v>
      </c>
      <c r="C141" s="64"/>
      <c r="D141" s="64"/>
      <c r="E141" s="41"/>
      <c r="F141" s="42">
        <v>70092</v>
      </c>
      <c r="G141" s="43"/>
      <c r="H141" s="43"/>
      <c r="I141" s="43"/>
      <c r="J141" s="44"/>
    </row>
    <row r="142" spans="1:10" ht="36" customHeight="1" x14ac:dyDescent="0.25">
      <c r="B142" s="63" t="s">
        <v>243</v>
      </c>
      <c r="C142" s="64"/>
      <c r="D142" s="64"/>
      <c r="E142" s="41"/>
      <c r="F142" s="42">
        <v>87840</v>
      </c>
      <c r="G142" s="43"/>
      <c r="H142" s="43"/>
      <c r="I142" s="43"/>
      <c r="J142" s="44"/>
    </row>
    <row r="143" spans="1:10" ht="36" customHeight="1" x14ac:dyDescent="0.25">
      <c r="B143" s="63" t="s">
        <v>244</v>
      </c>
      <c r="C143" s="64"/>
      <c r="D143" s="64"/>
      <c r="E143" s="41"/>
      <c r="F143" s="42">
        <v>1080</v>
      </c>
      <c r="G143" s="43"/>
      <c r="H143" s="43"/>
      <c r="I143" s="43"/>
      <c r="J143" s="44"/>
    </row>
    <row r="144" spans="1:10" ht="36" customHeight="1" x14ac:dyDescent="0.25">
      <c r="B144" s="63" t="s">
        <v>245</v>
      </c>
      <c r="C144" s="64"/>
      <c r="D144" s="64"/>
      <c r="E144" s="41"/>
      <c r="F144" s="42">
        <v>52740</v>
      </c>
      <c r="G144" s="43"/>
      <c r="H144" s="43"/>
      <c r="I144" s="43"/>
      <c r="J144" s="44"/>
    </row>
    <row r="145" spans="1:10" ht="36" customHeight="1" x14ac:dyDescent="0.25">
      <c r="B145" s="63" t="s">
        <v>246</v>
      </c>
      <c r="C145" s="64"/>
      <c r="D145" s="64"/>
      <c r="E145" s="41"/>
      <c r="F145" s="42">
        <v>105120</v>
      </c>
      <c r="G145" s="43"/>
      <c r="H145" s="43"/>
      <c r="I145" s="43"/>
      <c r="J145" s="44"/>
    </row>
    <row r="146" spans="1:10" ht="36" customHeight="1" x14ac:dyDescent="0.25">
      <c r="B146" s="63" t="s">
        <v>247</v>
      </c>
      <c r="C146" s="64"/>
      <c r="D146" s="64"/>
      <c r="E146" s="41"/>
      <c r="F146" s="42">
        <v>131328</v>
      </c>
      <c r="G146" s="43"/>
      <c r="H146" s="43"/>
      <c r="I146" s="43"/>
      <c r="J146" s="44"/>
    </row>
    <row r="147" spans="1:10" ht="36" customHeight="1" thickBot="1" x14ac:dyDescent="0.3">
      <c r="B147" s="109" t="s">
        <v>248</v>
      </c>
      <c r="C147" s="110"/>
      <c r="D147" s="110"/>
      <c r="E147" s="111"/>
      <c r="F147" s="112">
        <v>1800</v>
      </c>
      <c r="G147" s="113"/>
      <c r="H147" s="113"/>
      <c r="I147" s="113"/>
      <c r="J147" s="114"/>
    </row>
    <row r="148" spans="1:10" ht="24" thickBot="1" x14ac:dyDescent="0.3"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23.25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x14ac:dyDescent="0.25">
      <c r="A150" s="8" t="s">
        <v>114</v>
      </c>
      <c r="B150" s="120" t="s">
        <v>350</v>
      </c>
      <c r="C150" s="120"/>
      <c r="D150" s="120"/>
      <c r="E150" s="120"/>
      <c r="F150" s="120"/>
      <c r="G150" s="120"/>
      <c r="H150" s="120"/>
      <c r="I150" s="120"/>
      <c r="J150" s="121"/>
    </row>
    <row r="151" spans="1:10" ht="42" customHeight="1" x14ac:dyDescent="0.25">
      <c r="A151" s="8"/>
      <c r="B151" s="122" t="s">
        <v>252</v>
      </c>
      <c r="C151" s="122"/>
      <c r="D151" s="122"/>
      <c r="E151" s="122"/>
      <c r="F151" s="122"/>
      <c r="G151" s="122"/>
      <c r="H151" s="122"/>
      <c r="I151" s="122"/>
      <c r="J151" s="350"/>
    </row>
    <row r="152" spans="1:10" x14ac:dyDescent="0.25">
      <c r="A152" s="8"/>
    </row>
  </sheetData>
  <sheetProtection selectLockedCells="1" selectUnlockedCells="1"/>
  <mergeCells count="285">
    <mergeCell ref="B147:E147"/>
    <mergeCell ref="F147:J147"/>
    <mergeCell ref="B148:E148"/>
    <mergeCell ref="F148:J148"/>
    <mergeCell ref="B150:I150"/>
    <mergeCell ref="B151:I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100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4.285156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47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40780.799999999996</v>
      </c>
      <c r="G8" s="33">
        <f>H8*1.1</f>
        <v>37382.400000000001</v>
      </c>
      <c r="H8" s="33">
        <v>33984</v>
      </c>
      <c r="I8" s="33">
        <f>H8*0.75</f>
        <v>25488</v>
      </c>
      <c r="J8" s="33">
        <f>H8*0.5</f>
        <v>16992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57888</v>
      </c>
      <c r="G9" s="37">
        <f>H9*1.1</f>
        <v>53064.000000000007</v>
      </c>
      <c r="H9" s="37">
        <v>48240</v>
      </c>
      <c r="I9" s="37">
        <f>H9*0.75</f>
        <v>36180</v>
      </c>
      <c r="J9" s="37">
        <f>H9*0.5</f>
        <v>24120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51408</v>
      </c>
      <c r="G10" s="37">
        <f>H10*1.1</f>
        <v>47124.000000000007</v>
      </c>
      <c r="H10" s="37">
        <v>42840</v>
      </c>
      <c r="I10" s="37">
        <f>H10*0.75</f>
        <v>32130</v>
      </c>
      <c r="J10" s="37">
        <f>H10*0.5</f>
        <v>21420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72576</v>
      </c>
      <c r="G11" s="39">
        <f>H11*1.1</f>
        <v>66528</v>
      </c>
      <c r="H11" s="39">
        <v>60480</v>
      </c>
      <c r="I11" s="39">
        <f>H11*0.75</f>
        <v>45360</v>
      </c>
      <c r="J11" s="39">
        <f>H11*0.5</f>
        <v>30240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12060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17280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1260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1800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2484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3528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12384 до 162540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12384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18576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24768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30960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37152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43344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49536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55728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61920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68112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74304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80496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86688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92880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99072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105264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111456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117648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123840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130032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15480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23220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30960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38700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46440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54180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61920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69660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77400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85140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92880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100620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108360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116100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123840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131580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139320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147060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154800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162540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6372 до 136224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6372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12744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18576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24768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30960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37152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43344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49536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55728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61920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68112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74304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80496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86688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92880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99072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105264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111456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117648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123840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130032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136224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2484 до 42840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7092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20160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2484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14184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12060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28332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2484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2484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4968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7452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42840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3204 до 90000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21240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2124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5310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46728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12060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28036.799999999999</v>
      </c>
      <c r="G105" s="228">
        <f>H105*1.1</f>
        <v>25700.400000000001</v>
      </c>
      <c r="H105" s="228">
        <v>23364</v>
      </c>
      <c r="I105" s="228">
        <f>H105*0.75</f>
        <v>17523</v>
      </c>
      <c r="J105" s="229">
        <f>H105*0.5</f>
        <v>11682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20160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14184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36000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54504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65404.799999999996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12060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12060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18000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215</v>
      </c>
      <c r="C114" s="64"/>
      <c r="D114" s="64"/>
      <c r="E114" s="41"/>
      <c r="F114" s="42">
        <v>90000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3204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23364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19476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66204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79992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65520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17280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39744</v>
      </c>
      <c r="G122" s="228">
        <f>H122*1.1</f>
        <v>36432</v>
      </c>
      <c r="H122" s="228">
        <v>33120</v>
      </c>
      <c r="I122" s="228">
        <f>H122*0.75</f>
        <v>24840</v>
      </c>
      <c r="J122" s="229">
        <f>H122*0.5</f>
        <v>16560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28800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20160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50400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76320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91584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17280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17280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25200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5040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92880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112320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26928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53820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67248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1080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40356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80712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100872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1440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23.25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A134" sqref="A134:XFD138"/>
    </sheetView>
  </sheetViews>
  <sheetFormatPr defaultColWidth="32" defaultRowHeight="12.75" outlineLevelRow="1" x14ac:dyDescent="0.25"/>
  <cols>
    <col min="1" max="1" width="32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32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48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21600</v>
      </c>
      <c r="G8" s="33">
        <f>H8*1.1</f>
        <v>19800</v>
      </c>
      <c r="H8" s="33">
        <v>18000</v>
      </c>
      <c r="I8" s="33">
        <f>H8*0.75</f>
        <v>13500</v>
      </c>
      <c r="J8" s="33">
        <f>H8*0.5</f>
        <v>9000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30240</v>
      </c>
      <c r="G9" s="37">
        <f>H9*1.1</f>
        <v>27720.000000000004</v>
      </c>
      <c r="H9" s="37">
        <v>25200</v>
      </c>
      <c r="I9" s="37">
        <f>H9*0.75</f>
        <v>18900</v>
      </c>
      <c r="J9" s="37">
        <f>H9*0.5</f>
        <v>12600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25920</v>
      </c>
      <c r="G10" s="37">
        <f>H10*1.1</f>
        <v>23760.000000000004</v>
      </c>
      <c r="H10" s="37">
        <v>21600</v>
      </c>
      <c r="I10" s="37">
        <f>H10*0.75</f>
        <v>16200</v>
      </c>
      <c r="J10" s="37">
        <f>H10*0.5</f>
        <v>10800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36288</v>
      </c>
      <c r="G11" s="39">
        <f>H11*1.1</f>
        <v>33264</v>
      </c>
      <c r="H11" s="39">
        <v>30240</v>
      </c>
      <c r="I11" s="39">
        <f>H11*0.75</f>
        <v>22680</v>
      </c>
      <c r="J11" s="39">
        <f>H11*0.5</f>
        <v>15120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5760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8640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720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1008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1440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2016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4680 до 187200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4680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9360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14040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18720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23400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28080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32760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37440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42120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46800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51480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56160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60840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65520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70200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74880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79560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84240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88920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93600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9360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18720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28080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37440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46800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56160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65520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74880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84240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93600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102960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112320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121680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131040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140400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149760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159120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168480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177840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187200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7920 до 100620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7920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12240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11700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16380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21060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25740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30420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35100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39780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44460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49140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53820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58500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63180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67860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72540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77220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81900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86580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91260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95940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100620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24480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3240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3600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2160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18000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7200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19800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24480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3060 до 54000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8640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864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2160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12600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5760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14256</v>
      </c>
      <c r="G105" s="228">
        <f>H105*1.1</f>
        <v>13068.000000000002</v>
      </c>
      <c r="H105" s="228">
        <v>11880</v>
      </c>
      <c r="I105" s="228">
        <f>H105*0.75</f>
        <v>8910</v>
      </c>
      <c r="J105" s="229">
        <f>H105*0.5</f>
        <v>5940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18000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7920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12240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30600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36720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15120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9000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15120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215</v>
      </c>
      <c r="C114" s="64"/>
      <c r="D114" s="64"/>
      <c r="E114" s="41"/>
      <c r="F114" s="42">
        <v>54000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3060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10800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7200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19800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36000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18000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8640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20736</v>
      </c>
      <c r="G122" s="228">
        <f>H122*1.1</f>
        <v>19008</v>
      </c>
      <c r="H122" s="228">
        <v>17280</v>
      </c>
      <c r="I122" s="228">
        <f>H122*0.75</f>
        <v>12960</v>
      </c>
      <c r="J122" s="229">
        <f>H122*0.5</f>
        <v>8640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25200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11520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17280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43200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51840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21600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12960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21600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35" t="s">
        <v>232</v>
      </c>
      <c r="C131" s="89"/>
      <c r="D131" s="89"/>
      <c r="E131" s="90"/>
      <c r="F131" s="42">
        <v>4320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28080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50400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26280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52560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65880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720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39600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78840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98640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1440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23.25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A136" sqref="A136:XFD140"/>
    </sheetView>
  </sheetViews>
  <sheetFormatPr defaultColWidth="9.140625" defaultRowHeight="12.75" outlineLevelRow="1" x14ac:dyDescent="0.25"/>
  <cols>
    <col min="1" max="1" width="27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49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53568</v>
      </c>
      <c r="G8" s="33">
        <f>H8*1.1</f>
        <v>49104.000000000007</v>
      </c>
      <c r="H8" s="33">
        <v>44640</v>
      </c>
      <c r="I8" s="33">
        <f>H8*0.75</f>
        <v>33480</v>
      </c>
      <c r="J8" s="33">
        <f>H8*0.5</f>
        <v>22320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75168</v>
      </c>
      <c r="G9" s="37">
        <f>H9*1.1</f>
        <v>68904</v>
      </c>
      <c r="H9" s="37">
        <v>62640</v>
      </c>
      <c r="I9" s="37">
        <f>H9*0.75</f>
        <v>46980</v>
      </c>
      <c r="J9" s="37">
        <f>H9*0.5</f>
        <v>31320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76032</v>
      </c>
      <c r="G10" s="37">
        <f>H10*1.1</f>
        <v>69696</v>
      </c>
      <c r="H10" s="37">
        <v>63360</v>
      </c>
      <c r="I10" s="37">
        <f>H10*0.75</f>
        <v>47520</v>
      </c>
      <c r="J10" s="37">
        <f>H10*0.5</f>
        <v>31680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107136</v>
      </c>
      <c r="G11" s="39">
        <f>H11*1.1</f>
        <v>98208.000000000015</v>
      </c>
      <c r="H11" s="39">
        <v>89280</v>
      </c>
      <c r="I11" s="39">
        <f>H11*0.75</f>
        <v>66960</v>
      </c>
      <c r="J11" s="39">
        <f>H11*0.5</f>
        <v>44640</v>
      </c>
    </row>
    <row r="12" spans="1:10" ht="24" customHeight="1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12240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17280</v>
      </c>
      <c r="G14" s="180"/>
      <c r="H14" s="180"/>
      <c r="I14" s="180"/>
      <c r="J14" s="181"/>
    </row>
    <row r="15" spans="1:10" ht="24" customHeight="1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1800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2520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3600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5040</v>
      </c>
      <c r="G19" s="180"/>
      <c r="H19" s="180"/>
      <c r="I19" s="180"/>
      <c r="J19" s="181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12240 до 930240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12240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24480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48960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73440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97920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122400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146880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171360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195840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220320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244800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269280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293760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318240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342720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367200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391680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416160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440640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465120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24480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48960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97920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146880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195840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244800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293760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342720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391680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440640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489600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538560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587520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636480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685440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734400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783360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832320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881280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930240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14400 до 501840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14400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21600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36720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61200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85680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110160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134640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159120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183600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208080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232560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257040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281520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306000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330480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354960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379440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403920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428400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452880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477360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501840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92160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8640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15120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4680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92160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18000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54720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39600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"&amp;MIN(F99,F103:J104,H105,F106:J120)&amp;" до "&amp;MAX(F99,F103:J104,H105,F106:J120)</f>
        <v>Цена от 3060 до 144000</v>
      </c>
      <c r="G97" s="225"/>
      <c r="H97" s="225"/>
      <c r="I97" s="225"/>
      <c r="J97" s="226"/>
    </row>
    <row r="98" spans="1:10" ht="24" customHeight="1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43200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4320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10800</v>
      </c>
      <c r="G101" s="87"/>
      <c r="H101" s="87"/>
      <c r="I101" s="87"/>
      <c r="J101" s="88"/>
    </row>
    <row r="102" spans="1:10" ht="24" customHeight="1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43200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48600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32832</v>
      </c>
      <c r="G105" s="228">
        <f>H105*1.1</f>
        <v>30096.000000000004</v>
      </c>
      <c r="H105" s="228">
        <v>27360</v>
      </c>
      <c r="I105" s="228">
        <f>H105*0.75</f>
        <v>20520</v>
      </c>
      <c r="J105" s="229">
        <f>H105*0.5</f>
        <v>13680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18720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324</v>
      </c>
      <c r="C107" s="64"/>
      <c r="D107" s="64"/>
      <c r="E107" s="41"/>
      <c r="F107" s="42">
        <v>21240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208</v>
      </c>
      <c r="C108" s="64"/>
      <c r="D108" s="64"/>
      <c r="E108" s="41"/>
      <c r="F108" s="42">
        <v>18720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209</v>
      </c>
      <c r="C109" s="64"/>
      <c r="D109" s="64"/>
      <c r="E109" s="41"/>
      <c r="F109" s="42">
        <v>76320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210</v>
      </c>
      <c r="C110" s="64"/>
      <c r="D110" s="64"/>
      <c r="E110" s="41"/>
      <c r="F110" s="42">
        <v>61200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211</v>
      </c>
      <c r="C111" s="64"/>
      <c r="D111" s="64"/>
      <c r="E111" s="41"/>
      <c r="F111" s="42">
        <v>73440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212</v>
      </c>
      <c r="C112" s="64"/>
      <c r="D112" s="64"/>
      <c r="E112" s="41"/>
      <c r="F112" s="42">
        <v>48600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213</v>
      </c>
      <c r="C113" s="64"/>
      <c r="D113" s="64"/>
      <c r="E113" s="41"/>
      <c r="F113" s="42">
        <v>91800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3" t="s">
        <v>214</v>
      </c>
      <c r="C114" s="64"/>
      <c r="D114" s="64"/>
      <c r="E114" s="41"/>
      <c r="F114" s="42">
        <v>99360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215</v>
      </c>
      <c r="C115" s="64"/>
      <c r="D115" s="64"/>
      <c r="E115" s="41"/>
      <c r="F115" s="42">
        <v>144000</v>
      </c>
      <c r="G115" s="43"/>
      <c r="H115" s="43"/>
      <c r="I115" s="43"/>
      <c r="J115" s="44"/>
    </row>
    <row r="116" spans="1:10" ht="36" customHeight="1" x14ac:dyDescent="0.25">
      <c r="A116" s="8" t="s">
        <v>112</v>
      </c>
      <c r="B116" s="65" t="s">
        <v>216</v>
      </c>
      <c r="C116" s="66"/>
      <c r="D116" s="66"/>
      <c r="E116" s="67"/>
      <c r="F116" s="42">
        <v>3060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217</v>
      </c>
      <c r="C117" s="89"/>
      <c r="D117" s="89"/>
      <c r="E117" s="90"/>
      <c r="F117" s="42">
        <v>20160</v>
      </c>
      <c r="G117" s="43"/>
      <c r="H117" s="43"/>
      <c r="I117" s="43"/>
      <c r="J117" s="44"/>
    </row>
    <row r="118" spans="1:10" ht="36" customHeight="1" x14ac:dyDescent="0.25">
      <c r="A118" s="8"/>
      <c r="B118" s="35" t="s">
        <v>218</v>
      </c>
      <c r="C118" s="89"/>
      <c r="D118" s="89"/>
      <c r="E118" s="90"/>
      <c r="F118" s="42">
        <v>16560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35" t="s">
        <v>219</v>
      </c>
      <c r="C119" s="89"/>
      <c r="D119" s="89"/>
      <c r="E119" s="90"/>
      <c r="F119" s="42">
        <v>79200</v>
      </c>
      <c r="G119" s="43"/>
      <c r="H119" s="43"/>
      <c r="I119" s="43"/>
      <c r="J119" s="44"/>
    </row>
    <row r="120" spans="1:10" ht="36" customHeight="1" x14ac:dyDescent="0.25">
      <c r="A120" s="8" t="s">
        <v>112</v>
      </c>
      <c r="B120" s="63" t="s">
        <v>220</v>
      </c>
      <c r="C120" s="64"/>
      <c r="D120" s="64"/>
      <c r="E120" s="41"/>
      <c r="F120" s="42">
        <v>27360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221</v>
      </c>
      <c r="C121" s="64"/>
      <c r="D121" s="64"/>
      <c r="E121" s="41"/>
      <c r="F121" s="42">
        <v>60480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222</v>
      </c>
      <c r="C122" s="64"/>
      <c r="D122" s="64"/>
      <c r="E122" s="41"/>
      <c r="F122" s="42">
        <v>68400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223</v>
      </c>
      <c r="C123" s="64"/>
      <c r="D123" s="64"/>
      <c r="E123" s="41"/>
      <c r="F123" s="227">
        <f>H123*1.2</f>
        <v>46656</v>
      </c>
      <c r="G123" s="228">
        <f>H123*1.1</f>
        <v>42768</v>
      </c>
      <c r="H123" s="228">
        <v>38880</v>
      </c>
      <c r="I123" s="228">
        <f>H123*0.75</f>
        <v>29160</v>
      </c>
      <c r="J123" s="229">
        <f>H123*0.5</f>
        <v>19440</v>
      </c>
    </row>
    <row r="124" spans="1:10" ht="36" customHeight="1" x14ac:dyDescent="0.25">
      <c r="A124" s="8" t="s">
        <v>114</v>
      </c>
      <c r="B124" s="63" t="s">
        <v>224</v>
      </c>
      <c r="C124" s="64"/>
      <c r="D124" s="64"/>
      <c r="E124" s="41"/>
      <c r="F124" s="42">
        <v>26640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327</v>
      </c>
      <c r="C125" s="64"/>
      <c r="D125" s="64"/>
      <c r="E125" s="41"/>
      <c r="F125" s="42">
        <v>30240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225</v>
      </c>
      <c r="C126" s="64"/>
      <c r="D126" s="64"/>
      <c r="E126" s="41"/>
      <c r="F126" s="42">
        <v>26640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63" t="s">
        <v>226</v>
      </c>
      <c r="C127" s="64"/>
      <c r="D127" s="64"/>
      <c r="E127" s="41"/>
      <c r="F127" s="42">
        <v>107280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227</v>
      </c>
      <c r="C128" s="64"/>
      <c r="D128" s="64"/>
      <c r="E128" s="41"/>
      <c r="F128" s="42">
        <v>85680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72" t="s">
        <v>228</v>
      </c>
      <c r="C129" s="73"/>
      <c r="D129" s="73"/>
      <c r="E129" s="74"/>
      <c r="F129" s="86">
        <v>102816</v>
      </c>
      <c r="G129" s="87"/>
      <c r="H129" s="87"/>
      <c r="I129" s="87"/>
      <c r="J129" s="88"/>
    </row>
    <row r="130" spans="1:10" ht="36" customHeight="1" x14ac:dyDescent="0.25">
      <c r="A130" s="8" t="s">
        <v>114</v>
      </c>
      <c r="B130" s="63" t="s">
        <v>229</v>
      </c>
      <c r="C130" s="64"/>
      <c r="D130" s="64"/>
      <c r="E130" s="41"/>
      <c r="F130" s="42">
        <v>68400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230</v>
      </c>
      <c r="C131" s="64"/>
      <c r="D131" s="64"/>
      <c r="E131" s="41"/>
      <c r="F131" s="42">
        <v>128880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231</v>
      </c>
      <c r="C132" s="64"/>
      <c r="D132" s="64"/>
      <c r="E132" s="41"/>
      <c r="F132" s="42">
        <v>139680</v>
      </c>
      <c r="G132" s="43"/>
      <c r="H132" s="43"/>
      <c r="I132" s="43"/>
      <c r="J132" s="44"/>
    </row>
    <row r="133" spans="1:10" ht="36" customHeight="1" x14ac:dyDescent="0.25">
      <c r="A133" s="8" t="s">
        <v>114</v>
      </c>
      <c r="B133" s="63" t="s">
        <v>232</v>
      </c>
      <c r="C133" s="64"/>
      <c r="D133" s="64"/>
      <c r="E133" s="41"/>
      <c r="F133" s="42">
        <v>4320</v>
      </c>
      <c r="G133" s="43"/>
      <c r="H133" s="43"/>
      <c r="I133" s="43"/>
      <c r="J133" s="44"/>
    </row>
    <row r="134" spans="1:10" ht="36" customHeight="1" x14ac:dyDescent="0.25">
      <c r="A134" s="8" t="s">
        <v>114</v>
      </c>
      <c r="B134" s="63" t="s">
        <v>233</v>
      </c>
      <c r="C134" s="64"/>
      <c r="D134" s="64"/>
      <c r="E134" s="41"/>
      <c r="F134" s="42">
        <v>110880</v>
      </c>
      <c r="G134" s="43"/>
      <c r="H134" s="43"/>
      <c r="I134" s="43"/>
      <c r="J134" s="44"/>
    </row>
    <row r="135" spans="1:10" ht="36" customHeight="1" thickBot="1" x14ac:dyDescent="0.3">
      <c r="A135" s="8" t="s">
        <v>114</v>
      </c>
      <c r="B135" s="63" t="s">
        <v>234</v>
      </c>
      <c r="C135" s="64"/>
      <c r="D135" s="64"/>
      <c r="E135" s="41"/>
      <c r="F135" s="42">
        <v>38880</v>
      </c>
      <c r="G135" s="43"/>
      <c r="H135" s="43"/>
      <c r="I135" s="43"/>
      <c r="J135" s="44"/>
    </row>
    <row r="136" spans="1:10" ht="36" customHeight="1" thickBot="1" x14ac:dyDescent="0.3">
      <c r="A136" s="8"/>
      <c r="B136" s="230" t="s">
        <v>235</v>
      </c>
      <c r="C136" s="231"/>
      <c r="D136" s="231"/>
      <c r="E136" s="232"/>
      <c r="F136" s="224"/>
      <c r="G136" s="225"/>
      <c r="H136" s="225"/>
      <c r="I136" s="225"/>
      <c r="J136" s="226"/>
    </row>
    <row r="137" spans="1:10" ht="22.5" customHeight="1" thickBot="1" x14ac:dyDescent="0.3">
      <c r="A137" s="8" t="s">
        <v>112</v>
      </c>
      <c r="B137" s="174" t="s">
        <v>236</v>
      </c>
      <c r="C137" s="175"/>
      <c r="D137" s="175"/>
      <c r="E137" s="175"/>
      <c r="F137" s="175"/>
      <c r="G137" s="175"/>
      <c r="H137" s="175"/>
      <c r="I137" s="175"/>
      <c r="J137" s="176"/>
    </row>
    <row r="138" spans="1:10" ht="36" customHeight="1" x14ac:dyDescent="0.25">
      <c r="A138" s="8"/>
      <c r="B138" s="31" t="s">
        <v>237</v>
      </c>
      <c r="C138" s="177"/>
      <c r="D138" s="177"/>
      <c r="E138" s="178"/>
      <c r="F138" s="68">
        <v>60</v>
      </c>
      <c r="G138" s="69"/>
      <c r="H138" s="69"/>
      <c r="I138" s="69"/>
      <c r="J138" s="70"/>
    </row>
    <row r="139" spans="1:10" ht="36" customHeight="1" x14ac:dyDescent="0.25">
      <c r="A139" s="8"/>
      <c r="B139" s="63" t="s">
        <v>238</v>
      </c>
      <c r="C139" s="64"/>
      <c r="D139" s="64"/>
      <c r="E139" s="41"/>
      <c r="F139" s="42">
        <v>60</v>
      </c>
      <c r="G139" s="43"/>
      <c r="H139" s="43"/>
      <c r="I139" s="43"/>
      <c r="J139" s="44"/>
    </row>
    <row r="140" spans="1:10" ht="36" customHeight="1" thickBot="1" x14ac:dyDescent="0.3">
      <c r="A140" s="8"/>
      <c r="B140" s="63" t="s">
        <v>239</v>
      </c>
      <c r="C140" s="64"/>
      <c r="D140" s="64"/>
      <c r="E140" s="41"/>
      <c r="F140" s="42">
        <v>120</v>
      </c>
      <c r="G140" s="43"/>
      <c r="H140" s="43"/>
      <c r="I140" s="43"/>
      <c r="J140" s="44"/>
    </row>
    <row r="141" spans="1:10" ht="54" customHeight="1" thickBot="1" x14ac:dyDescent="0.3">
      <c r="A141" s="8"/>
      <c r="B141" s="19" t="s">
        <v>240</v>
      </c>
      <c r="C141" s="20"/>
      <c r="D141" s="20"/>
      <c r="E141" s="21"/>
      <c r="F141" s="106"/>
      <c r="G141" s="107"/>
      <c r="H141" s="107"/>
      <c r="I141" s="107"/>
      <c r="J141" s="108"/>
    </row>
    <row r="142" spans="1:10" ht="36" customHeight="1" x14ac:dyDescent="0.25">
      <c r="A142" s="8"/>
      <c r="B142" s="65" t="s">
        <v>241</v>
      </c>
      <c r="C142" s="66"/>
      <c r="D142" s="66"/>
      <c r="E142" s="67"/>
      <c r="F142" s="68">
        <v>60480</v>
      </c>
      <c r="G142" s="69"/>
      <c r="H142" s="69"/>
      <c r="I142" s="69"/>
      <c r="J142" s="70"/>
    </row>
    <row r="143" spans="1:10" ht="36" customHeight="1" x14ac:dyDescent="0.25">
      <c r="A143" s="8"/>
      <c r="B143" s="63" t="s">
        <v>242</v>
      </c>
      <c r="C143" s="64"/>
      <c r="D143" s="64"/>
      <c r="E143" s="41"/>
      <c r="F143" s="42">
        <v>120960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243</v>
      </c>
      <c r="C144" s="64"/>
      <c r="D144" s="64"/>
      <c r="E144" s="41"/>
      <c r="F144" s="42">
        <v>151200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244</v>
      </c>
      <c r="C145" s="64"/>
      <c r="D145" s="64"/>
      <c r="E145" s="41"/>
      <c r="F145" s="42">
        <v>2160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245</v>
      </c>
      <c r="C146" s="64"/>
      <c r="D146" s="64"/>
      <c r="E146" s="41"/>
      <c r="F146" s="42">
        <v>90720</v>
      </c>
      <c r="G146" s="43"/>
      <c r="H146" s="43"/>
      <c r="I146" s="43"/>
      <c r="J146" s="44"/>
    </row>
    <row r="147" spans="1:10" ht="36" customHeight="1" x14ac:dyDescent="0.25">
      <c r="A147" s="8"/>
      <c r="B147" s="63" t="s">
        <v>246</v>
      </c>
      <c r="C147" s="64"/>
      <c r="D147" s="64"/>
      <c r="E147" s="41"/>
      <c r="F147" s="42">
        <v>181440</v>
      </c>
      <c r="G147" s="43"/>
      <c r="H147" s="43"/>
      <c r="I147" s="43"/>
      <c r="J147" s="44"/>
    </row>
    <row r="148" spans="1:10" ht="36" customHeight="1" x14ac:dyDescent="0.25">
      <c r="A148" s="8"/>
      <c r="B148" s="63" t="s">
        <v>247</v>
      </c>
      <c r="C148" s="64"/>
      <c r="D148" s="64"/>
      <c r="E148" s="41"/>
      <c r="F148" s="42">
        <v>226800</v>
      </c>
      <c r="G148" s="43"/>
      <c r="H148" s="43"/>
      <c r="I148" s="43"/>
      <c r="J148" s="44"/>
    </row>
    <row r="149" spans="1:10" ht="36" customHeight="1" thickBot="1" x14ac:dyDescent="0.3">
      <c r="A149" s="8"/>
      <c r="B149" s="109" t="s">
        <v>248</v>
      </c>
      <c r="C149" s="110"/>
      <c r="D149" s="110"/>
      <c r="E149" s="111"/>
      <c r="F149" s="112">
        <v>2880</v>
      </c>
      <c r="G149" s="113"/>
      <c r="H149" s="113"/>
      <c r="I149" s="113"/>
      <c r="J149" s="114"/>
    </row>
    <row r="150" spans="1:10" ht="24" customHeight="1" thickBot="1" x14ac:dyDescent="0.3">
      <c r="A150" s="8"/>
      <c r="B150" s="28"/>
      <c r="C150" s="81"/>
      <c r="D150" s="81"/>
      <c r="E150" s="82"/>
      <c r="F150" s="83"/>
      <c r="G150" s="84"/>
      <c r="H150" s="84"/>
      <c r="I150" s="84"/>
      <c r="J150" s="85"/>
    </row>
    <row r="151" spans="1:10" ht="23.25" x14ac:dyDescent="0.25">
      <c r="A151" s="8"/>
      <c r="B151" s="115"/>
      <c r="C151" s="116"/>
      <c r="D151" s="116"/>
      <c r="E151" s="116"/>
      <c r="F151" s="117"/>
      <c r="G151" s="117"/>
      <c r="H151" s="117"/>
      <c r="I151" s="117"/>
      <c r="J151" s="117"/>
    </row>
    <row r="152" spans="1:10" ht="56.25" customHeight="1" x14ac:dyDescent="0.25">
      <c r="A152" s="8"/>
      <c r="B152" s="118" t="s">
        <v>298</v>
      </c>
      <c r="C152" s="118"/>
      <c r="D152" s="118"/>
      <c r="E152" s="118"/>
      <c r="F152" s="118"/>
      <c r="G152" s="118"/>
      <c r="H152" s="118"/>
      <c r="I152" s="118"/>
      <c r="J152" s="118"/>
    </row>
    <row r="153" spans="1:10" ht="41.25" customHeight="1" x14ac:dyDescent="0.25">
      <c r="A153" s="8"/>
      <c r="B153" s="118" t="s">
        <v>250</v>
      </c>
      <c r="C153" s="118"/>
      <c r="D153" s="118"/>
      <c r="E153" s="118"/>
      <c r="F153" s="118"/>
      <c r="G153" s="118"/>
      <c r="H153" s="118"/>
      <c r="I153" s="118"/>
      <c r="J153" s="118"/>
    </row>
    <row r="154" spans="1:10" ht="21" x14ac:dyDescent="0.25">
      <c r="A154" s="8" t="s">
        <v>114</v>
      </c>
      <c r="B154" s="120" t="s">
        <v>302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2" customHeight="1" x14ac:dyDescent="0.25">
      <c r="A155" s="8"/>
      <c r="B155" s="122" t="s">
        <v>252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21" x14ac:dyDescent="0.25">
      <c r="A156" s="8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6"/>
  <sheetViews>
    <sheetView view="pageBreakPreview" topLeftCell="B1" zoomScale="50" zoomScaleNormal="60" zoomScaleSheetLayoutView="50" workbookViewId="0">
      <pane ySplit="4" topLeftCell="A98" activePane="bottomLeft" state="frozen"/>
      <selection activeCell="A198" sqref="A198:XFD198"/>
      <selection pane="bottomLeft" activeCell="F107" sqref="F107:J107"/>
    </sheetView>
  </sheetViews>
  <sheetFormatPr defaultColWidth="31.7109375" defaultRowHeight="12.75" outlineLevelRow="1" x14ac:dyDescent="0.25"/>
  <cols>
    <col min="1" max="1" width="31.710937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31.710937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50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351" t="s">
        <v>375</v>
      </c>
      <c r="C8" s="352"/>
      <c r="D8" s="352"/>
      <c r="E8" s="353"/>
      <c r="F8" s="33">
        <f>H8*1.2</f>
        <v>63936</v>
      </c>
      <c r="G8" s="33">
        <f>H8*1.1</f>
        <v>58608.000000000007</v>
      </c>
      <c r="H8" s="33">
        <v>53280</v>
      </c>
      <c r="I8" s="33">
        <f>H8*0.75</f>
        <v>39960</v>
      </c>
      <c r="J8" s="33">
        <f>H8*0.5</f>
        <v>26640</v>
      </c>
    </row>
    <row r="9" spans="1:10" ht="36" customHeight="1" x14ac:dyDescent="0.25">
      <c r="A9" s="8" t="s">
        <v>114</v>
      </c>
      <c r="B9" s="241" t="s">
        <v>376</v>
      </c>
      <c r="C9" s="242"/>
      <c r="D9" s="242"/>
      <c r="E9" s="243"/>
      <c r="F9" s="37">
        <f>H9*1.2</f>
        <v>105494.39999999999</v>
      </c>
      <c r="G9" s="37">
        <f>H9*1.1</f>
        <v>96703.200000000012</v>
      </c>
      <c r="H9" s="37">
        <v>87912</v>
      </c>
      <c r="I9" s="37">
        <f>H9*0.75</f>
        <v>65934</v>
      </c>
      <c r="J9" s="37">
        <f>H9*0.5</f>
        <v>43956</v>
      </c>
    </row>
    <row r="10" spans="1:10" ht="36" customHeight="1" x14ac:dyDescent="0.25">
      <c r="A10" s="8" t="s">
        <v>112</v>
      </c>
      <c r="B10" s="241" t="s">
        <v>377</v>
      </c>
      <c r="C10" s="242"/>
      <c r="D10" s="242"/>
      <c r="E10" s="243"/>
      <c r="F10" s="37">
        <f>H10*1.2</f>
        <v>81864</v>
      </c>
      <c r="G10" s="37">
        <f>H10*1.1</f>
        <v>75042</v>
      </c>
      <c r="H10" s="37">
        <v>68220</v>
      </c>
      <c r="I10" s="37">
        <f>H10*0.75</f>
        <v>51165</v>
      </c>
      <c r="J10" s="37">
        <f>H10*0.5</f>
        <v>34110</v>
      </c>
    </row>
    <row r="11" spans="1:10" ht="36" customHeight="1" thickBot="1" x14ac:dyDescent="0.3">
      <c r="A11" s="8" t="s">
        <v>114</v>
      </c>
      <c r="B11" s="354" t="s">
        <v>378</v>
      </c>
      <c r="C11" s="355"/>
      <c r="D11" s="355"/>
      <c r="E11" s="356"/>
      <c r="F11" s="39">
        <f>H11*1.2</f>
        <v>135129.60000000001</v>
      </c>
      <c r="G11" s="39">
        <f>H11*1.1</f>
        <v>123868.8</v>
      </c>
      <c r="H11" s="39">
        <v>112608</v>
      </c>
      <c r="I11" s="39">
        <f>H11*0.75</f>
        <v>84456</v>
      </c>
      <c r="J11" s="39">
        <f>H11*0.5</f>
        <v>56304</v>
      </c>
    </row>
    <row r="12" spans="1:10" ht="24" customHeight="1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13140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22320</v>
      </c>
      <c r="G14" s="180"/>
      <c r="H14" s="180"/>
      <c r="I14" s="180"/>
      <c r="J14" s="181"/>
    </row>
    <row r="15" spans="1:10" ht="24" customHeight="1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379</v>
      </c>
      <c r="C16" s="36"/>
      <c r="D16" s="36"/>
      <c r="E16" s="41"/>
      <c r="F16" s="220">
        <v>1080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380</v>
      </c>
      <c r="C17" s="36"/>
      <c r="D17" s="36"/>
      <c r="E17" s="41"/>
      <c r="F17" s="71">
        <v>1800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381</v>
      </c>
      <c r="C18" s="36"/>
      <c r="D18" s="36"/>
      <c r="E18" s="41"/>
      <c r="F18" s="71">
        <v>1800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382</v>
      </c>
      <c r="C19" s="36"/>
      <c r="D19" s="36"/>
      <c r="E19" s="41"/>
      <c r="F19" s="223">
        <v>3024</v>
      </c>
      <c r="G19" s="180"/>
      <c r="H19" s="180"/>
      <c r="I19" s="180"/>
      <c r="J19" s="181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"&amp;MIN(F22:F67)&amp;" до "&amp;MAX(F22:F67)</f>
        <v>Цена от 12600 до 579600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12600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25200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37800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50400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63000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75600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88200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100800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113400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126000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138600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151200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163800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176400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189000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201600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214200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226800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239400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252000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278</v>
      </c>
      <c r="C42" s="36"/>
      <c r="D42" s="36"/>
      <c r="E42" s="41"/>
      <c r="F42" s="42">
        <v>264600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279</v>
      </c>
      <c r="C43" s="36"/>
      <c r="D43" s="36"/>
      <c r="E43" s="41"/>
      <c r="F43" s="42">
        <v>277200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280</v>
      </c>
      <c r="C44" s="36"/>
      <c r="D44" s="36"/>
      <c r="E44" s="41"/>
      <c r="F44" s="42">
        <v>289800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145</v>
      </c>
      <c r="C45" s="36"/>
      <c r="D45" s="36"/>
      <c r="E45" s="41"/>
      <c r="F45" s="42">
        <v>25200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146</v>
      </c>
      <c r="C46" s="36"/>
      <c r="D46" s="36"/>
      <c r="E46" s="41"/>
      <c r="F46" s="42">
        <v>50400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147</v>
      </c>
      <c r="C47" s="36"/>
      <c r="D47" s="36"/>
      <c r="E47" s="41"/>
      <c r="F47" s="42">
        <v>75600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148</v>
      </c>
      <c r="C48" s="36"/>
      <c r="D48" s="36"/>
      <c r="E48" s="41"/>
      <c r="F48" s="42">
        <v>100800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149</v>
      </c>
      <c r="C49" s="36"/>
      <c r="D49" s="36"/>
      <c r="E49" s="41"/>
      <c r="F49" s="42">
        <v>126000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150</v>
      </c>
      <c r="C50" s="36"/>
      <c r="D50" s="36"/>
      <c r="E50" s="41"/>
      <c r="F50" s="42">
        <v>151200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151</v>
      </c>
      <c r="C51" s="36"/>
      <c r="D51" s="36"/>
      <c r="E51" s="41"/>
      <c r="F51" s="42">
        <v>176400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152</v>
      </c>
      <c r="C52" s="36"/>
      <c r="D52" s="36"/>
      <c r="E52" s="41"/>
      <c r="F52" s="42">
        <v>201600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153</v>
      </c>
      <c r="C53" s="36"/>
      <c r="D53" s="36"/>
      <c r="E53" s="41"/>
      <c r="F53" s="42">
        <v>226800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154</v>
      </c>
      <c r="C54" s="36"/>
      <c r="D54" s="36"/>
      <c r="E54" s="41"/>
      <c r="F54" s="42">
        <v>252000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155</v>
      </c>
      <c r="C55" s="36"/>
      <c r="D55" s="36"/>
      <c r="E55" s="41"/>
      <c r="F55" s="42">
        <v>277200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156</v>
      </c>
      <c r="C56" s="36"/>
      <c r="D56" s="36"/>
      <c r="E56" s="41"/>
      <c r="F56" s="42">
        <v>302400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157</v>
      </c>
      <c r="C57" s="36"/>
      <c r="D57" s="36"/>
      <c r="E57" s="41"/>
      <c r="F57" s="42">
        <v>327600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158</v>
      </c>
      <c r="C58" s="36"/>
      <c r="D58" s="36"/>
      <c r="E58" s="41"/>
      <c r="F58" s="42">
        <v>352800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159</v>
      </c>
      <c r="C59" s="36"/>
      <c r="D59" s="36"/>
      <c r="E59" s="41"/>
      <c r="F59" s="42">
        <v>378000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160</v>
      </c>
      <c r="C60" s="36"/>
      <c r="D60" s="36"/>
      <c r="E60" s="41"/>
      <c r="F60" s="42">
        <v>403200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161</v>
      </c>
      <c r="C61" s="36"/>
      <c r="D61" s="36"/>
      <c r="E61" s="41"/>
      <c r="F61" s="42">
        <v>428400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162</v>
      </c>
      <c r="C62" s="36"/>
      <c r="D62" s="36"/>
      <c r="E62" s="41"/>
      <c r="F62" s="42">
        <v>453600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163</v>
      </c>
      <c r="C63" s="36"/>
      <c r="D63" s="36"/>
      <c r="E63" s="41"/>
      <c r="F63" s="42">
        <v>478800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164</v>
      </c>
      <c r="C64" s="36"/>
      <c r="D64" s="36"/>
      <c r="E64" s="41"/>
      <c r="F64" s="42">
        <v>504000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288</v>
      </c>
      <c r="C65" s="36"/>
      <c r="D65" s="36"/>
      <c r="E65" s="41"/>
      <c r="F65" s="42">
        <v>529200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289</v>
      </c>
      <c r="C66" s="36"/>
      <c r="D66" s="36"/>
      <c r="E66" s="41"/>
      <c r="F66" s="42">
        <v>554400</v>
      </c>
      <c r="G66" s="43"/>
      <c r="H66" s="43"/>
      <c r="I66" s="43"/>
      <c r="J66" s="44"/>
    </row>
    <row r="67" spans="1:10" ht="36" customHeight="1" outlineLevel="1" thickBot="1" x14ac:dyDescent="0.3">
      <c r="A67" s="8"/>
      <c r="B67" s="35" t="s">
        <v>290</v>
      </c>
      <c r="C67" s="36"/>
      <c r="D67" s="36"/>
      <c r="E67" s="41"/>
      <c r="F67" s="42">
        <v>579600</v>
      </c>
      <c r="G67" s="43"/>
      <c r="H67" s="43"/>
      <c r="I67" s="43"/>
      <c r="J67" s="44"/>
    </row>
    <row r="68" spans="1:10" ht="36" customHeight="1" thickBot="1" x14ac:dyDescent="0.3">
      <c r="A68" s="8"/>
      <c r="B68" s="51" t="s">
        <v>165</v>
      </c>
      <c r="C68" s="52"/>
      <c r="D68" s="52"/>
      <c r="E68" s="53"/>
      <c r="F68" s="54" t="str">
        <f>"Цена от "&amp;MIN(F69:F90)&amp;" до "&amp;MAX(F69:F90)</f>
        <v>Цена от 14940 до 270900</v>
      </c>
      <c r="G68" s="55"/>
      <c r="H68" s="55"/>
      <c r="I68" s="55"/>
      <c r="J68" s="56"/>
    </row>
    <row r="69" spans="1:10" ht="36" customHeight="1" outlineLevel="1" x14ac:dyDescent="0.25">
      <c r="A69" s="8"/>
      <c r="B69" s="57" t="s">
        <v>166</v>
      </c>
      <c r="C69" s="58"/>
      <c r="D69" s="58"/>
      <c r="E69" s="59"/>
      <c r="F69" s="60">
        <v>14940</v>
      </c>
      <c r="G69" s="61"/>
      <c r="H69" s="61"/>
      <c r="I69" s="61"/>
      <c r="J69" s="62"/>
    </row>
    <row r="70" spans="1:10" ht="36" customHeight="1" outlineLevel="1" x14ac:dyDescent="0.25">
      <c r="A70" s="8"/>
      <c r="B70" s="35" t="s">
        <v>167</v>
      </c>
      <c r="C70" s="36"/>
      <c r="D70" s="36"/>
      <c r="E70" s="41"/>
      <c r="F70" s="42">
        <v>22140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168</v>
      </c>
      <c r="C71" s="36"/>
      <c r="D71" s="36"/>
      <c r="E71" s="41"/>
      <c r="F71" s="42">
        <v>31500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169</v>
      </c>
      <c r="C72" s="36"/>
      <c r="D72" s="36"/>
      <c r="E72" s="41"/>
      <c r="F72" s="42">
        <v>44100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170</v>
      </c>
      <c r="C73" s="36"/>
      <c r="D73" s="36"/>
      <c r="E73" s="41"/>
      <c r="F73" s="42">
        <v>56700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171</v>
      </c>
      <c r="C74" s="36"/>
      <c r="D74" s="36"/>
      <c r="E74" s="41"/>
      <c r="F74" s="42">
        <v>69300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172</v>
      </c>
      <c r="C75" s="36"/>
      <c r="D75" s="36"/>
      <c r="E75" s="41"/>
      <c r="F75" s="42">
        <v>81900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173</v>
      </c>
      <c r="C76" s="36"/>
      <c r="D76" s="36"/>
      <c r="E76" s="41"/>
      <c r="F76" s="42">
        <v>94500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174</v>
      </c>
      <c r="C77" s="36"/>
      <c r="D77" s="36"/>
      <c r="E77" s="41"/>
      <c r="F77" s="42">
        <v>107100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175</v>
      </c>
      <c r="C78" s="36"/>
      <c r="D78" s="36"/>
      <c r="E78" s="41"/>
      <c r="F78" s="42">
        <v>119700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176</v>
      </c>
      <c r="C79" s="36"/>
      <c r="D79" s="36"/>
      <c r="E79" s="41"/>
      <c r="F79" s="42">
        <v>132300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177</v>
      </c>
      <c r="C80" s="36"/>
      <c r="D80" s="36"/>
      <c r="E80" s="41"/>
      <c r="F80" s="42">
        <v>144900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178</v>
      </c>
      <c r="C81" s="36"/>
      <c r="D81" s="36"/>
      <c r="E81" s="41"/>
      <c r="F81" s="42">
        <v>157500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179</v>
      </c>
      <c r="C82" s="36"/>
      <c r="D82" s="36"/>
      <c r="E82" s="41"/>
      <c r="F82" s="42">
        <v>170100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180</v>
      </c>
      <c r="C83" s="36"/>
      <c r="D83" s="36"/>
      <c r="E83" s="41"/>
      <c r="F83" s="42">
        <v>182700</v>
      </c>
      <c r="G83" s="43"/>
      <c r="H83" s="43"/>
      <c r="I83" s="43"/>
      <c r="J83" s="44"/>
    </row>
    <row r="84" spans="1:10" ht="36" customHeight="1" outlineLevel="1" x14ac:dyDescent="0.25">
      <c r="A84" s="8"/>
      <c r="B84" s="35" t="s">
        <v>181</v>
      </c>
      <c r="C84" s="36"/>
      <c r="D84" s="36"/>
      <c r="E84" s="41"/>
      <c r="F84" s="42">
        <v>195300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182</v>
      </c>
      <c r="C85" s="36"/>
      <c r="D85" s="36"/>
      <c r="E85" s="41"/>
      <c r="F85" s="42">
        <v>207900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183</v>
      </c>
      <c r="C86" s="36"/>
      <c r="D86" s="36"/>
      <c r="E86" s="41"/>
      <c r="F86" s="42">
        <v>220500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184</v>
      </c>
      <c r="C87" s="36"/>
      <c r="D87" s="36"/>
      <c r="E87" s="41"/>
      <c r="F87" s="42">
        <v>233100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185</v>
      </c>
      <c r="C88" s="36"/>
      <c r="D88" s="36"/>
      <c r="E88" s="41"/>
      <c r="F88" s="42">
        <v>245700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186</v>
      </c>
      <c r="C89" s="36"/>
      <c r="D89" s="36"/>
      <c r="E89" s="41"/>
      <c r="F89" s="42">
        <v>258300</v>
      </c>
      <c r="G89" s="43"/>
      <c r="H89" s="43"/>
      <c r="I89" s="43"/>
      <c r="J89" s="44"/>
    </row>
    <row r="90" spans="1:10" ht="36" customHeight="1" outlineLevel="1" thickBot="1" x14ac:dyDescent="0.3">
      <c r="A90" s="8"/>
      <c r="B90" s="35" t="s">
        <v>187</v>
      </c>
      <c r="C90" s="36"/>
      <c r="D90" s="36"/>
      <c r="E90" s="41"/>
      <c r="F90" s="42">
        <v>270900</v>
      </c>
      <c r="G90" s="43"/>
      <c r="H90" s="43"/>
      <c r="I90" s="43"/>
      <c r="J90" s="44"/>
    </row>
    <row r="91" spans="1:10" ht="36" customHeight="1" thickBot="1" x14ac:dyDescent="0.3">
      <c r="A91" s="8"/>
      <c r="B91" s="51" t="s">
        <v>188</v>
      </c>
      <c r="C91" s="52"/>
      <c r="D91" s="52"/>
      <c r="E91" s="53"/>
      <c r="F91" s="54" t="str">
        <f>"Цена от "&amp;MIN(F92:F102)&amp;" до "&amp;MAX(F92:F102)</f>
        <v>Цена от 2340 до 63540</v>
      </c>
      <c r="G91" s="55"/>
      <c r="H91" s="55"/>
      <c r="I91" s="55"/>
      <c r="J91" s="56"/>
    </row>
    <row r="92" spans="1:10" ht="36" customHeight="1" x14ac:dyDescent="0.25">
      <c r="A92" s="8"/>
      <c r="B92" s="63" t="s">
        <v>189</v>
      </c>
      <c r="C92" s="64"/>
      <c r="D92" s="64"/>
      <c r="E92" s="41"/>
      <c r="F92" s="42">
        <v>8280</v>
      </c>
      <c r="G92" s="43"/>
      <c r="H92" s="43"/>
      <c r="I92" s="43"/>
      <c r="J92" s="44"/>
    </row>
    <row r="93" spans="1:10" ht="36" customHeight="1" x14ac:dyDescent="0.25">
      <c r="A93" s="8"/>
      <c r="B93" s="63" t="s">
        <v>190</v>
      </c>
      <c r="C93" s="64"/>
      <c r="D93" s="64"/>
      <c r="E93" s="41"/>
      <c r="F93" s="42">
        <v>63540</v>
      </c>
      <c r="G93" s="43"/>
      <c r="H93" s="43"/>
      <c r="I93" s="43"/>
      <c r="J93" s="44"/>
    </row>
    <row r="94" spans="1:10" ht="36" customHeight="1" x14ac:dyDescent="0.25">
      <c r="A94" s="8"/>
      <c r="B94" s="63" t="s">
        <v>258</v>
      </c>
      <c r="C94" s="64"/>
      <c r="D94" s="64"/>
      <c r="E94" s="41"/>
      <c r="F94" s="42">
        <v>5040</v>
      </c>
      <c r="G94" s="43"/>
      <c r="H94" s="43"/>
      <c r="I94" s="43"/>
      <c r="J94" s="44"/>
    </row>
    <row r="95" spans="1:10" ht="36" customHeight="1" x14ac:dyDescent="0.25">
      <c r="A95" s="8"/>
      <c r="B95" s="65" t="s">
        <v>192</v>
      </c>
      <c r="C95" s="66"/>
      <c r="D95" s="66"/>
      <c r="E95" s="67"/>
      <c r="F95" s="68">
        <v>56340</v>
      </c>
      <c r="G95" s="69"/>
      <c r="H95" s="69"/>
      <c r="I95" s="69"/>
      <c r="J95" s="70"/>
    </row>
    <row r="96" spans="1:10" ht="36" customHeight="1" x14ac:dyDescent="0.25">
      <c r="A96" s="8"/>
      <c r="B96" s="63" t="s">
        <v>193</v>
      </c>
      <c r="C96" s="64"/>
      <c r="D96" s="64"/>
      <c r="E96" s="41"/>
      <c r="F96" s="42">
        <v>13140</v>
      </c>
      <c r="G96" s="43"/>
      <c r="H96" s="43"/>
      <c r="I96" s="43"/>
      <c r="J96" s="44"/>
    </row>
    <row r="97" spans="1:10" ht="36" customHeight="1" x14ac:dyDescent="0.25">
      <c r="A97" s="8"/>
      <c r="B97" s="63" t="s">
        <v>194</v>
      </c>
      <c r="C97" s="64"/>
      <c r="D97" s="64"/>
      <c r="E97" s="41"/>
      <c r="F97" s="42">
        <v>34740</v>
      </c>
      <c r="G97" s="43"/>
      <c r="H97" s="43"/>
      <c r="I97" s="43"/>
      <c r="J97" s="44"/>
    </row>
    <row r="98" spans="1:10" ht="36" customHeight="1" x14ac:dyDescent="0.25">
      <c r="A98" s="8"/>
      <c r="B98" s="63" t="s">
        <v>195</v>
      </c>
      <c r="C98" s="64"/>
      <c r="D98" s="64"/>
      <c r="E98" s="41"/>
      <c r="F98" s="42">
        <v>2340</v>
      </c>
      <c r="G98" s="43"/>
      <c r="H98" s="43"/>
      <c r="I98" s="43"/>
      <c r="J98" s="44"/>
    </row>
    <row r="99" spans="1:10" ht="36" customHeight="1" x14ac:dyDescent="0.25">
      <c r="A99" s="8"/>
      <c r="B99" s="63" t="s">
        <v>196</v>
      </c>
      <c r="C99" s="64"/>
      <c r="D99" s="64"/>
      <c r="E99" s="41"/>
      <c r="F99" s="42">
        <v>2340</v>
      </c>
      <c r="G99" s="43"/>
      <c r="H99" s="43"/>
      <c r="I99" s="43"/>
      <c r="J99" s="44"/>
    </row>
    <row r="100" spans="1:10" ht="36" customHeight="1" x14ac:dyDescent="0.25">
      <c r="A100" s="8"/>
      <c r="B100" s="63" t="s">
        <v>197</v>
      </c>
      <c r="C100" s="64"/>
      <c r="D100" s="64"/>
      <c r="E100" s="41"/>
      <c r="F100" s="42">
        <v>4680</v>
      </c>
      <c r="G100" s="43"/>
      <c r="H100" s="43"/>
      <c r="I100" s="43"/>
      <c r="J100" s="44"/>
    </row>
    <row r="101" spans="1:10" ht="36" customHeight="1" x14ac:dyDescent="0.25">
      <c r="A101" s="8"/>
      <c r="B101" s="63" t="s">
        <v>198</v>
      </c>
      <c r="C101" s="64"/>
      <c r="D101" s="64"/>
      <c r="E101" s="41"/>
      <c r="F101" s="42">
        <v>7020</v>
      </c>
      <c r="G101" s="43"/>
      <c r="H101" s="43"/>
      <c r="I101" s="43"/>
      <c r="J101" s="44"/>
    </row>
    <row r="102" spans="1:10" ht="36" customHeight="1" thickBot="1" x14ac:dyDescent="0.3">
      <c r="A102" s="8"/>
      <c r="B102" s="63" t="s">
        <v>199</v>
      </c>
      <c r="C102" s="64"/>
      <c r="D102" s="64"/>
      <c r="E102" s="41"/>
      <c r="F102" s="42">
        <v>41940</v>
      </c>
      <c r="G102" s="43"/>
      <c r="H102" s="43"/>
      <c r="I102" s="43"/>
      <c r="J102" s="44"/>
    </row>
    <row r="103" spans="1:10" ht="54" customHeight="1" thickBot="1" x14ac:dyDescent="0.3">
      <c r="A103" s="8"/>
      <c r="B103" s="168" t="s">
        <v>259</v>
      </c>
      <c r="C103" s="169"/>
      <c r="D103" s="169"/>
      <c r="E103" s="170"/>
      <c r="F103" s="98" t="str">
        <f>"Цена от "&amp;MIN(F105,F109:F124)&amp;" до "&amp;MAX(F105,F109:F124)</f>
        <v>Цена от 3240 до 787140</v>
      </c>
      <c r="G103" s="99"/>
      <c r="H103" s="99"/>
      <c r="I103" s="99"/>
      <c r="J103" s="100"/>
    </row>
    <row r="104" spans="1:10" ht="24" customHeight="1" thickBot="1" x14ac:dyDescent="0.3">
      <c r="A104" s="8"/>
      <c r="B104" s="28"/>
      <c r="C104" s="81"/>
      <c r="D104" s="81"/>
      <c r="E104" s="82"/>
      <c r="F104" s="83"/>
      <c r="G104" s="84"/>
      <c r="H104" s="84"/>
      <c r="I104" s="84"/>
      <c r="J104" s="85"/>
    </row>
    <row r="105" spans="1:10" ht="36" customHeight="1" x14ac:dyDescent="0.25">
      <c r="A105" s="8"/>
      <c r="B105" s="63" t="s">
        <v>201</v>
      </c>
      <c r="C105" s="64"/>
      <c r="D105" s="64"/>
      <c r="E105" s="41"/>
      <c r="F105" s="42">
        <v>75600</v>
      </c>
      <c r="G105" s="43"/>
      <c r="H105" s="43"/>
      <c r="I105" s="43"/>
      <c r="J105" s="44"/>
    </row>
    <row r="106" spans="1:10" ht="36" customHeight="1" x14ac:dyDescent="0.25">
      <c r="A106" s="8"/>
      <c r="B106" s="72" t="s">
        <v>202</v>
      </c>
      <c r="C106" s="73"/>
      <c r="D106" s="73"/>
      <c r="E106" s="74"/>
      <c r="F106" s="42">
        <v>7560</v>
      </c>
      <c r="G106" s="43"/>
      <c r="H106" s="43"/>
      <c r="I106" s="43"/>
      <c r="J106" s="44"/>
    </row>
    <row r="107" spans="1:10" ht="36" customHeight="1" thickBot="1" x14ac:dyDescent="0.3">
      <c r="A107" s="8"/>
      <c r="B107" s="72" t="s">
        <v>203</v>
      </c>
      <c r="C107" s="73"/>
      <c r="D107" s="73"/>
      <c r="E107" s="74"/>
      <c r="F107" s="42">
        <v>18900</v>
      </c>
      <c r="G107" s="43"/>
      <c r="H107" s="43"/>
      <c r="I107" s="43"/>
      <c r="J107" s="44"/>
    </row>
    <row r="108" spans="1:10" ht="24" customHeight="1" thickBot="1" x14ac:dyDescent="0.3">
      <c r="A108" s="8"/>
      <c r="B108" s="28"/>
      <c r="C108" s="81"/>
      <c r="D108" s="81"/>
      <c r="E108" s="82"/>
      <c r="F108" s="83"/>
      <c r="G108" s="84"/>
      <c r="H108" s="84"/>
      <c r="I108" s="84"/>
      <c r="J108" s="85"/>
    </row>
    <row r="109" spans="1:10" ht="36" customHeight="1" x14ac:dyDescent="0.25">
      <c r="A109" s="8" t="s">
        <v>112</v>
      </c>
      <c r="B109" s="63" t="s">
        <v>204</v>
      </c>
      <c r="C109" s="64"/>
      <c r="D109" s="64"/>
      <c r="E109" s="41"/>
      <c r="F109" s="42">
        <v>81540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35" t="s">
        <v>205</v>
      </c>
      <c r="C110" s="89"/>
      <c r="D110" s="89"/>
      <c r="E110" s="90"/>
      <c r="F110" s="42">
        <v>31140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299</v>
      </c>
      <c r="C111" s="64"/>
      <c r="D111" s="64"/>
      <c r="E111" s="41"/>
      <c r="F111" s="42">
        <v>36540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324</v>
      </c>
      <c r="C112" s="64"/>
      <c r="D112" s="64"/>
      <c r="E112" s="41"/>
      <c r="F112" s="42">
        <v>36540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325</v>
      </c>
      <c r="C113" s="64"/>
      <c r="D113" s="64"/>
      <c r="E113" s="41"/>
      <c r="F113" s="42">
        <v>787140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3" t="s">
        <v>209</v>
      </c>
      <c r="C114" s="64"/>
      <c r="D114" s="64"/>
      <c r="E114" s="41"/>
      <c r="F114" s="42">
        <v>124740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3" t="s">
        <v>210</v>
      </c>
      <c r="C115" s="64"/>
      <c r="D115" s="64"/>
      <c r="E115" s="41"/>
      <c r="F115" s="42">
        <v>52740</v>
      </c>
      <c r="G115" s="43"/>
      <c r="H115" s="43"/>
      <c r="I115" s="43"/>
      <c r="J115" s="44"/>
    </row>
    <row r="116" spans="1:10" ht="36" customHeight="1" x14ac:dyDescent="0.25">
      <c r="A116" s="8" t="s">
        <v>112</v>
      </c>
      <c r="B116" s="63" t="s">
        <v>211</v>
      </c>
      <c r="C116" s="64"/>
      <c r="D116" s="64"/>
      <c r="E116" s="41"/>
      <c r="F116" s="42">
        <v>63288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63" t="s">
        <v>212</v>
      </c>
      <c r="C117" s="64"/>
      <c r="D117" s="64"/>
      <c r="E117" s="41"/>
      <c r="F117" s="42">
        <v>43740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213</v>
      </c>
      <c r="C118" s="64"/>
      <c r="D118" s="64"/>
      <c r="E118" s="41"/>
      <c r="F118" s="42">
        <v>47340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214</v>
      </c>
      <c r="C119" s="64"/>
      <c r="D119" s="64"/>
      <c r="E119" s="41"/>
      <c r="F119" s="42">
        <v>151740</v>
      </c>
      <c r="G119" s="43"/>
      <c r="H119" s="43"/>
      <c r="I119" s="43"/>
      <c r="J119" s="44"/>
    </row>
    <row r="120" spans="1:10" ht="36" customHeight="1" x14ac:dyDescent="0.25">
      <c r="A120" s="8"/>
      <c r="B120" s="63" t="s">
        <v>215</v>
      </c>
      <c r="C120" s="64"/>
      <c r="D120" s="64"/>
      <c r="E120" s="41"/>
      <c r="F120" s="42">
        <v>58680</v>
      </c>
      <c r="G120" s="43"/>
      <c r="H120" s="43"/>
      <c r="I120" s="43"/>
      <c r="J120" s="44"/>
    </row>
    <row r="121" spans="1:10" ht="36" customHeight="1" x14ac:dyDescent="0.25">
      <c r="A121" s="8" t="s">
        <v>112</v>
      </c>
      <c r="B121" s="65" t="s">
        <v>216</v>
      </c>
      <c r="C121" s="66"/>
      <c r="D121" s="66"/>
      <c r="E121" s="67"/>
      <c r="F121" s="42">
        <v>3240</v>
      </c>
      <c r="G121" s="43"/>
      <c r="H121" s="43"/>
      <c r="I121" s="43"/>
      <c r="J121" s="44"/>
    </row>
    <row r="122" spans="1:10" ht="36" customHeight="1" x14ac:dyDescent="0.25">
      <c r="A122" s="8"/>
      <c r="B122" s="63" t="s">
        <v>217</v>
      </c>
      <c r="C122" s="64"/>
      <c r="D122" s="64"/>
      <c r="E122" s="41"/>
      <c r="F122" s="42">
        <v>47340</v>
      </c>
      <c r="G122" s="43"/>
      <c r="H122" s="43"/>
      <c r="I122" s="43"/>
      <c r="J122" s="44"/>
    </row>
    <row r="123" spans="1:10" ht="36" customHeight="1" x14ac:dyDescent="0.25">
      <c r="B123" s="63" t="s">
        <v>218</v>
      </c>
      <c r="C123" s="64"/>
      <c r="D123" s="64"/>
      <c r="E123" s="41"/>
      <c r="F123" s="42">
        <v>40140</v>
      </c>
      <c r="G123" s="43"/>
      <c r="H123" s="43"/>
      <c r="I123" s="43"/>
      <c r="J123" s="44"/>
    </row>
    <row r="124" spans="1:10" ht="36" customHeight="1" x14ac:dyDescent="0.25">
      <c r="A124" s="8" t="s">
        <v>112</v>
      </c>
      <c r="B124" s="63" t="s">
        <v>220</v>
      </c>
      <c r="C124" s="64"/>
      <c r="D124" s="64"/>
      <c r="E124" s="41"/>
      <c r="F124" s="42">
        <v>59940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221</v>
      </c>
      <c r="C125" s="64"/>
      <c r="D125" s="64"/>
      <c r="E125" s="41"/>
      <c r="F125" s="42">
        <v>134640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222</v>
      </c>
      <c r="C126" s="64"/>
      <c r="D126" s="64"/>
      <c r="E126" s="41"/>
      <c r="F126" s="42">
        <v>51840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63" t="s">
        <v>223</v>
      </c>
      <c r="C127" s="64"/>
      <c r="D127" s="64"/>
      <c r="E127" s="41"/>
      <c r="F127" s="42">
        <v>60480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327</v>
      </c>
      <c r="C128" s="64"/>
      <c r="D128" s="64"/>
      <c r="E128" s="41"/>
      <c r="F128" s="42">
        <v>60480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226</v>
      </c>
      <c r="C129" s="64"/>
      <c r="D129" s="64"/>
      <c r="E129" s="41"/>
      <c r="F129" s="42">
        <v>205920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227</v>
      </c>
      <c r="C130" s="64"/>
      <c r="D130" s="64"/>
      <c r="E130" s="41"/>
      <c r="F130" s="42">
        <v>87120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72" t="s">
        <v>228</v>
      </c>
      <c r="C131" s="73"/>
      <c r="D131" s="73"/>
      <c r="E131" s="74"/>
      <c r="F131" s="42">
        <v>104544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229</v>
      </c>
      <c r="C132" s="64"/>
      <c r="D132" s="64"/>
      <c r="E132" s="41"/>
      <c r="F132" s="42">
        <v>72720</v>
      </c>
      <c r="G132" s="43"/>
      <c r="H132" s="43"/>
      <c r="I132" s="43"/>
      <c r="J132" s="44"/>
    </row>
    <row r="133" spans="1:10" ht="36" customHeight="1" x14ac:dyDescent="0.25">
      <c r="A133" s="8" t="s">
        <v>114</v>
      </c>
      <c r="B133" s="63" t="s">
        <v>230</v>
      </c>
      <c r="C133" s="64"/>
      <c r="D133" s="64"/>
      <c r="E133" s="41"/>
      <c r="F133" s="42">
        <v>78480</v>
      </c>
      <c r="G133" s="43"/>
      <c r="H133" s="43"/>
      <c r="I133" s="43"/>
      <c r="J133" s="44"/>
    </row>
    <row r="134" spans="1:10" ht="36" customHeight="1" x14ac:dyDescent="0.25">
      <c r="A134" s="8" t="s">
        <v>114</v>
      </c>
      <c r="B134" s="63" t="s">
        <v>231</v>
      </c>
      <c r="C134" s="64"/>
      <c r="D134" s="64"/>
      <c r="E134" s="41"/>
      <c r="F134" s="42">
        <v>250560</v>
      </c>
      <c r="G134" s="43"/>
      <c r="H134" s="43"/>
      <c r="I134" s="43"/>
      <c r="J134" s="44"/>
    </row>
    <row r="135" spans="1:10" ht="36" customHeight="1" x14ac:dyDescent="0.25">
      <c r="A135" s="8" t="s">
        <v>114</v>
      </c>
      <c r="B135" s="65" t="s">
        <v>232</v>
      </c>
      <c r="C135" s="66"/>
      <c r="D135" s="66"/>
      <c r="E135" s="67"/>
      <c r="F135" s="42">
        <v>5760</v>
      </c>
      <c r="G135" s="43"/>
      <c r="H135" s="43"/>
      <c r="I135" s="43"/>
      <c r="J135" s="44"/>
    </row>
    <row r="136" spans="1:10" ht="36" customHeight="1" thickBot="1" x14ac:dyDescent="0.3">
      <c r="A136" s="8" t="s">
        <v>114</v>
      </c>
      <c r="B136" s="63" t="s">
        <v>234</v>
      </c>
      <c r="C136" s="64"/>
      <c r="D136" s="64"/>
      <c r="E136" s="41"/>
      <c r="F136" s="42">
        <v>99360</v>
      </c>
      <c r="G136" s="43"/>
      <c r="H136" s="43"/>
      <c r="I136" s="43"/>
      <c r="J136" s="44"/>
    </row>
    <row r="137" spans="1:10" ht="22.5" customHeight="1" x14ac:dyDescent="0.25">
      <c r="A137" s="8" t="s">
        <v>112</v>
      </c>
      <c r="B137" s="101" t="s">
        <v>236</v>
      </c>
      <c r="C137" s="102"/>
      <c r="D137" s="102"/>
      <c r="E137" s="102"/>
      <c r="F137" s="102"/>
      <c r="G137" s="102"/>
      <c r="H137" s="102"/>
      <c r="I137" s="102"/>
      <c r="J137" s="103"/>
    </row>
    <row r="138" spans="1:10" ht="36" customHeight="1" thickBot="1" x14ac:dyDescent="0.3">
      <c r="A138" s="8"/>
      <c r="B138" s="35" t="s">
        <v>219</v>
      </c>
      <c r="C138" s="89"/>
      <c r="D138" s="89"/>
      <c r="E138" s="90"/>
      <c r="F138" s="42">
        <v>40</v>
      </c>
      <c r="G138" s="43"/>
      <c r="H138" s="43"/>
      <c r="I138" s="43"/>
      <c r="J138" s="44"/>
    </row>
    <row r="139" spans="1:10" ht="36" customHeight="1" thickBot="1" x14ac:dyDescent="0.3">
      <c r="A139" s="8"/>
      <c r="B139" s="95" t="s">
        <v>235</v>
      </c>
      <c r="C139" s="96"/>
      <c r="D139" s="96"/>
      <c r="E139" s="97"/>
      <c r="F139" s="98"/>
      <c r="G139" s="99"/>
      <c r="H139" s="99"/>
      <c r="I139" s="99"/>
      <c r="J139" s="100"/>
    </row>
    <row r="140" spans="1:10" ht="36" customHeight="1" thickBot="1" x14ac:dyDescent="0.3">
      <c r="A140" s="8"/>
      <c r="B140" s="174" t="s">
        <v>236</v>
      </c>
      <c r="C140" s="175"/>
      <c r="D140" s="175"/>
      <c r="E140" s="175"/>
      <c r="F140" s="175"/>
      <c r="G140" s="175"/>
      <c r="H140" s="175"/>
      <c r="I140" s="175"/>
      <c r="J140" s="176"/>
    </row>
    <row r="141" spans="1:10" ht="36" customHeight="1" x14ac:dyDescent="0.25">
      <c r="A141" s="8"/>
      <c r="B141" s="57" t="s">
        <v>237</v>
      </c>
      <c r="C141" s="104"/>
      <c r="D141" s="104"/>
      <c r="E141" s="105"/>
      <c r="F141" s="42">
        <v>72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238</v>
      </c>
      <c r="C142" s="64"/>
      <c r="D142" s="64"/>
      <c r="E142" s="41"/>
      <c r="F142" s="42">
        <v>118.8</v>
      </c>
      <c r="G142" s="43"/>
      <c r="H142" s="43"/>
      <c r="I142" s="43"/>
      <c r="J142" s="44"/>
    </row>
    <row r="143" spans="1:10" ht="36" customHeight="1" thickBot="1" x14ac:dyDescent="0.3">
      <c r="A143" s="8"/>
      <c r="B143" s="63" t="s">
        <v>239</v>
      </c>
      <c r="C143" s="64"/>
      <c r="D143" s="64"/>
      <c r="E143" s="41"/>
      <c r="F143" s="42">
        <v>180</v>
      </c>
      <c r="G143" s="43"/>
      <c r="H143" s="43"/>
      <c r="I143" s="43"/>
      <c r="J143" s="44"/>
    </row>
    <row r="144" spans="1:10" ht="54" customHeight="1" thickBot="1" x14ac:dyDescent="0.3">
      <c r="A144" s="8"/>
      <c r="B144" s="168" t="s">
        <v>240</v>
      </c>
      <c r="C144" s="169"/>
      <c r="D144" s="169"/>
      <c r="E144" s="170"/>
      <c r="F144" s="98"/>
      <c r="G144" s="99"/>
      <c r="H144" s="99"/>
      <c r="I144" s="99"/>
      <c r="J144" s="100"/>
    </row>
    <row r="145" spans="1:10" ht="36" customHeight="1" x14ac:dyDescent="0.25">
      <c r="A145" s="8"/>
      <c r="B145" s="63" t="s">
        <v>241</v>
      </c>
      <c r="C145" s="64"/>
      <c r="D145" s="64"/>
      <c r="E145" s="41"/>
      <c r="F145" s="42">
        <v>45540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242</v>
      </c>
      <c r="C146" s="64"/>
      <c r="D146" s="64"/>
      <c r="E146" s="41"/>
      <c r="F146" s="42">
        <v>92340</v>
      </c>
      <c r="G146" s="43"/>
      <c r="H146" s="43"/>
      <c r="I146" s="43"/>
      <c r="J146" s="44"/>
    </row>
    <row r="147" spans="1:10" ht="36" customHeight="1" x14ac:dyDescent="0.25">
      <c r="A147" s="8"/>
      <c r="B147" s="63" t="s">
        <v>243</v>
      </c>
      <c r="C147" s="64"/>
      <c r="D147" s="64"/>
      <c r="E147" s="41"/>
      <c r="F147" s="42">
        <v>110340</v>
      </c>
      <c r="G147" s="43"/>
      <c r="H147" s="43"/>
      <c r="I147" s="43"/>
      <c r="J147" s="44"/>
    </row>
    <row r="148" spans="1:10" ht="36" customHeight="1" x14ac:dyDescent="0.25">
      <c r="A148" s="8"/>
      <c r="B148" s="63" t="s">
        <v>244</v>
      </c>
      <c r="C148" s="64"/>
      <c r="D148" s="64"/>
      <c r="E148" s="41"/>
      <c r="F148" s="42">
        <v>1080</v>
      </c>
      <c r="G148" s="43"/>
      <c r="H148" s="43"/>
      <c r="I148" s="43"/>
      <c r="J148" s="44"/>
    </row>
    <row r="149" spans="1:10" ht="36" customHeight="1" x14ac:dyDescent="0.25">
      <c r="A149" s="8"/>
      <c r="B149" s="63" t="s">
        <v>245</v>
      </c>
      <c r="C149" s="64"/>
      <c r="D149" s="64"/>
      <c r="E149" s="41"/>
      <c r="F149" s="42">
        <v>63540</v>
      </c>
      <c r="G149" s="43"/>
      <c r="H149" s="43"/>
      <c r="I149" s="43"/>
      <c r="J149" s="44"/>
    </row>
    <row r="150" spans="1:10" ht="36" customHeight="1" x14ac:dyDescent="0.25">
      <c r="A150" s="8"/>
      <c r="B150" s="63" t="s">
        <v>246</v>
      </c>
      <c r="C150" s="64"/>
      <c r="D150" s="64"/>
      <c r="E150" s="41"/>
      <c r="F150" s="42">
        <v>131940</v>
      </c>
      <c r="G150" s="43"/>
      <c r="H150" s="43"/>
      <c r="I150" s="43"/>
      <c r="J150" s="44"/>
    </row>
    <row r="151" spans="1:10" ht="36" customHeight="1" x14ac:dyDescent="0.25">
      <c r="A151" s="8"/>
      <c r="B151" s="63" t="s">
        <v>247</v>
      </c>
      <c r="C151" s="64"/>
      <c r="D151" s="64"/>
      <c r="E151" s="41"/>
      <c r="F151" s="42">
        <v>158940</v>
      </c>
      <c r="G151" s="43"/>
      <c r="H151" s="43"/>
      <c r="I151" s="43"/>
      <c r="J151" s="44"/>
    </row>
    <row r="152" spans="1:10" ht="36" customHeight="1" thickBot="1" x14ac:dyDescent="0.3">
      <c r="A152" s="8"/>
      <c r="B152" s="63" t="s">
        <v>248</v>
      </c>
      <c r="C152" s="64"/>
      <c r="D152" s="64"/>
      <c r="E152" s="41"/>
      <c r="F152" s="42">
        <v>1800</v>
      </c>
      <c r="G152" s="43"/>
      <c r="H152" s="43"/>
      <c r="I152" s="43"/>
      <c r="J152" s="44"/>
    </row>
    <row r="153" spans="1:10" ht="24" customHeight="1" thickBot="1" x14ac:dyDescent="0.3">
      <c r="A153" s="8"/>
      <c r="B153" s="28"/>
      <c r="C153" s="81"/>
      <c r="D153" s="81"/>
      <c r="E153" s="82"/>
      <c r="F153" s="83"/>
      <c r="G153" s="84"/>
      <c r="H153" s="84"/>
      <c r="I153" s="84"/>
      <c r="J153" s="85"/>
    </row>
    <row r="154" spans="1:10" ht="18" customHeight="1" x14ac:dyDescent="0.25">
      <c r="A154" s="8"/>
      <c r="B154" s="115"/>
      <c r="C154" s="116"/>
      <c r="D154" s="116"/>
      <c r="E154" s="116"/>
      <c r="F154" s="117"/>
      <c r="G154" s="117"/>
      <c r="H154" s="117"/>
      <c r="I154" s="117"/>
      <c r="J154" s="117"/>
    </row>
    <row r="155" spans="1:10" ht="67.5" customHeight="1" x14ac:dyDescent="0.25">
      <c r="A155" s="8"/>
      <c r="B155" s="118" t="s">
        <v>383</v>
      </c>
      <c r="C155" s="118"/>
      <c r="D155" s="118"/>
      <c r="E155" s="118"/>
      <c r="F155" s="118"/>
      <c r="G155" s="118"/>
      <c r="H155" s="118"/>
      <c r="I155" s="118"/>
      <c r="J155" s="118"/>
    </row>
    <row r="156" spans="1:10" ht="27" customHeight="1" x14ac:dyDescent="0.25">
      <c r="A156" s="8" t="s">
        <v>114</v>
      </c>
      <c r="B156" s="120" t="s">
        <v>251</v>
      </c>
      <c r="C156" s="120"/>
      <c r="D156" s="120"/>
      <c r="E156" s="120"/>
      <c r="F156" s="120"/>
      <c r="G156" s="120"/>
      <c r="H156" s="120"/>
      <c r="I156" s="120"/>
      <c r="J156" s="120"/>
    </row>
    <row r="157" spans="1:10" s="182" customFormat="1" ht="20.100000000000001" customHeight="1" x14ac:dyDescent="0.25">
      <c r="B157" s="345"/>
      <c r="F157" s="346"/>
      <c r="G157" s="346"/>
      <c r="H157" s="346"/>
      <c r="I157" s="346"/>
      <c r="J157" s="346"/>
    </row>
    <row r="158" spans="1:10" s="288" customFormat="1" ht="36" customHeight="1" thickBot="1" x14ac:dyDescent="0.3">
      <c r="B158" s="289" t="s">
        <v>335</v>
      </c>
      <c r="C158" s="289"/>
      <c r="D158" s="289"/>
      <c r="E158" s="289"/>
      <c r="F158" s="289"/>
      <c r="G158" s="289"/>
      <c r="H158" s="289"/>
      <c r="I158" s="289"/>
    </row>
    <row r="159" spans="1:10" s="123" customFormat="1" ht="36" customHeight="1" thickBot="1" x14ac:dyDescent="0.3">
      <c r="B159" s="290" t="s">
        <v>336</v>
      </c>
      <c r="C159" s="291"/>
      <c r="D159" s="291"/>
      <c r="E159" s="291"/>
      <c r="F159" s="291"/>
      <c r="G159" s="291"/>
      <c r="H159" s="291"/>
      <c r="I159" s="292"/>
    </row>
    <row r="160" spans="1:10" ht="87" customHeight="1" thickBot="1" x14ac:dyDescent="0.3">
      <c r="B160" s="293" t="s">
        <v>337</v>
      </c>
      <c r="C160" s="294"/>
      <c r="D160" s="295" t="s">
        <v>338</v>
      </c>
      <c r="E160" s="296"/>
      <c r="F160" s="297"/>
      <c r="G160" s="296" t="s">
        <v>339</v>
      </c>
      <c r="H160" s="296"/>
      <c r="I160" s="297"/>
      <c r="J160" s="10"/>
    </row>
    <row r="161" spans="1:10" ht="36" customHeight="1" x14ac:dyDescent="0.25">
      <c r="B161" s="298" t="s">
        <v>340</v>
      </c>
      <c r="C161" s="299"/>
      <c r="D161" s="300" t="s">
        <v>341</v>
      </c>
      <c r="E161" s="300"/>
      <c r="F161" s="300"/>
      <c r="G161" s="301">
        <v>2190</v>
      </c>
      <c r="H161" s="300"/>
      <c r="I161" s="302"/>
      <c r="J161" s="10"/>
    </row>
    <row r="162" spans="1:10" ht="36" customHeight="1" x14ac:dyDescent="0.25">
      <c r="B162" s="303" t="s">
        <v>342</v>
      </c>
      <c r="C162" s="304"/>
      <c r="D162" s="305"/>
      <c r="E162" s="305"/>
      <c r="F162" s="305"/>
      <c r="G162" s="306">
        <v>1590</v>
      </c>
      <c r="H162" s="305"/>
      <c r="I162" s="307"/>
      <c r="J162" s="10"/>
    </row>
    <row r="163" spans="1:10" ht="36" customHeight="1" x14ac:dyDescent="0.25">
      <c r="B163" s="303" t="s">
        <v>343</v>
      </c>
      <c r="C163" s="304"/>
      <c r="D163" s="305"/>
      <c r="E163" s="305"/>
      <c r="F163" s="305"/>
      <c r="G163" s="306">
        <v>1440</v>
      </c>
      <c r="H163" s="305"/>
      <c r="I163" s="307"/>
      <c r="J163" s="10"/>
    </row>
    <row r="164" spans="1:10" ht="54" customHeight="1" x14ac:dyDescent="0.25">
      <c r="B164" s="303" t="s">
        <v>344</v>
      </c>
      <c r="C164" s="304"/>
      <c r="D164" s="305"/>
      <c r="E164" s="305"/>
      <c r="F164" s="305"/>
      <c r="G164" s="306">
        <v>1290</v>
      </c>
      <c r="H164" s="305"/>
      <c r="I164" s="307"/>
      <c r="J164" s="10"/>
    </row>
    <row r="165" spans="1:10" ht="40.5" customHeight="1" x14ac:dyDescent="0.25">
      <c r="A165" s="8"/>
      <c r="B165" s="122" t="s">
        <v>252</v>
      </c>
      <c r="C165" s="122"/>
      <c r="D165" s="122"/>
      <c r="E165" s="122"/>
      <c r="F165" s="122"/>
      <c r="G165" s="122"/>
      <c r="H165" s="122"/>
      <c r="I165" s="122"/>
      <c r="J165" s="122"/>
    </row>
    <row r="166" spans="1:10" ht="18" customHeight="1" x14ac:dyDescent="0.25">
      <c r="A166" s="8"/>
    </row>
  </sheetData>
  <sheetProtection selectLockedCells="1" selectUnlockedCells="1"/>
  <mergeCells count="311">
    <mergeCell ref="B163:C163"/>
    <mergeCell ref="G163:I163"/>
    <mergeCell ref="B164:C164"/>
    <mergeCell ref="G164:I164"/>
    <mergeCell ref="B165:J165"/>
    <mergeCell ref="B158:I158"/>
    <mergeCell ref="B159:I159"/>
    <mergeCell ref="B160:C160"/>
    <mergeCell ref="D160:F160"/>
    <mergeCell ref="G160:I160"/>
    <mergeCell ref="B161:C161"/>
    <mergeCell ref="D161:F164"/>
    <mergeCell ref="G161:I161"/>
    <mergeCell ref="B162:C162"/>
    <mergeCell ref="G162:I162"/>
    <mergeCell ref="B152:E152"/>
    <mergeCell ref="F152:J152"/>
    <mergeCell ref="B153:E153"/>
    <mergeCell ref="F153:J153"/>
    <mergeCell ref="B155:J155"/>
    <mergeCell ref="B156:J156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F139:J139"/>
    <mergeCell ref="B140:J140"/>
    <mergeCell ref="B141:E141"/>
    <mergeCell ref="F141:J141"/>
    <mergeCell ref="B142:E142"/>
    <mergeCell ref="F142:J142"/>
    <mergeCell ref="B135:E135"/>
    <mergeCell ref="F135:J135"/>
    <mergeCell ref="B136:E136"/>
    <mergeCell ref="F136:J136"/>
    <mergeCell ref="B137:J137"/>
    <mergeCell ref="B138:E138"/>
    <mergeCell ref="F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9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51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37152</v>
      </c>
      <c r="G8" s="33">
        <f>H8*1.1</f>
        <v>34056</v>
      </c>
      <c r="H8" s="33">
        <v>30960</v>
      </c>
      <c r="I8" s="33">
        <f>H8*0.75</f>
        <v>23220</v>
      </c>
      <c r="J8" s="33">
        <f>H8*0.5</f>
        <v>15480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52704</v>
      </c>
      <c r="G9" s="37">
        <f>H9*1.1</f>
        <v>48312.000000000007</v>
      </c>
      <c r="H9" s="37">
        <v>43920</v>
      </c>
      <c r="I9" s="37">
        <f>H9*0.75</f>
        <v>32940</v>
      </c>
      <c r="J9" s="37">
        <f>H9*0.5</f>
        <v>21960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43329.599999999999</v>
      </c>
      <c r="G10" s="37">
        <f>H10*1.1</f>
        <v>39718.800000000003</v>
      </c>
      <c r="H10" s="37">
        <v>36108</v>
      </c>
      <c r="I10" s="37">
        <f>H10*0.75</f>
        <v>27081</v>
      </c>
      <c r="J10" s="37">
        <f>H10*0.5</f>
        <v>18054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61344</v>
      </c>
      <c r="G11" s="39">
        <f>H11*1.1</f>
        <v>56232.000000000007</v>
      </c>
      <c r="H11" s="39">
        <v>51120</v>
      </c>
      <c r="I11" s="39">
        <f>H11*0.75</f>
        <v>38340</v>
      </c>
      <c r="J11" s="39">
        <f>H11*0.5</f>
        <v>25560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5328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7920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720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1008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1080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1512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2484 до 99360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2484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4968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7452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9936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12420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14904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17388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19872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22356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24840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27324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29808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32292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34776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37260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39744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42228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44712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47196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49680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4968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9936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14904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19872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24840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29808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34776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39744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44712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49680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54648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59616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64584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69552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74520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79488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84456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89424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94392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99360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2844 до 53406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2844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4608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6210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8694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11178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13662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16146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18630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21114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23598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26082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28566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31050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33534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36018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38502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40986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43470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45954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48438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50922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53406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14868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3204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12744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1440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14868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2844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12060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1800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1800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3600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5400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12060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3024 до 48168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18000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1800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4500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20772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38952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12744</v>
      </c>
      <c r="G105" s="228">
        <f>H105*1.1</f>
        <v>11682.000000000002</v>
      </c>
      <c r="H105" s="228">
        <v>10620</v>
      </c>
      <c r="I105" s="228">
        <f>H105*0.75</f>
        <v>7965</v>
      </c>
      <c r="J105" s="229">
        <f>H105*0.5</f>
        <v>5310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9216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3204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42120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30960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37152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24120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31500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48168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215</v>
      </c>
      <c r="C114" s="64"/>
      <c r="D114" s="64"/>
      <c r="E114" s="41"/>
      <c r="F114" s="42">
        <v>48060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3024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10620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8496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36252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40356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29520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54720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18144</v>
      </c>
      <c r="G122" s="228">
        <f>H122*1.1</f>
        <v>16632</v>
      </c>
      <c r="H122" s="228">
        <v>15120</v>
      </c>
      <c r="I122" s="228">
        <f>H122*0.75</f>
        <v>11340</v>
      </c>
      <c r="J122" s="229">
        <f>H122*0.5</f>
        <v>7560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12960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5040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59040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43920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52704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33840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44640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67680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4320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51120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56880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17712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35424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44244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720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26568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53100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66600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1080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23.25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7"/>
  <sheetViews>
    <sheetView view="pageBreakPreview" topLeftCell="B1" zoomScale="65" zoomScaleNormal="60" zoomScaleSheetLayoutView="65" workbookViewId="0">
      <pane ySplit="4" topLeftCell="A100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8.1406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52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42768</v>
      </c>
      <c r="G8" s="33">
        <f>H8*1.1</f>
        <v>39204</v>
      </c>
      <c r="H8" s="33">
        <v>35640</v>
      </c>
      <c r="I8" s="33">
        <f>H8*0.75</f>
        <v>26730</v>
      </c>
      <c r="J8" s="33">
        <f>H8*0.5</f>
        <v>17820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60480</v>
      </c>
      <c r="G9" s="37">
        <f>H9*1.1</f>
        <v>55440.000000000007</v>
      </c>
      <c r="H9" s="37">
        <v>50400</v>
      </c>
      <c r="I9" s="37">
        <f>H9*0.75</f>
        <v>37800</v>
      </c>
      <c r="J9" s="37">
        <f>H9*0.5</f>
        <v>25200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59616</v>
      </c>
      <c r="G10" s="37">
        <f>H10*1.1</f>
        <v>54648.000000000007</v>
      </c>
      <c r="H10" s="37">
        <v>49680</v>
      </c>
      <c r="I10" s="37">
        <f>H10*0.75</f>
        <v>37260</v>
      </c>
      <c r="J10" s="37">
        <f>H10*0.5</f>
        <v>24840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83808</v>
      </c>
      <c r="G11" s="39">
        <f>H11*1.1</f>
        <v>76824</v>
      </c>
      <c r="H11" s="39">
        <v>69840</v>
      </c>
      <c r="I11" s="39">
        <f>H11*0.75</f>
        <v>52380</v>
      </c>
      <c r="J11" s="39">
        <f>H11*0.5</f>
        <v>34920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10620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15120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1440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2124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3024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9936 до 397440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9936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19872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29808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39744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49680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59616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69552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79488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89424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99360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109296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119232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129168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139104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149040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158976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168912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178848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188784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198720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19872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39744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59616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79488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99360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119232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139104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158976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178848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198720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218592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238464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258336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278208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298080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317952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337824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357696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377568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397440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9216 до 213624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9216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13824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24840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34776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44712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54648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64584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74520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84456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94392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104328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114264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124200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134136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144072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154008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163944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173880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183816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193752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203688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213624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44964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6660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25488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1800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44964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9936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26928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29376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12060 до 90000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23400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2340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5850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65844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33264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28944</v>
      </c>
      <c r="G105" s="228">
        <f>H105*1.1</f>
        <v>26532.000000000004</v>
      </c>
      <c r="H105" s="228">
        <v>24120</v>
      </c>
      <c r="I105" s="228">
        <f>H105*0.75</f>
        <v>18090</v>
      </c>
      <c r="J105" s="229">
        <f>H105*0.5</f>
        <v>12060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18072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16632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65844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65844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79012.799999999988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33264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37512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65844</v>
      </c>
      <c r="G113" s="43"/>
      <c r="H113" s="43"/>
      <c r="I113" s="43"/>
      <c r="J113" s="44"/>
    </row>
    <row r="114" spans="1:10" ht="36" customHeight="1" x14ac:dyDescent="0.25">
      <c r="A114" s="8"/>
      <c r="B114" s="241" t="s">
        <v>215</v>
      </c>
      <c r="C114" s="242"/>
      <c r="D114" s="242"/>
      <c r="E114" s="243"/>
      <c r="F114" s="42">
        <v>90000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12060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22680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19116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67248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89928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92880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46800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40608</v>
      </c>
      <c r="G122" s="228">
        <f>H122*1.1</f>
        <v>37224</v>
      </c>
      <c r="H122" s="228">
        <v>33840</v>
      </c>
      <c r="I122" s="228">
        <f>H122*0.75</f>
        <v>25380</v>
      </c>
      <c r="J122" s="229">
        <f>H122*0.5</f>
        <v>16920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25920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23760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92880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92880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111456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46800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52560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92880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17280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94320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126000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28332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56664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70920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1080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42480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84960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106200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1440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36" customHeight="1" thickBot="1" x14ac:dyDescent="0.3">
      <c r="A149" s="8"/>
      <c r="B149" s="174" t="s">
        <v>384</v>
      </c>
      <c r="C149" s="175"/>
      <c r="D149" s="175"/>
      <c r="E149" s="175"/>
      <c r="F149" s="175"/>
      <c r="G149" s="175"/>
      <c r="H149" s="175"/>
      <c r="I149" s="175"/>
      <c r="J149" s="176"/>
    </row>
    <row r="150" spans="1:10" ht="36" customHeight="1" thickBot="1" x14ac:dyDescent="0.3">
      <c r="A150" s="8"/>
      <c r="B150" s="63" t="s">
        <v>385</v>
      </c>
      <c r="C150" s="64"/>
      <c r="D150" s="64"/>
      <c r="E150" s="41"/>
      <c r="F150" s="112">
        <v>30096</v>
      </c>
      <c r="G150" s="113"/>
      <c r="H150" s="113"/>
      <c r="I150" s="113"/>
      <c r="J150" s="114"/>
    </row>
    <row r="151" spans="1:10" ht="24" thickBot="1" x14ac:dyDescent="0.3">
      <c r="A151" s="8"/>
      <c r="B151" s="28"/>
      <c r="C151" s="81"/>
      <c r="D151" s="81"/>
      <c r="E151" s="82"/>
      <c r="F151" s="83"/>
      <c r="G151" s="84"/>
      <c r="H151" s="84"/>
      <c r="I151" s="84"/>
      <c r="J151" s="85"/>
    </row>
    <row r="152" spans="1:10" ht="23.25" x14ac:dyDescent="0.25">
      <c r="A152" s="8"/>
      <c r="B152" s="115"/>
      <c r="C152" s="116"/>
      <c r="D152" s="116"/>
      <c r="E152" s="116"/>
      <c r="F152" s="117"/>
      <c r="G152" s="117"/>
      <c r="H152" s="117"/>
      <c r="I152" s="117"/>
      <c r="J152" s="117"/>
    </row>
    <row r="153" spans="1:10" ht="56.25" customHeight="1" x14ac:dyDescent="0.25">
      <c r="A153" s="8"/>
      <c r="B153" s="118" t="s">
        <v>298</v>
      </c>
      <c r="C153" s="118"/>
      <c r="D153" s="118"/>
      <c r="E153" s="118"/>
      <c r="F153" s="118"/>
      <c r="G153" s="118"/>
      <c r="H153" s="118"/>
      <c r="I153" s="118"/>
      <c r="J153" s="118"/>
    </row>
    <row r="154" spans="1:10" ht="41.25" customHeight="1" x14ac:dyDescent="0.25">
      <c r="A154" s="8"/>
      <c r="B154" s="118" t="s">
        <v>250</v>
      </c>
      <c r="C154" s="118"/>
      <c r="D154" s="118"/>
      <c r="E154" s="118"/>
      <c r="F154" s="118"/>
      <c r="G154" s="118"/>
      <c r="H154" s="118"/>
      <c r="I154" s="118"/>
      <c r="J154" s="118"/>
    </row>
    <row r="155" spans="1:10" ht="21" x14ac:dyDescent="0.25">
      <c r="A155" s="8" t="s">
        <v>114</v>
      </c>
      <c r="B155" s="120" t="s">
        <v>302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42" customHeight="1" x14ac:dyDescent="0.25">
      <c r="A156" s="8"/>
      <c r="B156" s="122" t="s">
        <v>252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8"/>
    </row>
  </sheetData>
  <sheetProtection selectLockedCells="1" selectUnlockedCells="1"/>
  <mergeCells count="292">
    <mergeCell ref="B151:E151"/>
    <mergeCell ref="F151:J151"/>
    <mergeCell ref="B153:J153"/>
    <mergeCell ref="B154:J154"/>
    <mergeCell ref="B155:J155"/>
    <mergeCell ref="B156:J156"/>
    <mergeCell ref="B147:E147"/>
    <mergeCell ref="F147:J147"/>
    <mergeCell ref="B148:E148"/>
    <mergeCell ref="F148:J148"/>
    <mergeCell ref="B149:J149"/>
    <mergeCell ref="B150:E150"/>
    <mergeCell ref="F150:J150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4"/>
  <sheetViews>
    <sheetView view="pageBreakPreview" topLeftCell="B1" zoomScale="65" zoomScaleNormal="60" zoomScaleSheetLayoutView="65" workbookViewId="0">
      <pane ySplit="4" topLeftCell="A119" activePane="bottomLeft" state="frozen"/>
      <selection activeCell="A198" sqref="A198:XFD198"/>
      <selection pane="bottomLeft" activeCell="A154" sqref="A154:XFD158"/>
    </sheetView>
  </sheetViews>
  <sheetFormatPr defaultColWidth="9.140625" defaultRowHeight="12.75" outlineLevelRow="1" x14ac:dyDescent="0.25"/>
  <cols>
    <col min="1" max="1" width="36.425781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53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34905.599999999999</v>
      </c>
      <c r="G8" s="33">
        <f>H8*1.1</f>
        <v>31996.800000000003</v>
      </c>
      <c r="H8" s="33">
        <v>29088</v>
      </c>
      <c r="I8" s="33">
        <f>H8*0.75</f>
        <v>21816</v>
      </c>
      <c r="J8" s="33">
        <f>H8*0.5</f>
        <v>14544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49248</v>
      </c>
      <c r="G9" s="37">
        <f>H9*1.1</f>
        <v>45144.000000000007</v>
      </c>
      <c r="H9" s="37">
        <v>41040</v>
      </c>
      <c r="I9" s="37">
        <f>H9*0.75</f>
        <v>30780</v>
      </c>
      <c r="J9" s="37">
        <f>H9*0.5</f>
        <v>20520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37843.199999999997</v>
      </c>
      <c r="G10" s="37">
        <f>H10*1.1</f>
        <v>34689.600000000006</v>
      </c>
      <c r="H10" s="37">
        <v>31536</v>
      </c>
      <c r="I10" s="37">
        <f>H10*0.75</f>
        <v>23652</v>
      </c>
      <c r="J10" s="37">
        <f>H10*0.5</f>
        <v>15768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53568</v>
      </c>
      <c r="G11" s="39">
        <f>H11*1.1</f>
        <v>49104.000000000007</v>
      </c>
      <c r="H11" s="39">
        <v>44640</v>
      </c>
      <c r="I11" s="39">
        <f>H11*0.75</f>
        <v>33480</v>
      </c>
      <c r="J11" s="39">
        <f>H11*0.5</f>
        <v>22320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1656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2880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1224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1728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1512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2160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"&amp;MIN($F$22:F81)&amp;" до "&amp;MAX($F$22:F81)</f>
        <v>Цена от 8460 до 304560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8460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16920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25380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33840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42300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50760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59220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67680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76140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84600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93060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101520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109980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118440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126900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135360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143820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152280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160740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169200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278</v>
      </c>
      <c r="C42" s="36"/>
      <c r="D42" s="36"/>
      <c r="E42" s="41"/>
      <c r="F42" s="42">
        <v>177660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279</v>
      </c>
      <c r="C43" s="36"/>
      <c r="D43" s="36"/>
      <c r="E43" s="41"/>
      <c r="F43" s="42">
        <v>186120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280</v>
      </c>
      <c r="C44" s="36"/>
      <c r="D44" s="36"/>
      <c r="E44" s="41"/>
      <c r="F44" s="42">
        <v>194580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281</v>
      </c>
      <c r="C45" s="36"/>
      <c r="D45" s="36"/>
      <c r="E45" s="41"/>
      <c r="F45" s="42">
        <v>203040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282</v>
      </c>
      <c r="C46" s="36"/>
      <c r="D46" s="36"/>
      <c r="E46" s="41"/>
      <c r="F46" s="42">
        <v>211500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283</v>
      </c>
      <c r="C47" s="36"/>
      <c r="D47" s="36"/>
      <c r="E47" s="41"/>
      <c r="F47" s="42">
        <v>219960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284</v>
      </c>
      <c r="C48" s="36"/>
      <c r="D48" s="36"/>
      <c r="E48" s="41"/>
      <c r="F48" s="42">
        <v>228420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285</v>
      </c>
      <c r="C49" s="36"/>
      <c r="D49" s="36"/>
      <c r="E49" s="41"/>
      <c r="F49" s="42">
        <v>236880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286</v>
      </c>
      <c r="C50" s="36"/>
      <c r="D50" s="36"/>
      <c r="E50" s="41"/>
      <c r="F50" s="42">
        <v>245340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287</v>
      </c>
      <c r="C51" s="36"/>
      <c r="D51" s="36"/>
      <c r="E51" s="41"/>
      <c r="F51" s="42">
        <v>253800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145</v>
      </c>
      <c r="C52" s="36"/>
      <c r="D52" s="36"/>
      <c r="E52" s="41"/>
      <c r="F52" s="42">
        <v>10152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146</v>
      </c>
      <c r="C53" s="36"/>
      <c r="D53" s="36"/>
      <c r="E53" s="41"/>
      <c r="F53" s="42">
        <v>20304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147</v>
      </c>
      <c r="C54" s="36"/>
      <c r="D54" s="36"/>
      <c r="E54" s="41"/>
      <c r="F54" s="42">
        <v>30456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148</v>
      </c>
      <c r="C55" s="36"/>
      <c r="D55" s="36"/>
      <c r="E55" s="41"/>
      <c r="F55" s="42">
        <v>40608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149</v>
      </c>
      <c r="C56" s="36"/>
      <c r="D56" s="36"/>
      <c r="E56" s="41"/>
      <c r="F56" s="42">
        <v>50760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150</v>
      </c>
      <c r="C57" s="36"/>
      <c r="D57" s="36"/>
      <c r="E57" s="41"/>
      <c r="F57" s="42">
        <v>60912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151</v>
      </c>
      <c r="C58" s="36"/>
      <c r="D58" s="36"/>
      <c r="E58" s="41"/>
      <c r="F58" s="42">
        <v>71064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152</v>
      </c>
      <c r="C59" s="36"/>
      <c r="D59" s="36"/>
      <c r="E59" s="41"/>
      <c r="F59" s="42">
        <v>81216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153</v>
      </c>
      <c r="C60" s="36"/>
      <c r="D60" s="36"/>
      <c r="E60" s="41"/>
      <c r="F60" s="42">
        <v>91368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154</v>
      </c>
      <c r="C61" s="36"/>
      <c r="D61" s="36"/>
      <c r="E61" s="41"/>
      <c r="F61" s="42">
        <v>101520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155</v>
      </c>
      <c r="C62" s="36"/>
      <c r="D62" s="36"/>
      <c r="E62" s="41"/>
      <c r="F62" s="42">
        <v>111672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156</v>
      </c>
      <c r="C63" s="36"/>
      <c r="D63" s="36"/>
      <c r="E63" s="41"/>
      <c r="F63" s="42">
        <v>121824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157</v>
      </c>
      <c r="C64" s="36"/>
      <c r="D64" s="36"/>
      <c r="E64" s="41"/>
      <c r="F64" s="42">
        <v>131976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158</v>
      </c>
      <c r="C65" s="36"/>
      <c r="D65" s="36"/>
      <c r="E65" s="41"/>
      <c r="F65" s="42">
        <v>142128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159</v>
      </c>
      <c r="C66" s="36"/>
      <c r="D66" s="36"/>
      <c r="E66" s="41"/>
      <c r="F66" s="42">
        <v>152280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160</v>
      </c>
      <c r="C67" s="36"/>
      <c r="D67" s="36"/>
      <c r="E67" s="41"/>
      <c r="F67" s="42">
        <v>162432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161</v>
      </c>
      <c r="C68" s="36"/>
      <c r="D68" s="36"/>
      <c r="E68" s="41"/>
      <c r="F68" s="42">
        <v>172584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162</v>
      </c>
      <c r="C69" s="36"/>
      <c r="D69" s="36"/>
      <c r="E69" s="41"/>
      <c r="F69" s="42">
        <v>182736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163</v>
      </c>
      <c r="C70" s="36"/>
      <c r="D70" s="36"/>
      <c r="E70" s="41"/>
      <c r="F70" s="42">
        <v>192888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164</v>
      </c>
      <c r="C71" s="36"/>
      <c r="D71" s="36"/>
      <c r="E71" s="41"/>
      <c r="F71" s="42">
        <v>203040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288</v>
      </c>
      <c r="C72" s="36"/>
      <c r="D72" s="36"/>
      <c r="E72" s="41"/>
      <c r="F72" s="42">
        <v>213192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289</v>
      </c>
      <c r="C73" s="36"/>
      <c r="D73" s="36"/>
      <c r="E73" s="41"/>
      <c r="F73" s="42">
        <v>223344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290</v>
      </c>
      <c r="C74" s="36"/>
      <c r="D74" s="36"/>
      <c r="E74" s="41"/>
      <c r="F74" s="42">
        <v>233496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291</v>
      </c>
      <c r="C75" s="36"/>
      <c r="D75" s="36"/>
      <c r="E75" s="41"/>
      <c r="F75" s="42">
        <v>243648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292</v>
      </c>
      <c r="C76" s="36"/>
      <c r="D76" s="36"/>
      <c r="E76" s="41"/>
      <c r="F76" s="42">
        <v>253800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293</v>
      </c>
      <c r="C77" s="36"/>
      <c r="D77" s="36"/>
      <c r="E77" s="41"/>
      <c r="F77" s="42">
        <v>263952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294</v>
      </c>
      <c r="C78" s="36"/>
      <c r="D78" s="36"/>
      <c r="E78" s="41"/>
      <c r="F78" s="42">
        <v>274104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295</v>
      </c>
      <c r="C79" s="36"/>
      <c r="D79" s="36"/>
      <c r="E79" s="41"/>
      <c r="F79" s="42">
        <v>284256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296</v>
      </c>
      <c r="C80" s="36"/>
      <c r="D80" s="36"/>
      <c r="E80" s="41"/>
      <c r="F80" s="42">
        <v>294408</v>
      </c>
      <c r="G80" s="43"/>
      <c r="H80" s="43"/>
      <c r="I80" s="43"/>
      <c r="J80" s="44"/>
    </row>
    <row r="81" spans="1:10" ht="36" customHeight="1" outlineLevel="1" thickBot="1" x14ac:dyDescent="0.3">
      <c r="A81" s="8"/>
      <c r="B81" s="35" t="s">
        <v>297</v>
      </c>
      <c r="C81" s="36"/>
      <c r="D81" s="36"/>
      <c r="E81" s="41"/>
      <c r="F81" s="42">
        <v>304560</v>
      </c>
      <c r="G81" s="43"/>
      <c r="H81" s="43"/>
      <c r="I81" s="43"/>
      <c r="J81" s="44"/>
    </row>
    <row r="82" spans="1:10" ht="36" customHeight="1" thickBot="1" x14ac:dyDescent="0.3">
      <c r="A82" s="8"/>
      <c r="B82" s="51" t="s">
        <v>165</v>
      </c>
      <c r="C82" s="52"/>
      <c r="D82" s="52"/>
      <c r="E82" s="53"/>
      <c r="F82" s="54" t="str">
        <f>"Цена от "&amp;MIN(F83:F104)&amp;" до "&amp;MAX(F83:F104)</f>
        <v>Цена от 11376 до 181890</v>
      </c>
      <c r="G82" s="55"/>
      <c r="H82" s="55"/>
      <c r="I82" s="55"/>
      <c r="J82" s="56"/>
    </row>
    <row r="83" spans="1:10" ht="36" customHeight="1" outlineLevel="1" x14ac:dyDescent="0.25">
      <c r="A83" s="8"/>
      <c r="B83" s="57" t="s">
        <v>166</v>
      </c>
      <c r="C83" s="58"/>
      <c r="D83" s="58"/>
      <c r="E83" s="59"/>
      <c r="F83" s="60">
        <v>11376</v>
      </c>
      <c r="G83" s="61"/>
      <c r="H83" s="61"/>
      <c r="I83" s="61"/>
      <c r="J83" s="62"/>
    </row>
    <row r="84" spans="1:10" ht="36" customHeight="1" outlineLevel="1" x14ac:dyDescent="0.25">
      <c r="A84" s="8"/>
      <c r="B84" s="35" t="s">
        <v>167</v>
      </c>
      <c r="C84" s="36"/>
      <c r="D84" s="36"/>
      <c r="E84" s="41"/>
      <c r="F84" s="42">
        <v>17136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168</v>
      </c>
      <c r="C85" s="36"/>
      <c r="D85" s="36"/>
      <c r="E85" s="41"/>
      <c r="F85" s="42">
        <v>21150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169</v>
      </c>
      <c r="C86" s="36"/>
      <c r="D86" s="36"/>
      <c r="E86" s="41"/>
      <c r="F86" s="42">
        <v>29610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170</v>
      </c>
      <c r="C87" s="36"/>
      <c r="D87" s="36"/>
      <c r="E87" s="41"/>
      <c r="F87" s="42">
        <v>38070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171</v>
      </c>
      <c r="C88" s="36"/>
      <c r="D88" s="36"/>
      <c r="E88" s="41"/>
      <c r="F88" s="42">
        <v>46530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172</v>
      </c>
      <c r="C89" s="36"/>
      <c r="D89" s="36"/>
      <c r="E89" s="41"/>
      <c r="F89" s="42">
        <v>54990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173</v>
      </c>
      <c r="C90" s="36"/>
      <c r="D90" s="36"/>
      <c r="E90" s="41"/>
      <c r="F90" s="42">
        <v>63450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174</v>
      </c>
      <c r="C91" s="36"/>
      <c r="D91" s="36"/>
      <c r="E91" s="41"/>
      <c r="F91" s="42">
        <v>71910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175</v>
      </c>
      <c r="C92" s="36"/>
      <c r="D92" s="36"/>
      <c r="E92" s="41"/>
      <c r="F92" s="42">
        <v>80370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176</v>
      </c>
      <c r="C93" s="36"/>
      <c r="D93" s="36"/>
      <c r="E93" s="41"/>
      <c r="F93" s="42">
        <v>88830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177</v>
      </c>
      <c r="C94" s="36"/>
      <c r="D94" s="36"/>
      <c r="E94" s="41"/>
      <c r="F94" s="42">
        <v>97290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178</v>
      </c>
      <c r="C95" s="36"/>
      <c r="D95" s="36"/>
      <c r="E95" s="41"/>
      <c r="F95" s="42">
        <v>105750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179</v>
      </c>
      <c r="C96" s="36"/>
      <c r="D96" s="36"/>
      <c r="E96" s="41"/>
      <c r="F96" s="42">
        <v>114210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180</v>
      </c>
      <c r="C97" s="36"/>
      <c r="D97" s="36"/>
      <c r="E97" s="41"/>
      <c r="F97" s="42">
        <v>122670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181</v>
      </c>
      <c r="C98" s="36"/>
      <c r="D98" s="36"/>
      <c r="E98" s="41"/>
      <c r="F98" s="42">
        <v>131130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182</v>
      </c>
      <c r="C99" s="36"/>
      <c r="D99" s="36"/>
      <c r="E99" s="41"/>
      <c r="F99" s="42">
        <v>139590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183</v>
      </c>
      <c r="C100" s="36"/>
      <c r="D100" s="36"/>
      <c r="E100" s="41"/>
      <c r="F100" s="42">
        <v>148050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184</v>
      </c>
      <c r="C101" s="36"/>
      <c r="D101" s="36"/>
      <c r="E101" s="41"/>
      <c r="F101" s="42">
        <v>156510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185</v>
      </c>
      <c r="C102" s="36"/>
      <c r="D102" s="36"/>
      <c r="E102" s="41"/>
      <c r="F102" s="42">
        <v>164970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186</v>
      </c>
      <c r="C103" s="36"/>
      <c r="D103" s="36"/>
      <c r="E103" s="41"/>
      <c r="F103" s="42">
        <v>173430</v>
      </c>
      <c r="G103" s="43"/>
      <c r="H103" s="43"/>
      <c r="I103" s="43"/>
      <c r="J103" s="44"/>
    </row>
    <row r="104" spans="1:10" ht="36" customHeight="1" outlineLevel="1" thickBot="1" x14ac:dyDescent="0.3">
      <c r="A104" s="8"/>
      <c r="B104" s="35" t="s">
        <v>187</v>
      </c>
      <c r="C104" s="36"/>
      <c r="D104" s="36"/>
      <c r="E104" s="41"/>
      <c r="F104" s="42">
        <v>181890</v>
      </c>
      <c r="G104" s="43"/>
      <c r="H104" s="43"/>
      <c r="I104" s="43"/>
      <c r="J104" s="44"/>
    </row>
    <row r="105" spans="1:10" ht="36" customHeight="1" thickBot="1" x14ac:dyDescent="0.3">
      <c r="A105" s="8"/>
      <c r="B105" s="51" t="s">
        <v>188</v>
      </c>
      <c r="C105" s="52"/>
      <c r="D105" s="52"/>
      <c r="E105" s="53"/>
      <c r="F105" s="54" t="str">
        <f>"Цена от "&amp;MIN(F106:F116)&amp;" до "&amp;MAX(F106:F116)</f>
        <v>Цена от 1008 до 7459,2</v>
      </c>
      <c r="G105" s="55"/>
      <c r="H105" s="55"/>
      <c r="I105" s="55"/>
      <c r="J105" s="56"/>
    </row>
    <row r="106" spans="1:10" ht="36" customHeight="1" x14ac:dyDescent="0.25">
      <c r="A106" s="8"/>
      <c r="B106" s="63" t="s">
        <v>189</v>
      </c>
      <c r="C106" s="64"/>
      <c r="D106" s="64"/>
      <c r="E106" s="41"/>
      <c r="F106" s="42">
        <v>5400</v>
      </c>
      <c r="G106" s="43"/>
      <c r="H106" s="43"/>
      <c r="I106" s="43"/>
      <c r="J106" s="44"/>
    </row>
    <row r="107" spans="1:10" ht="36" customHeight="1" x14ac:dyDescent="0.25">
      <c r="A107" s="8"/>
      <c r="B107" s="63" t="s">
        <v>190</v>
      </c>
      <c r="C107" s="64"/>
      <c r="D107" s="64"/>
      <c r="E107" s="41"/>
      <c r="F107" s="42">
        <v>7200</v>
      </c>
      <c r="G107" s="43"/>
      <c r="H107" s="43"/>
      <c r="I107" s="43"/>
      <c r="J107" s="44"/>
    </row>
    <row r="108" spans="1:10" ht="36" customHeight="1" x14ac:dyDescent="0.25">
      <c r="A108" s="8"/>
      <c r="B108" s="63" t="s">
        <v>258</v>
      </c>
      <c r="C108" s="64"/>
      <c r="D108" s="64"/>
      <c r="E108" s="41"/>
      <c r="F108" s="42">
        <v>2736</v>
      </c>
      <c r="G108" s="43"/>
      <c r="H108" s="43"/>
      <c r="I108" s="43"/>
      <c r="J108" s="44"/>
    </row>
    <row r="109" spans="1:10" ht="36" customHeight="1" x14ac:dyDescent="0.25">
      <c r="A109" s="8"/>
      <c r="B109" s="65" t="s">
        <v>192</v>
      </c>
      <c r="C109" s="66"/>
      <c r="D109" s="66"/>
      <c r="E109" s="67"/>
      <c r="F109" s="68">
        <v>3204</v>
      </c>
      <c r="G109" s="69"/>
      <c r="H109" s="69"/>
      <c r="I109" s="69"/>
      <c r="J109" s="70"/>
    </row>
    <row r="110" spans="1:10" ht="36" customHeight="1" x14ac:dyDescent="0.25">
      <c r="A110" s="8"/>
      <c r="B110" s="63" t="s">
        <v>193</v>
      </c>
      <c r="C110" s="64"/>
      <c r="D110" s="64"/>
      <c r="E110" s="41"/>
      <c r="F110" s="42">
        <v>1511.9999999999995</v>
      </c>
      <c r="G110" s="43"/>
      <c r="H110" s="43"/>
      <c r="I110" s="43"/>
      <c r="J110" s="44"/>
    </row>
    <row r="111" spans="1:10" ht="36" customHeight="1" x14ac:dyDescent="0.25">
      <c r="A111" s="8"/>
      <c r="B111" s="63" t="s">
        <v>194</v>
      </c>
      <c r="C111" s="64"/>
      <c r="D111" s="64"/>
      <c r="E111" s="41"/>
      <c r="F111" s="42">
        <v>2664</v>
      </c>
      <c r="G111" s="43"/>
      <c r="H111" s="43"/>
      <c r="I111" s="43"/>
      <c r="J111" s="44"/>
    </row>
    <row r="112" spans="1:10" ht="36" customHeight="1" x14ac:dyDescent="0.25">
      <c r="A112" s="8"/>
      <c r="B112" s="63" t="s">
        <v>195</v>
      </c>
      <c r="C112" s="64"/>
      <c r="D112" s="64"/>
      <c r="E112" s="41"/>
      <c r="F112" s="42">
        <v>1008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196</v>
      </c>
      <c r="C113" s="64"/>
      <c r="D113" s="64"/>
      <c r="E113" s="41"/>
      <c r="F113" s="42">
        <v>1008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197</v>
      </c>
      <c r="C114" s="64"/>
      <c r="D114" s="64"/>
      <c r="E114" s="41"/>
      <c r="F114" s="42">
        <v>2016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198</v>
      </c>
      <c r="C115" s="64"/>
      <c r="D115" s="64"/>
      <c r="E115" s="41"/>
      <c r="F115" s="42">
        <v>3024</v>
      </c>
      <c r="G115" s="43"/>
      <c r="H115" s="43"/>
      <c r="I115" s="43"/>
      <c r="J115" s="44"/>
    </row>
    <row r="116" spans="1:10" ht="36" customHeight="1" thickBot="1" x14ac:dyDescent="0.3">
      <c r="A116" s="8"/>
      <c r="B116" s="63" t="s">
        <v>199</v>
      </c>
      <c r="C116" s="64"/>
      <c r="D116" s="64"/>
      <c r="E116" s="41"/>
      <c r="F116" s="42">
        <v>7459.2000000000007</v>
      </c>
      <c r="G116" s="43"/>
      <c r="H116" s="43"/>
      <c r="I116" s="43"/>
      <c r="J116" s="44"/>
    </row>
    <row r="117" spans="1:10" ht="54" customHeight="1" thickBot="1" x14ac:dyDescent="0.3">
      <c r="A117" s="8"/>
      <c r="B117" s="210" t="s">
        <v>259</v>
      </c>
      <c r="C117" s="211"/>
      <c r="D117" s="211"/>
      <c r="E117" s="212"/>
      <c r="F117" s="224" t="str">
        <f>"Цена от "&amp;MIN(F119,F123:J124,H125,F126:J139)&amp;" до "&amp;MAX(F119,F123:J124,H125,F126:J139)</f>
        <v>Цена от 2880 до 48060</v>
      </c>
      <c r="G117" s="225"/>
      <c r="H117" s="225"/>
      <c r="I117" s="225"/>
      <c r="J117" s="226"/>
    </row>
    <row r="118" spans="1:10" ht="24" thickBot="1" x14ac:dyDescent="0.3">
      <c r="A118" s="8"/>
      <c r="B118" s="28"/>
      <c r="C118" s="81"/>
      <c r="D118" s="81"/>
      <c r="E118" s="82"/>
      <c r="F118" s="83"/>
      <c r="G118" s="84"/>
      <c r="H118" s="84"/>
      <c r="I118" s="84"/>
      <c r="J118" s="85"/>
    </row>
    <row r="119" spans="1:10" ht="36" customHeight="1" x14ac:dyDescent="0.25">
      <c r="A119" s="8"/>
      <c r="B119" s="63" t="s">
        <v>201</v>
      </c>
      <c r="C119" s="64"/>
      <c r="D119" s="64"/>
      <c r="E119" s="41"/>
      <c r="F119" s="42">
        <v>9360</v>
      </c>
      <c r="G119" s="43"/>
      <c r="H119" s="43"/>
      <c r="I119" s="43"/>
      <c r="J119" s="44"/>
    </row>
    <row r="120" spans="1:10" ht="36" customHeight="1" x14ac:dyDescent="0.25">
      <c r="A120" s="8"/>
      <c r="B120" s="72" t="s">
        <v>202</v>
      </c>
      <c r="C120" s="73"/>
      <c r="D120" s="73"/>
      <c r="E120" s="74"/>
      <c r="F120" s="86">
        <v>936</v>
      </c>
      <c r="G120" s="87"/>
      <c r="H120" s="87"/>
      <c r="I120" s="87"/>
      <c r="J120" s="88"/>
    </row>
    <row r="121" spans="1:10" ht="36" customHeight="1" thickBot="1" x14ac:dyDescent="0.3">
      <c r="A121" s="8"/>
      <c r="B121" s="72" t="s">
        <v>203</v>
      </c>
      <c r="C121" s="73"/>
      <c r="D121" s="73"/>
      <c r="E121" s="74"/>
      <c r="F121" s="86">
        <v>2340</v>
      </c>
      <c r="G121" s="87"/>
      <c r="H121" s="87"/>
      <c r="I121" s="87"/>
      <c r="J121" s="88"/>
    </row>
    <row r="122" spans="1:10" ht="24" thickBot="1" x14ac:dyDescent="0.3">
      <c r="A122" s="8"/>
      <c r="B122" s="28"/>
      <c r="C122" s="81"/>
      <c r="D122" s="81"/>
      <c r="E122" s="82"/>
      <c r="F122" s="83"/>
      <c r="G122" s="84"/>
      <c r="H122" s="84"/>
      <c r="I122" s="84"/>
      <c r="J122" s="85"/>
    </row>
    <row r="123" spans="1:10" ht="36" customHeight="1" x14ac:dyDescent="0.25">
      <c r="A123" s="8" t="s">
        <v>112</v>
      </c>
      <c r="B123" s="65" t="s">
        <v>204</v>
      </c>
      <c r="C123" s="66"/>
      <c r="D123" s="66"/>
      <c r="E123" s="67"/>
      <c r="F123" s="68">
        <v>35136</v>
      </c>
      <c r="G123" s="69"/>
      <c r="H123" s="69"/>
      <c r="I123" s="69"/>
      <c r="J123" s="70"/>
    </row>
    <row r="124" spans="1:10" ht="36" customHeight="1" x14ac:dyDescent="0.25">
      <c r="A124" s="8" t="s">
        <v>112</v>
      </c>
      <c r="B124" s="35" t="s">
        <v>205</v>
      </c>
      <c r="C124" s="89"/>
      <c r="D124" s="89"/>
      <c r="E124" s="90"/>
      <c r="F124" s="42">
        <v>5400</v>
      </c>
      <c r="G124" s="43"/>
      <c r="H124" s="43"/>
      <c r="I124" s="43"/>
      <c r="J124" s="44"/>
    </row>
    <row r="125" spans="1:10" ht="36" customHeight="1" x14ac:dyDescent="0.25">
      <c r="A125" s="8" t="s">
        <v>112</v>
      </c>
      <c r="B125" s="63" t="s">
        <v>206</v>
      </c>
      <c r="C125" s="64"/>
      <c r="D125" s="64"/>
      <c r="E125" s="41"/>
      <c r="F125" s="227">
        <f>H125*1.2</f>
        <v>17971.2</v>
      </c>
      <c r="G125" s="228">
        <f>H125*1.1</f>
        <v>16473.600000000002</v>
      </c>
      <c r="H125" s="228">
        <v>14976</v>
      </c>
      <c r="I125" s="228">
        <f>H125*0.75</f>
        <v>11232</v>
      </c>
      <c r="J125" s="229">
        <f>H125*0.5</f>
        <v>7488</v>
      </c>
    </row>
    <row r="126" spans="1:10" ht="36" customHeight="1" x14ac:dyDescent="0.25">
      <c r="A126" s="8" t="s">
        <v>112</v>
      </c>
      <c r="B126" s="63" t="s">
        <v>207</v>
      </c>
      <c r="C126" s="64"/>
      <c r="D126" s="64"/>
      <c r="E126" s="41"/>
      <c r="F126" s="42">
        <v>15264</v>
      </c>
      <c r="G126" s="43"/>
      <c r="H126" s="43"/>
      <c r="I126" s="43"/>
      <c r="J126" s="44"/>
    </row>
    <row r="127" spans="1:10" ht="36" customHeight="1" x14ac:dyDescent="0.25">
      <c r="A127" s="8" t="s">
        <v>112</v>
      </c>
      <c r="B127" s="63" t="s">
        <v>208</v>
      </c>
      <c r="C127" s="64"/>
      <c r="D127" s="64"/>
      <c r="E127" s="41"/>
      <c r="F127" s="42">
        <v>3600</v>
      </c>
      <c r="G127" s="43"/>
      <c r="H127" s="43"/>
      <c r="I127" s="43"/>
      <c r="J127" s="44"/>
    </row>
    <row r="128" spans="1:10" ht="36" customHeight="1" x14ac:dyDescent="0.25">
      <c r="A128" s="8" t="s">
        <v>112</v>
      </c>
      <c r="B128" s="63" t="s">
        <v>209</v>
      </c>
      <c r="C128" s="64"/>
      <c r="D128" s="64"/>
      <c r="E128" s="41"/>
      <c r="F128" s="42">
        <v>3600</v>
      </c>
      <c r="G128" s="43"/>
      <c r="H128" s="43"/>
      <c r="I128" s="43"/>
      <c r="J128" s="44"/>
    </row>
    <row r="129" spans="1:10" ht="36" customHeight="1" x14ac:dyDescent="0.25">
      <c r="A129" s="8" t="s">
        <v>112</v>
      </c>
      <c r="B129" s="63" t="s">
        <v>210</v>
      </c>
      <c r="C129" s="64"/>
      <c r="D129" s="64"/>
      <c r="E129" s="41"/>
      <c r="F129" s="42">
        <v>38700</v>
      </c>
      <c r="G129" s="43"/>
      <c r="H129" s="43"/>
      <c r="I129" s="43"/>
      <c r="J129" s="44"/>
    </row>
    <row r="130" spans="1:10" ht="36" customHeight="1" x14ac:dyDescent="0.25">
      <c r="A130" s="8" t="s">
        <v>112</v>
      </c>
      <c r="B130" s="63" t="s">
        <v>211</v>
      </c>
      <c r="C130" s="64"/>
      <c r="D130" s="64"/>
      <c r="E130" s="41"/>
      <c r="F130" s="42">
        <v>46440</v>
      </c>
      <c r="G130" s="43"/>
      <c r="H130" s="43"/>
      <c r="I130" s="43"/>
      <c r="J130" s="44"/>
    </row>
    <row r="131" spans="1:10" ht="36" customHeight="1" x14ac:dyDescent="0.25">
      <c r="A131" s="8" t="s">
        <v>112</v>
      </c>
      <c r="B131" s="63" t="s">
        <v>212</v>
      </c>
      <c r="C131" s="64"/>
      <c r="D131" s="64"/>
      <c r="E131" s="41"/>
      <c r="F131" s="42">
        <v>3600</v>
      </c>
      <c r="G131" s="43"/>
      <c r="H131" s="43"/>
      <c r="I131" s="43"/>
      <c r="J131" s="44"/>
    </row>
    <row r="132" spans="1:10" ht="36" customHeight="1" x14ac:dyDescent="0.25">
      <c r="A132" s="8" t="s">
        <v>112</v>
      </c>
      <c r="B132" s="63" t="s">
        <v>213</v>
      </c>
      <c r="C132" s="64"/>
      <c r="D132" s="64"/>
      <c r="E132" s="41"/>
      <c r="F132" s="42">
        <v>3600</v>
      </c>
      <c r="G132" s="43"/>
      <c r="H132" s="43"/>
      <c r="I132" s="43"/>
      <c r="J132" s="44"/>
    </row>
    <row r="133" spans="1:10" ht="36" customHeight="1" x14ac:dyDescent="0.25">
      <c r="A133" s="8" t="s">
        <v>112</v>
      </c>
      <c r="B133" s="63" t="s">
        <v>214</v>
      </c>
      <c r="C133" s="64"/>
      <c r="D133" s="64"/>
      <c r="E133" s="41"/>
      <c r="F133" s="42">
        <v>6480</v>
      </c>
      <c r="G133" s="43"/>
      <c r="H133" s="43"/>
      <c r="I133" s="43"/>
      <c r="J133" s="44"/>
    </row>
    <row r="134" spans="1:10" ht="36" customHeight="1" x14ac:dyDescent="0.25">
      <c r="A134" s="8"/>
      <c r="B134" s="63" t="s">
        <v>215</v>
      </c>
      <c r="C134" s="64"/>
      <c r="D134" s="64"/>
      <c r="E134" s="41"/>
      <c r="F134" s="42">
        <v>42120</v>
      </c>
      <c r="G134" s="43"/>
      <c r="H134" s="43"/>
      <c r="I134" s="43"/>
      <c r="J134" s="44"/>
    </row>
    <row r="135" spans="1:10" ht="36" customHeight="1" x14ac:dyDescent="0.25">
      <c r="A135" s="8" t="s">
        <v>112</v>
      </c>
      <c r="B135" s="65" t="s">
        <v>216</v>
      </c>
      <c r="C135" s="66"/>
      <c r="D135" s="66"/>
      <c r="E135" s="67"/>
      <c r="F135" s="42">
        <v>3024</v>
      </c>
      <c r="G135" s="43"/>
      <c r="H135" s="43"/>
      <c r="I135" s="43"/>
      <c r="J135" s="44"/>
    </row>
    <row r="136" spans="1:10" ht="36" customHeight="1" x14ac:dyDescent="0.25">
      <c r="A136" s="8"/>
      <c r="B136" s="35" t="s">
        <v>217</v>
      </c>
      <c r="C136" s="89"/>
      <c r="D136" s="89"/>
      <c r="E136" s="90"/>
      <c r="F136" s="42">
        <v>12024</v>
      </c>
      <c r="G136" s="43"/>
      <c r="H136" s="43"/>
      <c r="I136" s="43"/>
      <c r="J136" s="44"/>
    </row>
    <row r="137" spans="1:10" ht="36" customHeight="1" x14ac:dyDescent="0.25">
      <c r="A137" s="8"/>
      <c r="B137" s="35" t="s">
        <v>218</v>
      </c>
      <c r="C137" s="89"/>
      <c r="D137" s="89"/>
      <c r="E137" s="90"/>
      <c r="F137" s="42">
        <v>7776</v>
      </c>
      <c r="G137" s="43"/>
      <c r="H137" s="43"/>
      <c r="I137" s="43"/>
      <c r="J137" s="44"/>
    </row>
    <row r="138" spans="1:10" ht="36" customHeight="1" x14ac:dyDescent="0.25">
      <c r="A138" s="8" t="s">
        <v>112</v>
      </c>
      <c r="B138" s="35" t="s">
        <v>219</v>
      </c>
      <c r="C138" s="89"/>
      <c r="D138" s="89"/>
      <c r="E138" s="90"/>
      <c r="F138" s="42">
        <v>48060</v>
      </c>
      <c r="G138" s="43"/>
      <c r="H138" s="43"/>
      <c r="I138" s="43"/>
      <c r="J138" s="44"/>
    </row>
    <row r="139" spans="1:10" ht="36" customHeight="1" x14ac:dyDescent="0.25">
      <c r="A139" s="8" t="s">
        <v>112</v>
      </c>
      <c r="B139" s="63" t="s">
        <v>220</v>
      </c>
      <c r="C139" s="64"/>
      <c r="D139" s="64"/>
      <c r="E139" s="41"/>
      <c r="F139" s="42">
        <v>2880</v>
      </c>
      <c r="G139" s="43"/>
      <c r="H139" s="43"/>
      <c r="I139" s="43"/>
      <c r="J139" s="44"/>
    </row>
    <row r="140" spans="1:10" ht="36" customHeight="1" x14ac:dyDescent="0.25">
      <c r="A140" s="8" t="s">
        <v>114</v>
      </c>
      <c r="B140" s="63" t="s">
        <v>221</v>
      </c>
      <c r="C140" s="64"/>
      <c r="D140" s="64"/>
      <c r="E140" s="41"/>
      <c r="F140" s="42">
        <v>49680</v>
      </c>
      <c r="G140" s="43"/>
      <c r="H140" s="43"/>
      <c r="I140" s="43"/>
      <c r="J140" s="44"/>
    </row>
    <row r="141" spans="1:10" ht="36" customHeight="1" x14ac:dyDescent="0.25">
      <c r="A141" s="8" t="s">
        <v>114</v>
      </c>
      <c r="B141" s="63" t="s">
        <v>222</v>
      </c>
      <c r="C141" s="64"/>
      <c r="D141" s="64"/>
      <c r="E141" s="41"/>
      <c r="F141" s="42">
        <v>7920</v>
      </c>
      <c r="G141" s="43"/>
      <c r="H141" s="43"/>
      <c r="I141" s="43"/>
      <c r="J141" s="44"/>
    </row>
    <row r="142" spans="1:10" ht="36" customHeight="1" x14ac:dyDescent="0.25">
      <c r="A142" s="8" t="s">
        <v>114</v>
      </c>
      <c r="B142" s="63" t="s">
        <v>223</v>
      </c>
      <c r="C142" s="64"/>
      <c r="D142" s="64"/>
      <c r="E142" s="41"/>
      <c r="F142" s="227">
        <f>H142*1.2</f>
        <v>25920</v>
      </c>
      <c r="G142" s="228">
        <f>H142*1.1</f>
        <v>23760.000000000004</v>
      </c>
      <c r="H142" s="228">
        <v>21600</v>
      </c>
      <c r="I142" s="228">
        <f>H142*0.75</f>
        <v>16200</v>
      </c>
      <c r="J142" s="229">
        <f>H142*0.5</f>
        <v>10800</v>
      </c>
    </row>
    <row r="143" spans="1:10" ht="36" customHeight="1" x14ac:dyDescent="0.25">
      <c r="A143" s="8" t="s">
        <v>114</v>
      </c>
      <c r="B143" s="63" t="s">
        <v>224</v>
      </c>
      <c r="C143" s="64"/>
      <c r="D143" s="64"/>
      <c r="E143" s="41"/>
      <c r="F143" s="42">
        <v>21600</v>
      </c>
      <c r="G143" s="43"/>
      <c r="H143" s="43"/>
      <c r="I143" s="43"/>
      <c r="J143" s="44"/>
    </row>
    <row r="144" spans="1:10" ht="36" customHeight="1" x14ac:dyDescent="0.25">
      <c r="A144" s="8" t="s">
        <v>114</v>
      </c>
      <c r="B144" s="63" t="s">
        <v>225</v>
      </c>
      <c r="C144" s="64"/>
      <c r="D144" s="64"/>
      <c r="E144" s="41"/>
      <c r="F144" s="42">
        <v>5040</v>
      </c>
      <c r="G144" s="43"/>
      <c r="H144" s="43"/>
      <c r="I144" s="43"/>
      <c r="J144" s="44"/>
    </row>
    <row r="145" spans="1:10" ht="36" customHeight="1" x14ac:dyDescent="0.25">
      <c r="A145" s="8" t="s">
        <v>114</v>
      </c>
      <c r="B145" s="63" t="s">
        <v>226</v>
      </c>
      <c r="C145" s="64"/>
      <c r="D145" s="64"/>
      <c r="E145" s="41"/>
      <c r="F145" s="42">
        <v>5040</v>
      </c>
      <c r="G145" s="43"/>
      <c r="H145" s="43"/>
      <c r="I145" s="43"/>
      <c r="J145" s="44"/>
    </row>
    <row r="146" spans="1:10" ht="36" customHeight="1" x14ac:dyDescent="0.25">
      <c r="A146" s="8" t="s">
        <v>114</v>
      </c>
      <c r="B146" s="63" t="s">
        <v>227</v>
      </c>
      <c r="C146" s="64"/>
      <c r="D146" s="64"/>
      <c r="E146" s="41"/>
      <c r="F146" s="42">
        <v>54720</v>
      </c>
      <c r="G146" s="43"/>
      <c r="H146" s="43"/>
      <c r="I146" s="43"/>
      <c r="J146" s="44"/>
    </row>
    <row r="147" spans="1:10" ht="36" customHeight="1" x14ac:dyDescent="0.25">
      <c r="A147" s="8" t="s">
        <v>114</v>
      </c>
      <c r="B147" s="72" t="s">
        <v>228</v>
      </c>
      <c r="C147" s="73"/>
      <c r="D147" s="73"/>
      <c r="E147" s="74"/>
      <c r="F147" s="86">
        <v>65664</v>
      </c>
      <c r="G147" s="87"/>
      <c r="H147" s="87"/>
      <c r="I147" s="87"/>
      <c r="J147" s="88"/>
    </row>
    <row r="148" spans="1:10" ht="36" customHeight="1" x14ac:dyDescent="0.25">
      <c r="A148" s="8" t="s">
        <v>114</v>
      </c>
      <c r="B148" s="63" t="s">
        <v>229</v>
      </c>
      <c r="C148" s="64"/>
      <c r="D148" s="64"/>
      <c r="E148" s="41"/>
      <c r="F148" s="42">
        <v>5040</v>
      </c>
      <c r="G148" s="43"/>
      <c r="H148" s="43"/>
      <c r="I148" s="43"/>
      <c r="J148" s="44"/>
    </row>
    <row r="149" spans="1:10" ht="36" customHeight="1" x14ac:dyDescent="0.25">
      <c r="A149" s="8" t="s">
        <v>114</v>
      </c>
      <c r="B149" s="63" t="s">
        <v>230</v>
      </c>
      <c r="C149" s="64"/>
      <c r="D149" s="64"/>
      <c r="E149" s="41"/>
      <c r="F149" s="42">
        <v>5040</v>
      </c>
      <c r="G149" s="43"/>
      <c r="H149" s="43"/>
      <c r="I149" s="43"/>
      <c r="J149" s="44"/>
    </row>
    <row r="150" spans="1:10" ht="36" customHeight="1" x14ac:dyDescent="0.25">
      <c r="A150" s="8" t="s">
        <v>114</v>
      </c>
      <c r="B150" s="63" t="s">
        <v>231</v>
      </c>
      <c r="C150" s="64"/>
      <c r="D150" s="64"/>
      <c r="E150" s="41"/>
      <c r="F150" s="42">
        <v>9360</v>
      </c>
      <c r="G150" s="43"/>
      <c r="H150" s="43"/>
      <c r="I150" s="43"/>
      <c r="J150" s="44"/>
    </row>
    <row r="151" spans="1:10" ht="36" customHeight="1" x14ac:dyDescent="0.25">
      <c r="A151" s="8" t="s">
        <v>114</v>
      </c>
      <c r="B151" s="63" t="s">
        <v>232</v>
      </c>
      <c r="C151" s="64"/>
      <c r="D151" s="64"/>
      <c r="E151" s="41"/>
      <c r="F151" s="42">
        <v>4320</v>
      </c>
      <c r="G151" s="43"/>
      <c r="H151" s="43"/>
      <c r="I151" s="43"/>
      <c r="J151" s="44"/>
    </row>
    <row r="152" spans="1:10" ht="36" customHeight="1" x14ac:dyDescent="0.25">
      <c r="A152" s="8" t="s">
        <v>114</v>
      </c>
      <c r="B152" s="63" t="s">
        <v>233</v>
      </c>
      <c r="C152" s="64"/>
      <c r="D152" s="64"/>
      <c r="E152" s="41"/>
      <c r="F152" s="42">
        <v>67680</v>
      </c>
      <c r="G152" s="43"/>
      <c r="H152" s="43"/>
      <c r="I152" s="43"/>
      <c r="J152" s="44"/>
    </row>
    <row r="153" spans="1:10" ht="36" customHeight="1" thickBot="1" x14ac:dyDescent="0.3">
      <c r="A153" s="8" t="s">
        <v>114</v>
      </c>
      <c r="B153" s="63" t="s">
        <v>234</v>
      </c>
      <c r="C153" s="64"/>
      <c r="D153" s="64"/>
      <c r="E153" s="41"/>
      <c r="F153" s="42">
        <v>4320</v>
      </c>
      <c r="G153" s="43"/>
      <c r="H153" s="43"/>
      <c r="I153" s="43"/>
      <c r="J153" s="44"/>
    </row>
    <row r="154" spans="1:10" ht="36" customHeight="1" thickBot="1" x14ac:dyDescent="0.3">
      <c r="A154" s="8"/>
      <c r="B154" s="230" t="s">
        <v>235</v>
      </c>
      <c r="C154" s="231"/>
      <c r="D154" s="231"/>
      <c r="E154" s="232"/>
      <c r="F154" s="224"/>
      <c r="G154" s="225"/>
      <c r="H154" s="225"/>
      <c r="I154" s="225"/>
      <c r="J154" s="226"/>
    </row>
    <row r="155" spans="1:10" ht="22.5" customHeight="1" thickBot="1" x14ac:dyDescent="0.3">
      <c r="A155" s="8" t="s">
        <v>112</v>
      </c>
      <c r="B155" s="174" t="s">
        <v>236</v>
      </c>
      <c r="C155" s="175"/>
      <c r="D155" s="175"/>
      <c r="E155" s="175"/>
      <c r="F155" s="175"/>
      <c r="G155" s="175"/>
      <c r="H155" s="175"/>
      <c r="I155" s="175"/>
      <c r="J155" s="176"/>
    </row>
    <row r="156" spans="1:10" ht="36" customHeight="1" x14ac:dyDescent="0.25">
      <c r="A156" s="8"/>
      <c r="B156" s="31" t="s">
        <v>237</v>
      </c>
      <c r="C156" s="177"/>
      <c r="D156" s="177"/>
      <c r="E156" s="178"/>
      <c r="F156" s="68">
        <v>60</v>
      </c>
      <c r="G156" s="69"/>
      <c r="H156" s="69"/>
      <c r="I156" s="69"/>
      <c r="J156" s="70"/>
    </row>
    <row r="157" spans="1:10" ht="36" customHeight="1" x14ac:dyDescent="0.25">
      <c r="A157" s="8"/>
      <c r="B157" s="63" t="s">
        <v>238</v>
      </c>
      <c r="C157" s="64"/>
      <c r="D157" s="64"/>
      <c r="E157" s="41"/>
      <c r="F157" s="42">
        <v>60</v>
      </c>
      <c r="G157" s="43"/>
      <c r="H157" s="43"/>
      <c r="I157" s="43"/>
      <c r="J157" s="44"/>
    </row>
    <row r="158" spans="1:10" ht="36" customHeight="1" thickBot="1" x14ac:dyDescent="0.3">
      <c r="A158" s="8"/>
      <c r="B158" s="63" t="s">
        <v>239</v>
      </c>
      <c r="C158" s="64"/>
      <c r="D158" s="64"/>
      <c r="E158" s="41"/>
      <c r="F158" s="42">
        <v>120</v>
      </c>
      <c r="G158" s="43"/>
      <c r="H158" s="43"/>
      <c r="I158" s="43"/>
      <c r="J158" s="44"/>
    </row>
    <row r="159" spans="1:10" ht="54" customHeight="1" thickBot="1" x14ac:dyDescent="0.3">
      <c r="A159" s="8"/>
      <c r="B159" s="19" t="s">
        <v>240</v>
      </c>
      <c r="C159" s="20"/>
      <c r="D159" s="20"/>
      <c r="E159" s="21"/>
      <c r="F159" s="106"/>
      <c r="G159" s="107"/>
      <c r="H159" s="107"/>
      <c r="I159" s="107"/>
      <c r="J159" s="108"/>
    </row>
    <row r="160" spans="1:10" ht="36" customHeight="1" x14ac:dyDescent="0.25">
      <c r="A160" s="8"/>
      <c r="B160" s="65" t="s">
        <v>241</v>
      </c>
      <c r="C160" s="66"/>
      <c r="D160" s="66"/>
      <c r="E160" s="67"/>
      <c r="F160" s="68">
        <v>12096</v>
      </c>
      <c r="G160" s="69"/>
      <c r="H160" s="69"/>
      <c r="I160" s="69"/>
      <c r="J160" s="70"/>
    </row>
    <row r="161" spans="1:10" ht="36" customHeight="1" x14ac:dyDescent="0.25">
      <c r="A161" s="8"/>
      <c r="B161" s="63" t="s">
        <v>242</v>
      </c>
      <c r="C161" s="64"/>
      <c r="D161" s="64"/>
      <c r="E161" s="41"/>
      <c r="F161" s="42">
        <v>24120</v>
      </c>
      <c r="G161" s="43"/>
      <c r="H161" s="43"/>
      <c r="I161" s="43"/>
      <c r="J161" s="44"/>
    </row>
    <row r="162" spans="1:10" ht="36" customHeight="1" x14ac:dyDescent="0.25">
      <c r="A162" s="8"/>
      <c r="B162" s="63" t="s">
        <v>243</v>
      </c>
      <c r="C162" s="64"/>
      <c r="D162" s="64"/>
      <c r="E162" s="41"/>
      <c r="F162" s="42">
        <v>30096</v>
      </c>
      <c r="G162" s="43"/>
      <c r="H162" s="43"/>
      <c r="I162" s="43"/>
      <c r="J162" s="44"/>
    </row>
    <row r="163" spans="1:10" ht="36" customHeight="1" x14ac:dyDescent="0.25">
      <c r="A163" s="8"/>
      <c r="B163" s="63" t="s">
        <v>244</v>
      </c>
      <c r="C163" s="64"/>
      <c r="D163" s="64"/>
      <c r="E163" s="41"/>
      <c r="F163" s="42">
        <v>360</v>
      </c>
      <c r="G163" s="43"/>
      <c r="H163" s="43"/>
      <c r="I163" s="43"/>
      <c r="J163" s="44"/>
    </row>
    <row r="164" spans="1:10" ht="36" customHeight="1" x14ac:dyDescent="0.25">
      <c r="A164" s="8"/>
      <c r="B164" s="63" t="s">
        <v>245</v>
      </c>
      <c r="C164" s="64"/>
      <c r="D164" s="64"/>
      <c r="E164" s="41"/>
      <c r="F164" s="42">
        <v>18072</v>
      </c>
      <c r="G164" s="43"/>
      <c r="H164" s="43"/>
      <c r="I164" s="43"/>
      <c r="J164" s="44"/>
    </row>
    <row r="165" spans="1:10" ht="36" customHeight="1" x14ac:dyDescent="0.25">
      <c r="A165" s="8"/>
      <c r="B165" s="63" t="s">
        <v>246</v>
      </c>
      <c r="C165" s="64"/>
      <c r="D165" s="64"/>
      <c r="E165" s="41"/>
      <c r="F165" s="42">
        <v>36144</v>
      </c>
      <c r="G165" s="43"/>
      <c r="H165" s="43"/>
      <c r="I165" s="43"/>
      <c r="J165" s="44"/>
    </row>
    <row r="166" spans="1:10" ht="36" customHeight="1" x14ac:dyDescent="0.25">
      <c r="A166" s="8"/>
      <c r="B166" s="63" t="s">
        <v>247</v>
      </c>
      <c r="C166" s="64"/>
      <c r="D166" s="64"/>
      <c r="E166" s="41"/>
      <c r="F166" s="42">
        <v>45360</v>
      </c>
      <c r="G166" s="43"/>
      <c r="H166" s="43"/>
      <c r="I166" s="43"/>
      <c r="J166" s="44"/>
    </row>
    <row r="167" spans="1:10" ht="36" customHeight="1" thickBot="1" x14ac:dyDescent="0.3">
      <c r="A167" s="8"/>
      <c r="B167" s="109" t="s">
        <v>248</v>
      </c>
      <c r="C167" s="110"/>
      <c r="D167" s="110"/>
      <c r="E167" s="111"/>
      <c r="F167" s="112">
        <v>720</v>
      </c>
      <c r="G167" s="113"/>
      <c r="H167" s="113"/>
      <c r="I167" s="113"/>
      <c r="J167" s="114"/>
    </row>
    <row r="168" spans="1:10" ht="24" thickBot="1" x14ac:dyDescent="0.3">
      <c r="A168" s="8"/>
      <c r="B168" s="28"/>
      <c r="C168" s="81"/>
      <c r="D168" s="81"/>
      <c r="E168" s="82"/>
      <c r="F168" s="83"/>
      <c r="G168" s="84"/>
      <c r="H168" s="84"/>
      <c r="I168" s="84"/>
      <c r="J168" s="85"/>
    </row>
    <row r="169" spans="1:10" ht="23.25" x14ac:dyDescent="0.25">
      <c r="A169" s="8"/>
      <c r="B169" s="115"/>
      <c r="C169" s="116"/>
      <c r="D169" s="116"/>
      <c r="E169" s="116"/>
      <c r="F169" s="117"/>
      <c r="G169" s="117"/>
      <c r="H169" s="117"/>
      <c r="I169" s="117"/>
      <c r="J169" s="117"/>
    </row>
    <row r="170" spans="1:10" ht="56.25" customHeight="1" x14ac:dyDescent="0.25">
      <c r="A170" s="8"/>
      <c r="B170" s="118" t="s">
        <v>298</v>
      </c>
      <c r="C170" s="118"/>
      <c r="D170" s="118"/>
      <c r="E170" s="118"/>
      <c r="F170" s="118"/>
      <c r="G170" s="118"/>
      <c r="H170" s="118"/>
      <c r="I170" s="118"/>
      <c r="J170" s="118"/>
    </row>
    <row r="171" spans="1:10" ht="41.25" customHeight="1" x14ac:dyDescent="0.25">
      <c r="A171" s="8"/>
      <c r="B171" s="118" t="s">
        <v>250</v>
      </c>
      <c r="C171" s="118"/>
      <c r="D171" s="118"/>
      <c r="E171" s="118"/>
      <c r="F171" s="118"/>
      <c r="G171" s="118"/>
      <c r="H171" s="118"/>
      <c r="I171" s="118"/>
      <c r="J171" s="118"/>
    </row>
    <row r="172" spans="1:10" ht="21" x14ac:dyDescent="0.25">
      <c r="A172" s="8" t="s">
        <v>114</v>
      </c>
      <c r="B172" s="120" t="s">
        <v>302</v>
      </c>
      <c r="C172" s="120"/>
      <c r="D172" s="120"/>
      <c r="E172" s="120"/>
      <c r="F172" s="120"/>
      <c r="G172" s="120"/>
      <c r="H172" s="120"/>
      <c r="I172" s="120"/>
      <c r="J172" s="120"/>
    </row>
    <row r="173" spans="1:10" ht="42" customHeight="1" x14ac:dyDescent="0.25">
      <c r="A173" s="8"/>
      <c r="B173" s="122" t="s">
        <v>252</v>
      </c>
      <c r="C173" s="122"/>
      <c r="D173" s="122"/>
      <c r="E173" s="122"/>
      <c r="F173" s="122"/>
      <c r="G173" s="122"/>
      <c r="H173" s="122"/>
      <c r="I173" s="122"/>
      <c r="J173" s="122"/>
    </row>
    <row r="174" spans="1:10" ht="21" x14ac:dyDescent="0.25">
      <c r="A174" s="8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327">
    <mergeCell ref="B168:E168"/>
    <mergeCell ref="F168:J168"/>
    <mergeCell ref="B170:J170"/>
    <mergeCell ref="B171:J171"/>
    <mergeCell ref="B172:J172"/>
    <mergeCell ref="B173:J173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2:E152"/>
    <mergeCell ref="F152:J152"/>
    <mergeCell ref="B153:E153"/>
    <mergeCell ref="F153:J153"/>
    <mergeCell ref="F154:J154"/>
    <mergeCell ref="B155:J155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6"/>
  <sheetViews>
    <sheetView view="pageBreakPreview" zoomScale="50" zoomScaleNormal="60" zoomScaleSheetLayoutView="50" workbookViewId="0">
      <pane ySplit="4" topLeftCell="A89" activePane="bottomLeft" state="frozen"/>
      <selection activeCell="A198" sqref="A198:XFD198"/>
      <selection pane="bottomLeft" activeCell="F99" sqref="F99:J99"/>
    </sheetView>
  </sheetViews>
  <sheetFormatPr defaultColWidth="9.140625" defaultRowHeight="15.75" outlineLevelRow="1" x14ac:dyDescent="0.25"/>
  <cols>
    <col min="1" max="1" width="40.28515625" style="401" hidden="1" customWidth="1"/>
    <col min="2" max="2" width="30.7109375" style="124" customWidth="1"/>
    <col min="3" max="4" width="30.7109375" style="10" customWidth="1"/>
    <col min="5" max="5" width="19.570312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54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357"/>
      <c r="G5" s="357"/>
      <c r="H5" s="357"/>
      <c r="I5" s="357"/>
      <c r="J5" s="358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359" t="s">
        <v>107</v>
      </c>
      <c r="G6" s="359" t="s">
        <v>108</v>
      </c>
      <c r="H6" s="359" t="s">
        <v>109</v>
      </c>
      <c r="I6" s="359" t="s">
        <v>110</v>
      </c>
      <c r="J6" s="360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/>
      <c r="B8" s="351" t="s">
        <v>375</v>
      </c>
      <c r="C8" s="352"/>
      <c r="D8" s="352"/>
      <c r="E8" s="353"/>
      <c r="F8" s="361">
        <f>H8*1.2</f>
        <v>81216</v>
      </c>
      <c r="G8" s="92">
        <f>H8*1.1</f>
        <v>74448</v>
      </c>
      <c r="H8" s="92">
        <v>67680</v>
      </c>
      <c r="I8" s="92">
        <f>H8*0.75</f>
        <v>50760</v>
      </c>
      <c r="J8" s="92">
        <f>H8*0.5</f>
        <v>33840</v>
      </c>
    </row>
    <row r="9" spans="1:10" ht="36" customHeight="1" x14ac:dyDescent="0.25">
      <c r="A9" s="8"/>
      <c r="B9" s="241" t="s">
        <v>376</v>
      </c>
      <c r="C9" s="242"/>
      <c r="D9" s="242"/>
      <c r="E9" s="243"/>
      <c r="F9" s="361">
        <f t="shared" ref="F9" si="0">H9*1.2</f>
        <v>113702.39999999999</v>
      </c>
      <c r="G9" s="92">
        <f t="shared" ref="G9:G11" si="1">H9*1.1</f>
        <v>104227.20000000001</v>
      </c>
      <c r="H9" s="362">
        <v>94752</v>
      </c>
      <c r="I9" s="92">
        <f t="shared" ref="I9:I11" si="2">H9*0.75</f>
        <v>71064</v>
      </c>
      <c r="J9" s="92">
        <f>H9*0.5</f>
        <v>47376</v>
      </c>
    </row>
    <row r="10" spans="1:10" ht="36" customHeight="1" x14ac:dyDescent="0.25">
      <c r="A10" s="8"/>
      <c r="B10" s="241" t="s">
        <v>377</v>
      </c>
      <c r="C10" s="242"/>
      <c r="D10" s="242"/>
      <c r="E10" s="243"/>
      <c r="F10" s="361">
        <f>H10*1.2</f>
        <v>102168</v>
      </c>
      <c r="G10" s="92">
        <f t="shared" si="1"/>
        <v>93654.000000000015</v>
      </c>
      <c r="H10" s="362">
        <v>85140</v>
      </c>
      <c r="I10" s="92">
        <f t="shared" si="2"/>
        <v>63855</v>
      </c>
      <c r="J10" s="92">
        <f t="shared" ref="J10" si="3">H10*0.5</f>
        <v>42570</v>
      </c>
    </row>
    <row r="11" spans="1:10" ht="36" customHeight="1" thickBot="1" x14ac:dyDescent="0.3">
      <c r="A11" s="8"/>
      <c r="B11" s="354" t="s">
        <v>378</v>
      </c>
      <c r="C11" s="355"/>
      <c r="D11" s="355"/>
      <c r="E11" s="356"/>
      <c r="F11" s="361">
        <f>H11*1.2</f>
        <v>143078.39999999999</v>
      </c>
      <c r="G11" s="92">
        <f t="shared" si="1"/>
        <v>131155.20000000001</v>
      </c>
      <c r="H11" s="363">
        <v>119232</v>
      </c>
      <c r="I11" s="92">
        <f t="shared" si="2"/>
        <v>89424</v>
      </c>
      <c r="J11" s="92">
        <f>H11*0.5</f>
        <v>59616</v>
      </c>
    </row>
    <row r="12" spans="1:10" ht="24" customHeight="1" thickBot="1" x14ac:dyDescent="0.3">
      <c r="A12" s="8"/>
      <c r="B12" s="28"/>
      <c r="C12" s="29"/>
      <c r="D12" s="29"/>
      <c r="E12" s="30"/>
      <c r="F12" s="187"/>
      <c r="G12" s="246"/>
      <c r="H12" s="246"/>
      <c r="I12" s="246"/>
      <c r="J12" s="24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14940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21600</v>
      </c>
      <c r="G14" s="180"/>
      <c r="H14" s="180"/>
      <c r="I14" s="180"/>
      <c r="J14" s="181"/>
    </row>
    <row r="15" spans="1:10" ht="24" customHeight="1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379</v>
      </c>
      <c r="C16" s="36"/>
      <c r="D16" s="36"/>
      <c r="E16" s="41"/>
      <c r="F16" s="220">
        <v>1620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380</v>
      </c>
      <c r="C17" s="36"/>
      <c r="D17" s="36"/>
      <c r="E17" s="41"/>
      <c r="F17" s="71">
        <v>2304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381</v>
      </c>
      <c r="C18" s="36"/>
      <c r="D18" s="36"/>
      <c r="E18" s="41"/>
      <c r="F18" s="71">
        <v>2880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382</v>
      </c>
      <c r="C19" s="36"/>
      <c r="D19" s="36"/>
      <c r="E19" s="41"/>
      <c r="F19" s="223">
        <v>4032</v>
      </c>
      <c r="G19" s="180"/>
      <c r="H19" s="180"/>
      <c r="I19" s="180"/>
      <c r="J19" s="181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14400 до 2764800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14400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28800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57600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86400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115200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172800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259200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345600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432000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518400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604800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691200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777600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864000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950400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1036800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1123200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1238400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1324800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1411200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28800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57600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115200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172800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230400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345600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518400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691200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864000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1036800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1209600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1382400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1555200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1728000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1900800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2073600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2246400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2419200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2592000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2764800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18540 до 1396800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18540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27540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43200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72000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100800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129600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158400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187200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273600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360000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446400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532800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619200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705600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792000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878400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964800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1051200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1137600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1224000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1310400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1396800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"&amp;MIN(F86:F94)&amp;" до "&amp;MAX(F86:F94)</f>
        <v>Цена от 2340 до 113940</v>
      </c>
      <c r="G85" s="55"/>
      <c r="H85" s="55"/>
      <c r="I85" s="55"/>
      <c r="J85" s="56"/>
    </row>
    <row r="86" spans="1:10" ht="36" customHeight="1" x14ac:dyDescent="0.25">
      <c r="A86" s="8"/>
      <c r="B86" s="63" t="s">
        <v>258</v>
      </c>
      <c r="C86" s="64"/>
      <c r="D86" s="64"/>
      <c r="E86" s="41"/>
      <c r="F86" s="42">
        <v>5940</v>
      </c>
      <c r="G86" s="43"/>
      <c r="H86" s="43"/>
      <c r="I86" s="43"/>
      <c r="J86" s="44"/>
    </row>
    <row r="87" spans="1:10" ht="36" customHeight="1" x14ac:dyDescent="0.25">
      <c r="A87" s="8"/>
      <c r="B87" s="65" t="s">
        <v>192</v>
      </c>
      <c r="C87" s="66"/>
      <c r="D87" s="66"/>
      <c r="E87" s="67"/>
      <c r="F87" s="68">
        <v>113940</v>
      </c>
      <c r="G87" s="69"/>
      <c r="H87" s="69"/>
      <c r="I87" s="69"/>
      <c r="J87" s="70"/>
    </row>
    <row r="88" spans="1:10" ht="36" customHeight="1" x14ac:dyDescent="0.25">
      <c r="A88" s="8"/>
      <c r="B88" s="63" t="s">
        <v>193</v>
      </c>
      <c r="C88" s="64"/>
      <c r="D88" s="64"/>
      <c r="E88" s="41"/>
      <c r="F88" s="42">
        <v>22140</v>
      </c>
      <c r="G88" s="43"/>
      <c r="H88" s="43"/>
      <c r="I88" s="43"/>
      <c r="J88" s="44"/>
    </row>
    <row r="89" spans="1:10" ht="36" customHeight="1" x14ac:dyDescent="0.25">
      <c r="A89" s="8"/>
      <c r="B89" s="63" t="s">
        <v>194</v>
      </c>
      <c r="C89" s="64"/>
      <c r="D89" s="64"/>
      <c r="E89" s="41"/>
      <c r="F89" s="42">
        <v>68940</v>
      </c>
      <c r="G89" s="43"/>
      <c r="H89" s="43"/>
      <c r="I89" s="43"/>
      <c r="J89" s="44"/>
    </row>
    <row r="90" spans="1:10" ht="36" customHeight="1" x14ac:dyDescent="0.25">
      <c r="A90" s="8"/>
      <c r="B90" s="63" t="s">
        <v>195</v>
      </c>
      <c r="C90" s="64"/>
      <c r="D90" s="64"/>
      <c r="E90" s="41"/>
      <c r="F90" s="42">
        <v>2340</v>
      </c>
      <c r="G90" s="43"/>
      <c r="H90" s="43"/>
      <c r="I90" s="43"/>
      <c r="J90" s="44"/>
    </row>
    <row r="91" spans="1:10" ht="36" customHeight="1" x14ac:dyDescent="0.25">
      <c r="A91" s="8"/>
      <c r="B91" s="63" t="s">
        <v>196</v>
      </c>
      <c r="C91" s="64"/>
      <c r="D91" s="64"/>
      <c r="E91" s="41"/>
      <c r="F91" s="42">
        <v>2340</v>
      </c>
      <c r="G91" s="43"/>
      <c r="H91" s="43"/>
      <c r="I91" s="43"/>
      <c r="J91" s="44"/>
    </row>
    <row r="92" spans="1:10" ht="36" customHeight="1" x14ac:dyDescent="0.25">
      <c r="A92" s="8"/>
      <c r="B92" s="63" t="s">
        <v>197</v>
      </c>
      <c r="C92" s="64"/>
      <c r="D92" s="64"/>
      <c r="E92" s="41"/>
      <c r="F92" s="42">
        <v>4680</v>
      </c>
      <c r="G92" s="43"/>
      <c r="H92" s="43"/>
      <c r="I92" s="43"/>
      <c r="J92" s="44"/>
    </row>
    <row r="93" spans="1:10" ht="36" customHeight="1" x14ac:dyDescent="0.25">
      <c r="A93" s="8"/>
      <c r="B93" s="63" t="s">
        <v>198</v>
      </c>
      <c r="C93" s="64"/>
      <c r="D93" s="64"/>
      <c r="E93" s="41"/>
      <c r="F93" s="42">
        <v>7020</v>
      </c>
      <c r="G93" s="43"/>
      <c r="H93" s="43"/>
      <c r="I93" s="43"/>
      <c r="J93" s="44"/>
    </row>
    <row r="94" spans="1:10" ht="36" customHeight="1" thickBot="1" x14ac:dyDescent="0.3">
      <c r="A94" s="8"/>
      <c r="B94" s="63" t="s">
        <v>199</v>
      </c>
      <c r="C94" s="64"/>
      <c r="D94" s="64"/>
      <c r="E94" s="41"/>
      <c r="F94" s="42">
        <v>52740</v>
      </c>
      <c r="G94" s="43"/>
      <c r="H94" s="43"/>
      <c r="I94" s="43"/>
      <c r="J94" s="44"/>
    </row>
    <row r="95" spans="1:10" ht="54" customHeight="1" thickBot="1" x14ac:dyDescent="0.3">
      <c r="A95" s="8"/>
      <c r="B95" s="210" t="s">
        <v>259</v>
      </c>
      <c r="C95" s="211"/>
      <c r="D95" s="211"/>
      <c r="E95" s="212"/>
      <c r="F95" s="224" t="str">
        <f>"Цена от "&amp;MIN(F97,F101:J117)&amp;" до "&amp;MAX(F97,F101:J117)</f>
        <v>Цена от 3240 до 787140</v>
      </c>
      <c r="G95" s="225"/>
      <c r="H95" s="225"/>
      <c r="I95" s="225"/>
      <c r="J95" s="226"/>
    </row>
    <row r="96" spans="1:10" ht="24" customHeight="1" thickBot="1" x14ac:dyDescent="0.3">
      <c r="A96" s="8"/>
      <c r="B96" s="28"/>
      <c r="C96" s="81"/>
      <c r="D96" s="81"/>
      <c r="E96" s="82"/>
      <c r="F96" s="83"/>
      <c r="G96" s="84"/>
      <c r="H96" s="84"/>
      <c r="I96" s="84"/>
      <c r="J96" s="85"/>
    </row>
    <row r="97" spans="1:10" ht="36" customHeight="1" x14ac:dyDescent="0.25">
      <c r="A97" s="8"/>
      <c r="B97" s="63" t="s">
        <v>323</v>
      </c>
      <c r="C97" s="64"/>
      <c r="D97" s="64"/>
      <c r="E97" s="41"/>
      <c r="F97" s="42">
        <v>75600</v>
      </c>
      <c r="G97" s="43"/>
      <c r="H97" s="43"/>
      <c r="I97" s="43"/>
      <c r="J97" s="44"/>
    </row>
    <row r="98" spans="1:10" ht="36" customHeight="1" x14ac:dyDescent="0.25">
      <c r="A98" s="8"/>
      <c r="B98" s="63" t="s">
        <v>202</v>
      </c>
      <c r="C98" s="64"/>
      <c r="D98" s="64"/>
      <c r="E98" s="41"/>
      <c r="F98" s="42">
        <v>7560</v>
      </c>
      <c r="G98" s="43"/>
      <c r="H98" s="43"/>
      <c r="I98" s="43"/>
      <c r="J98" s="44"/>
    </row>
    <row r="99" spans="1:10" ht="36" customHeight="1" thickBot="1" x14ac:dyDescent="0.3">
      <c r="A99" s="8"/>
      <c r="B99" s="63" t="s">
        <v>203</v>
      </c>
      <c r="C99" s="64"/>
      <c r="D99" s="64"/>
      <c r="E99" s="41"/>
      <c r="F99" s="42">
        <v>18900</v>
      </c>
      <c r="G99" s="43"/>
      <c r="H99" s="43"/>
      <c r="I99" s="43"/>
      <c r="J99" s="44"/>
    </row>
    <row r="100" spans="1:10" ht="24" customHeight="1" thickBot="1" x14ac:dyDescent="0.3">
      <c r="A100" s="8"/>
      <c r="B100" s="28"/>
      <c r="C100" s="81"/>
      <c r="D100" s="81"/>
      <c r="E100" s="82"/>
      <c r="F100" s="83"/>
      <c r="G100" s="84"/>
      <c r="H100" s="84"/>
      <c r="I100" s="84"/>
      <c r="J100" s="85"/>
    </row>
    <row r="101" spans="1:10" ht="36" customHeight="1" x14ac:dyDescent="0.25">
      <c r="A101" s="8" t="s">
        <v>112</v>
      </c>
      <c r="B101" s="63" t="s">
        <v>204</v>
      </c>
      <c r="C101" s="64"/>
      <c r="D101" s="64"/>
      <c r="E101" s="41"/>
      <c r="F101" s="42">
        <v>265140</v>
      </c>
      <c r="G101" s="43"/>
      <c r="H101" s="43"/>
      <c r="I101" s="43"/>
      <c r="J101" s="44"/>
    </row>
    <row r="102" spans="1:10" ht="36" customHeight="1" x14ac:dyDescent="0.25">
      <c r="A102" s="8" t="s">
        <v>112</v>
      </c>
      <c r="B102" s="35" t="s">
        <v>205</v>
      </c>
      <c r="C102" s="89"/>
      <c r="D102" s="89"/>
      <c r="E102" s="90"/>
      <c r="F102" s="42">
        <v>187740</v>
      </c>
      <c r="G102" s="43"/>
      <c r="H102" s="43"/>
      <c r="I102" s="43"/>
      <c r="J102" s="44"/>
    </row>
    <row r="103" spans="1:10" ht="36" customHeight="1" x14ac:dyDescent="0.25">
      <c r="A103" s="8" t="s">
        <v>112</v>
      </c>
      <c r="B103" s="63" t="s">
        <v>299</v>
      </c>
      <c r="C103" s="64"/>
      <c r="D103" s="64"/>
      <c r="E103" s="41"/>
      <c r="F103" s="42">
        <v>56340</v>
      </c>
      <c r="G103" s="43"/>
      <c r="H103" s="43"/>
      <c r="I103" s="43"/>
      <c r="J103" s="44"/>
    </row>
    <row r="104" spans="1:10" ht="36" customHeight="1" x14ac:dyDescent="0.25">
      <c r="A104" s="8" t="s">
        <v>112</v>
      </c>
      <c r="B104" s="63" t="s">
        <v>207</v>
      </c>
      <c r="C104" s="64"/>
      <c r="D104" s="64"/>
      <c r="E104" s="41"/>
      <c r="F104" s="42">
        <v>43740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208</v>
      </c>
      <c r="C105" s="64"/>
      <c r="D105" s="64"/>
      <c r="E105" s="41"/>
      <c r="F105" s="42">
        <v>56340</v>
      </c>
      <c r="G105" s="43"/>
      <c r="H105" s="43"/>
      <c r="I105" s="43"/>
      <c r="J105" s="44"/>
    </row>
    <row r="106" spans="1:10" ht="36" customHeight="1" x14ac:dyDescent="0.25">
      <c r="A106" s="8"/>
      <c r="B106" s="63" t="s">
        <v>325</v>
      </c>
      <c r="C106" s="64"/>
      <c r="D106" s="64"/>
      <c r="E106" s="41"/>
      <c r="F106" s="42">
        <v>787140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209</v>
      </c>
      <c r="C107" s="64"/>
      <c r="D107" s="64"/>
      <c r="E107" s="41"/>
      <c r="F107" s="42">
        <v>479340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210</v>
      </c>
      <c r="C108" s="64"/>
      <c r="D108" s="64"/>
      <c r="E108" s="41"/>
      <c r="F108" s="42">
        <v>122940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211</v>
      </c>
      <c r="C109" s="64"/>
      <c r="D109" s="64"/>
      <c r="E109" s="41"/>
      <c r="F109" s="42">
        <v>147528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212</v>
      </c>
      <c r="C110" s="64"/>
      <c r="D110" s="64"/>
      <c r="E110" s="41"/>
      <c r="F110" s="42">
        <v>185940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213</v>
      </c>
      <c r="C111" s="64"/>
      <c r="D111" s="64"/>
      <c r="E111" s="41"/>
      <c r="F111" s="42">
        <v>259740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214</v>
      </c>
      <c r="C112" s="64"/>
      <c r="D112" s="64"/>
      <c r="E112" s="41"/>
      <c r="F112" s="42">
        <v>574740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215</v>
      </c>
      <c r="C113" s="64"/>
      <c r="D113" s="64"/>
      <c r="E113" s="41"/>
      <c r="F113" s="42">
        <v>184680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5" t="s">
        <v>216</v>
      </c>
      <c r="C114" s="66"/>
      <c r="D114" s="66"/>
      <c r="E114" s="67"/>
      <c r="F114" s="42">
        <v>3240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217</v>
      </c>
      <c r="C115" s="64"/>
      <c r="D115" s="64"/>
      <c r="E115" s="41"/>
      <c r="F115" s="42">
        <v>117540</v>
      </c>
      <c r="G115" s="43"/>
      <c r="H115" s="43"/>
      <c r="I115" s="43"/>
      <c r="J115" s="44"/>
    </row>
    <row r="116" spans="1:10" ht="36" customHeight="1" x14ac:dyDescent="0.25">
      <c r="A116" s="10"/>
      <c r="B116" s="63" t="s">
        <v>218</v>
      </c>
      <c r="C116" s="64"/>
      <c r="D116" s="64"/>
      <c r="E116" s="41"/>
      <c r="F116" s="42">
        <v>99540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63" t="s">
        <v>220</v>
      </c>
      <c r="C117" s="64"/>
      <c r="D117" s="64"/>
      <c r="E117" s="41"/>
      <c r="F117" s="42">
        <v>367740</v>
      </c>
      <c r="G117" s="43"/>
      <c r="H117" s="43"/>
      <c r="I117" s="43"/>
      <c r="J117" s="44"/>
    </row>
    <row r="118" spans="1:10" ht="36" customHeight="1" x14ac:dyDescent="0.25">
      <c r="A118" s="8" t="s">
        <v>114</v>
      </c>
      <c r="B118" s="63" t="s">
        <v>221</v>
      </c>
      <c r="C118" s="64"/>
      <c r="D118" s="64"/>
      <c r="E118" s="41"/>
      <c r="F118" s="42">
        <v>371520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222</v>
      </c>
      <c r="C119" s="64"/>
      <c r="D119" s="64"/>
      <c r="E119" s="41"/>
      <c r="F119" s="42">
        <v>263520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223</v>
      </c>
      <c r="C120" s="64"/>
      <c r="D120" s="64"/>
      <c r="E120" s="41"/>
      <c r="F120" s="42">
        <v>79200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224</v>
      </c>
      <c r="C121" s="64"/>
      <c r="D121" s="64"/>
      <c r="E121" s="41"/>
      <c r="F121" s="42">
        <v>61920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225</v>
      </c>
      <c r="C122" s="64"/>
      <c r="D122" s="64"/>
      <c r="E122" s="41"/>
      <c r="F122" s="42">
        <v>79200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226</v>
      </c>
      <c r="C123" s="64"/>
      <c r="D123" s="64"/>
      <c r="E123" s="41"/>
      <c r="F123" s="42">
        <v>671760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227</v>
      </c>
      <c r="C124" s="64"/>
      <c r="D124" s="64"/>
      <c r="E124" s="41"/>
      <c r="F124" s="42">
        <v>172800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72" t="s">
        <v>228</v>
      </c>
      <c r="C125" s="73"/>
      <c r="D125" s="73"/>
      <c r="E125" s="74"/>
      <c r="F125" s="42">
        <v>207360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229</v>
      </c>
      <c r="C126" s="64"/>
      <c r="D126" s="64"/>
      <c r="E126" s="41"/>
      <c r="F126" s="42">
        <v>260640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63" t="s">
        <v>230</v>
      </c>
      <c r="C127" s="64"/>
      <c r="D127" s="64"/>
      <c r="E127" s="41"/>
      <c r="F127" s="42">
        <v>364320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231</v>
      </c>
      <c r="C128" s="64"/>
      <c r="D128" s="64"/>
      <c r="E128" s="41"/>
      <c r="F128" s="42">
        <v>804960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5" t="s">
        <v>232</v>
      </c>
      <c r="C129" s="66"/>
      <c r="D129" s="66"/>
      <c r="E129" s="67"/>
      <c r="F129" s="42">
        <v>5040</v>
      </c>
      <c r="G129" s="43"/>
      <c r="H129" s="43"/>
      <c r="I129" s="43"/>
      <c r="J129" s="44"/>
    </row>
    <row r="130" spans="1:10" ht="36" customHeight="1" thickBot="1" x14ac:dyDescent="0.3">
      <c r="A130" s="8" t="s">
        <v>114</v>
      </c>
      <c r="B130" s="63" t="s">
        <v>234</v>
      </c>
      <c r="C130" s="64"/>
      <c r="D130" s="64"/>
      <c r="E130" s="41"/>
      <c r="F130" s="42">
        <v>515520</v>
      </c>
      <c r="G130" s="43"/>
      <c r="H130" s="43"/>
      <c r="I130" s="43"/>
      <c r="J130" s="44"/>
    </row>
    <row r="131" spans="1:10" ht="36" customHeight="1" thickBot="1" x14ac:dyDescent="0.3">
      <c r="A131" s="10"/>
      <c r="B131" s="174" t="s">
        <v>236</v>
      </c>
      <c r="C131" s="175"/>
      <c r="D131" s="175"/>
      <c r="E131" s="175"/>
      <c r="F131" s="175"/>
      <c r="G131" s="175"/>
      <c r="H131" s="175"/>
      <c r="I131" s="175"/>
      <c r="J131" s="176"/>
    </row>
    <row r="132" spans="1:10" ht="36" customHeight="1" x14ac:dyDescent="0.25">
      <c r="A132" s="10"/>
      <c r="B132" s="364" t="s">
        <v>386</v>
      </c>
      <c r="C132" s="365"/>
      <c r="D132" s="365"/>
      <c r="E132" s="366"/>
      <c r="F132" s="367">
        <v>300</v>
      </c>
      <c r="G132" s="368"/>
      <c r="H132" s="368"/>
      <c r="I132" s="368"/>
      <c r="J132" s="369"/>
    </row>
    <row r="133" spans="1:10" ht="54" customHeight="1" thickBot="1" x14ac:dyDescent="0.3">
      <c r="A133" s="10"/>
      <c r="B133" s="149" t="s">
        <v>387</v>
      </c>
      <c r="C133" s="150"/>
      <c r="D133" s="150"/>
      <c r="E133" s="160"/>
      <c r="F133" s="370"/>
      <c r="G133" s="371"/>
      <c r="H133" s="371"/>
      <c r="I133" s="371"/>
      <c r="J133" s="372"/>
    </row>
    <row r="134" spans="1:10" ht="36" customHeight="1" x14ac:dyDescent="0.25">
      <c r="A134" s="10"/>
      <c r="B134" s="364" t="s">
        <v>388</v>
      </c>
      <c r="C134" s="365"/>
      <c r="D134" s="365"/>
      <c r="E134" s="366"/>
      <c r="F134" s="367">
        <v>240</v>
      </c>
      <c r="G134" s="368"/>
      <c r="H134" s="368"/>
      <c r="I134" s="368"/>
      <c r="J134" s="369"/>
    </row>
    <row r="135" spans="1:10" ht="54" customHeight="1" thickBot="1" x14ac:dyDescent="0.3">
      <c r="A135" s="10"/>
      <c r="B135" s="149" t="s">
        <v>387</v>
      </c>
      <c r="C135" s="150"/>
      <c r="D135" s="150"/>
      <c r="E135" s="160"/>
      <c r="F135" s="370"/>
      <c r="G135" s="371"/>
      <c r="H135" s="371"/>
      <c r="I135" s="371"/>
      <c r="J135" s="372"/>
    </row>
    <row r="136" spans="1:10" ht="36" customHeight="1" x14ac:dyDescent="0.25">
      <c r="A136" s="10"/>
      <c r="B136" s="364" t="s">
        <v>389</v>
      </c>
      <c r="C136" s="365"/>
      <c r="D136" s="365"/>
      <c r="E136" s="366"/>
      <c r="F136" s="367">
        <v>120</v>
      </c>
      <c r="G136" s="368"/>
      <c r="H136" s="368"/>
      <c r="I136" s="368"/>
      <c r="J136" s="369"/>
    </row>
    <row r="137" spans="1:10" ht="54" customHeight="1" thickBot="1" x14ac:dyDescent="0.3">
      <c r="A137" s="10"/>
      <c r="B137" s="149" t="s">
        <v>390</v>
      </c>
      <c r="C137" s="150"/>
      <c r="D137" s="150"/>
      <c r="E137" s="160"/>
      <c r="F137" s="370"/>
      <c r="G137" s="371"/>
      <c r="H137" s="371"/>
      <c r="I137" s="371"/>
      <c r="J137" s="372"/>
    </row>
    <row r="138" spans="1:10" ht="36" customHeight="1" x14ac:dyDescent="0.25">
      <c r="A138" s="10"/>
      <c r="B138" s="364" t="s">
        <v>391</v>
      </c>
      <c r="C138" s="365"/>
      <c r="D138" s="365"/>
      <c r="E138" s="366"/>
      <c r="F138" s="367">
        <v>360</v>
      </c>
      <c r="G138" s="368"/>
      <c r="H138" s="368"/>
      <c r="I138" s="368"/>
      <c r="J138" s="369"/>
    </row>
    <row r="139" spans="1:10" ht="54" customHeight="1" thickBot="1" x14ac:dyDescent="0.3">
      <c r="A139" s="10"/>
      <c r="B139" s="149" t="s">
        <v>387</v>
      </c>
      <c r="C139" s="150"/>
      <c r="D139" s="150"/>
      <c r="E139" s="160"/>
      <c r="F139" s="370"/>
      <c r="G139" s="371"/>
      <c r="H139" s="371"/>
      <c r="I139" s="371"/>
      <c r="J139" s="372"/>
    </row>
    <row r="140" spans="1:10" ht="36" customHeight="1" x14ac:dyDescent="0.25">
      <c r="A140" s="10"/>
      <c r="B140" s="364" t="s">
        <v>392</v>
      </c>
      <c r="C140" s="365"/>
      <c r="D140" s="365"/>
      <c r="E140" s="366"/>
      <c r="F140" s="367">
        <v>300</v>
      </c>
      <c r="G140" s="368"/>
      <c r="H140" s="368"/>
      <c r="I140" s="368"/>
      <c r="J140" s="369"/>
    </row>
    <row r="141" spans="1:10" ht="54" customHeight="1" thickBot="1" x14ac:dyDescent="0.3">
      <c r="A141" s="10"/>
      <c r="B141" s="149" t="s">
        <v>387</v>
      </c>
      <c r="C141" s="150"/>
      <c r="D141" s="150"/>
      <c r="E141" s="160"/>
      <c r="F141" s="370"/>
      <c r="G141" s="371"/>
      <c r="H141" s="371"/>
      <c r="I141" s="371"/>
      <c r="J141" s="372"/>
    </row>
    <row r="142" spans="1:10" ht="36" customHeight="1" x14ac:dyDescent="0.25">
      <c r="A142" s="10"/>
      <c r="B142" s="364" t="s">
        <v>393</v>
      </c>
      <c r="C142" s="365"/>
      <c r="D142" s="365"/>
      <c r="E142" s="366"/>
      <c r="F142" s="367">
        <v>150</v>
      </c>
      <c r="G142" s="368"/>
      <c r="H142" s="368"/>
      <c r="I142" s="368"/>
      <c r="J142" s="369"/>
    </row>
    <row r="143" spans="1:10" ht="54" customHeight="1" thickBot="1" x14ac:dyDescent="0.3">
      <c r="A143" s="10"/>
      <c r="B143" s="149" t="s">
        <v>390</v>
      </c>
      <c r="C143" s="150"/>
      <c r="D143" s="150"/>
      <c r="E143" s="160"/>
      <c r="F143" s="370"/>
      <c r="G143" s="371"/>
      <c r="H143" s="371"/>
      <c r="I143" s="371"/>
      <c r="J143" s="372"/>
    </row>
    <row r="144" spans="1:10" ht="54" customHeight="1" thickBot="1" x14ac:dyDescent="0.3">
      <c r="A144" s="10"/>
      <c r="B144" s="149" t="s">
        <v>237</v>
      </c>
      <c r="C144" s="150"/>
      <c r="D144" s="150"/>
      <c r="E144" s="160"/>
      <c r="F144" s="373">
        <v>72</v>
      </c>
      <c r="G144" s="374"/>
      <c r="H144" s="374"/>
      <c r="I144" s="374"/>
      <c r="J144" s="375"/>
    </row>
    <row r="145" spans="1:10" ht="54" customHeight="1" thickBot="1" x14ac:dyDescent="0.3">
      <c r="A145" s="10"/>
      <c r="B145" s="149" t="s">
        <v>238</v>
      </c>
      <c r="C145" s="150"/>
      <c r="D145" s="150"/>
      <c r="E145" s="160"/>
      <c r="F145" s="373">
        <v>118.8</v>
      </c>
      <c r="G145" s="374"/>
      <c r="H145" s="374"/>
      <c r="I145" s="374"/>
      <c r="J145" s="375"/>
    </row>
    <row r="146" spans="1:10" ht="54" customHeight="1" thickBot="1" x14ac:dyDescent="0.3">
      <c r="A146" s="10"/>
      <c r="B146" s="149" t="s">
        <v>239</v>
      </c>
      <c r="C146" s="150"/>
      <c r="D146" s="150"/>
      <c r="E146" s="160"/>
      <c r="F146" s="373">
        <v>180</v>
      </c>
      <c r="G146" s="374"/>
      <c r="H146" s="374"/>
      <c r="I146" s="374"/>
      <c r="J146" s="375"/>
    </row>
    <row r="147" spans="1:10" ht="54" customHeight="1" thickBot="1" x14ac:dyDescent="0.3">
      <c r="A147" s="10"/>
      <c r="B147" s="149" t="s">
        <v>219</v>
      </c>
      <c r="C147" s="150"/>
      <c r="D147" s="150"/>
      <c r="E147" s="160"/>
      <c r="F147" s="373">
        <v>40</v>
      </c>
      <c r="G147" s="374"/>
      <c r="H147" s="374"/>
      <c r="I147" s="374"/>
      <c r="J147" s="375"/>
    </row>
    <row r="148" spans="1:10" ht="54" customHeight="1" thickBot="1" x14ac:dyDescent="0.3">
      <c r="A148" s="8"/>
      <c r="B148" s="168" t="s">
        <v>240</v>
      </c>
      <c r="C148" s="169"/>
      <c r="D148" s="169"/>
      <c r="E148" s="170"/>
      <c r="F148" s="98"/>
      <c r="G148" s="99"/>
      <c r="H148" s="99"/>
      <c r="I148" s="99"/>
      <c r="J148" s="100"/>
    </row>
    <row r="149" spans="1:10" ht="36" customHeight="1" x14ac:dyDescent="0.25">
      <c r="A149" s="8"/>
      <c r="B149" s="63" t="s">
        <v>241</v>
      </c>
      <c r="C149" s="64"/>
      <c r="D149" s="64"/>
      <c r="E149" s="41"/>
      <c r="F149" s="42">
        <v>54540</v>
      </c>
      <c r="G149" s="43"/>
      <c r="H149" s="43"/>
      <c r="I149" s="43"/>
      <c r="J149" s="44"/>
    </row>
    <row r="150" spans="1:10" ht="36" customHeight="1" x14ac:dyDescent="0.25">
      <c r="A150" s="8"/>
      <c r="B150" s="63" t="s">
        <v>242</v>
      </c>
      <c r="C150" s="64"/>
      <c r="D150" s="64"/>
      <c r="E150" s="41"/>
      <c r="F150" s="42">
        <v>106740</v>
      </c>
      <c r="G150" s="43"/>
      <c r="H150" s="43"/>
      <c r="I150" s="43"/>
      <c r="J150" s="44"/>
    </row>
    <row r="151" spans="1:10" ht="36" customHeight="1" x14ac:dyDescent="0.25">
      <c r="A151" s="8"/>
      <c r="B151" s="63" t="s">
        <v>243</v>
      </c>
      <c r="C151" s="64"/>
      <c r="D151" s="64"/>
      <c r="E151" s="41"/>
      <c r="F151" s="42">
        <v>133740</v>
      </c>
      <c r="G151" s="43"/>
      <c r="H151" s="43"/>
      <c r="I151" s="43"/>
      <c r="J151" s="44"/>
    </row>
    <row r="152" spans="1:10" ht="36" customHeight="1" x14ac:dyDescent="0.25">
      <c r="A152" s="8"/>
      <c r="B152" s="63" t="s">
        <v>244</v>
      </c>
      <c r="C152" s="64"/>
      <c r="D152" s="64"/>
      <c r="E152" s="41"/>
      <c r="F152" s="42">
        <v>1440</v>
      </c>
      <c r="G152" s="43"/>
      <c r="H152" s="43"/>
      <c r="I152" s="43"/>
      <c r="J152" s="44"/>
    </row>
    <row r="153" spans="1:10" ht="36" customHeight="1" x14ac:dyDescent="0.25">
      <c r="A153" s="8"/>
      <c r="B153" s="63" t="s">
        <v>245</v>
      </c>
      <c r="C153" s="64"/>
      <c r="D153" s="64"/>
      <c r="E153" s="41"/>
      <c r="F153" s="42">
        <v>76140</v>
      </c>
      <c r="G153" s="43"/>
      <c r="H153" s="43"/>
      <c r="I153" s="43"/>
      <c r="J153" s="44"/>
    </row>
    <row r="154" spans="1:10" ht="36" customHeight="1" x14ac:dyDescent="0.25">
      <c r="A154" s="8"/>
      <c r="B154" s="63" t="s">
        <v>246</v>
      </c>
      <c r="C154" s="64"/>
      <c r="D154" s="64"/>
      <c r="E154" s="41"/>
      <c r="F154" s="42">
        <v>153540</v>
      </c>
      <c r="G154" s="43"/>
      <c r="H154" s="43"/>
      <c r="I154" s="43"/>
      <c r="J154" s="44"/>
    </row>
    <row r="155" spans="1:10" ht="36" customHeight="1" x14ac:dyDescent="0.25">
      <c r="A155" s="8"/>
      <c r="B155" s="63" t="s">
        <v>247</v>
      </c>
      <c r="C155" s="64"/>
      <c r="D155" s="64"/>
      <c r="E155" s="41"/>
      <c r="F155" s="42">
        <v>191340</v>
      </c>
      <c r="G155" s="43"/>
      <c r="H155" s="43"/>
      <c r="I155" s="43"/>
      <c r="J155" s="44"/>
    </row>
    <row r="156" spans="1:10" ht="36" customHeight="1" thickBot="1" x14ac:dyDescent="0.3">
      <c r="A156" s="8"/>
      <c r="B156" s="63" t="s">
        <v>248</v>
      </c>
      <c r="C156" s="64"/>
      <c r="D156" s="64"/>
      <c r="E156" s="41"/>
      <c r="F156" s="42">
        <v>2340</v>
      </c>
      <c r="G156" s="43"/>
      <c r="H156" s="43"/>
      <c r="I156" s="43"/>
      <c r="J156" s="44"/>
    </row>
    <row r="157" spans="1:10" ht="24" customHeight="1" thickBot="1" x14ac:dyDescent="0.3">
      <c r="A157" s="8"/>
      <c r="B157" s="28"/>
      <c r="C157" s="81"/>
      <c r="D157" s="81"/>
      <c r="E157" s="82"/>
      <c r="F157" s="83"/>
      <c r="G157" s="84"/>
      <c r="H157" s="84"/>
      <c r="I157" s="84"/>
      <c r="J157" s="85"/>
    </row>
    <row r="158" spans="1:10" ht="36" customHeight="1" thickBot="1" x14ac:dyDescent="0.3">
      <c r="A158" s="8" t="s">
        <v>112</v>
      </c>
      <c r="B158" s="174" t="s">
        <v>328</v>
      </c>
      <c r="C158" s="175"/>
      <c r="D158" s="175"/>
      <c r="E158" s="175"/>
      <c r="F158" s="175"/>
      <c r="G158" s="175"/>
      <c r="H158" s="175"/>
      <c r="I158" s="175"/>
      <c r="J158" s="176"/>
    </row>
    <row r="159" spans="1:10" ht="36" customHeight="1" x14ac:dyDescent="0.25">
      <c r="A159" s="8" t="s">
        <v>112</v>
      </c>
      <c r="B159" s="63" t="s">
        <v>329</v>
      </c>
      <c r="C159" s="64"/>
      <c r="D159" s="64"/>
      <c r="E159" s="41"/>
      <c r="F159" s="42">
        <v>19080</v>
      </c>
      <c r="G159" s="43"/>
      <c r="H159" s="43"/>
      <c r="I159" s="43"/>
      <c r="J159" s="44"/>
    </row>
    <row r="160" spans="1:10" ht="36" customHeight="1" thickBot="1" x14ac:dyDescent="0.3">
      <c r="A160" s="8" t="s">
        <v>112</v>
      </c>
      <c r="B160" s="63" t="s">
        <v>330</v>
      </c>
      <c r="C160" s="64"/>
      <c r="D160" s="64"/>
      <c r="E160" s="41"/>
      <c r="F160" s="42">
        <v>2160</v>
      </c>
      <c r="G160" s="43"/>
      <c r="H160" s="43"/>
      <c r="I160" s="43"/>
      <c r="J160" s="44"/>
    </row>
    <row r="161" spans="1:10" ht="24" customHeight="1" thickBot="1" x14ac:dyDescent="0.3">
      <c r="A161" s="8" t="s">
        <v>112</v>
      </c>
      <c r="B161" s="28"/>
      <c r="C161" s="81"/>
      <c r="D161" s="81"/>
      <c r="E161" s="82"/>
      <c r="F161" s="83"/>
      <c r="G161" s="84"/>
      <c r="H161" s="84"/>
      <c r="I161" s="84"/>
      <c r="J161" s="85"/>
    </row>
    <row r="162" spans="1:10" ht="54" customHeight="1" thickBot="1" x14ac:dyDescent="0.3">
      <c r="A162" s="8" t="s">
        <v>112</v>
      </c>
      <c r="B162" s="168" t="s">
        <v>331</v>
      </c>
      <c r="C162" s="169"/>
      <c r="D162" s="169"/>
      <c r="E162" s="170"/>
      <c r="F162" s="98"/>
      <c r="G162" s="99"/>
      <c r="H162" s="99"/>
      <c r="I162" s="99"/>
      <c r="J162" s="100"/>
    </row>
    <row r="163" spans="1:10" ht="36" customHeight="1" thickBot="1" x14ac:dyDescent="0.3">
      <c r="A163" s="8" t="s">
        <v>112</v>
      </c>
      <c r="B163" s="376" t="s">
        <v>332</v>
      </c>
      <c r="C163" s="377"/>
      <c r="D163" s="377"/>
      <c r="E163" s="378"/>
      <c r="F163" s="286"/>
      <c r="G163" s="286"/>
      <c r="H163" s="286"/>
      <c r="I163" s="286"/>
      <c r="J163" s="287"/>
    </row>
    <row r="164" spans="1:10" ht="18" customHeight="1" x14ac:dyDescent="0.25">
      <c r="A164" s="8"/>
      <c r="B164" s="115"/>
      <c r="C164" s="116"/>
      <c r="D164" s="116"/>
      <c r="E164" s="116"/>
      <c r="F164" s="117"/>
      <c r="G164" s="117"/>
      <c r="H164" s="117"/>
      <c r="I164" s="117"/>
      <c r="J164" s="117"/>
    </row>
    <row r="165" spans="1:10" ht="67.5" customHeight="1" x14ac:dyDescent="0.25">
      <c r="A165" s="8"/>
      <c r="B165" s="118" t="s">
        <v>383</v>
      </c>
      <c r="C165" s="118"/>
      <c r="D165" s="118"/>
      <c r="E165" s="118"/>
      <c r="F165" s="118"/>
      <c r="G165" s="118"/>
      <c r="H165" s="118"/>
      <c r="I165" s="118"/>
      <c r="J165" s="118"/>
    </row>
    <row r="166" spans="1:10" ht="27" customHeight="1" x14ac:dyDescent="0.25">
      <c r="A166" s="8" t="s">
        <v>114</v>
      </c>
      <c r="B166" s="120" t="s">
        <v>251</v>
      </c>
      <c r="C166" s="120"/>
      <c r="D166" s="120"/>
      <c r="E166" s="120"/>
      <c r="F166" s="120"/>
      <c r="G166" s="120"/>
      <c r="H166" s="120"/>
      <c r="I166" s="120"/>
      <c r="J166" s="120"/>
    </row>
    <row r="167" spans="1:10" s="182" customFormat="1" ht="20.100000000000001" customHeight="1" x14ac:dyDescent="0.25">
      <c r="B167" s="345"/>
      <c r="F167" s="346"/>
      <c r="G167" s="346"/>
      <c r="H167" s="346"/>
      <c r="I167" s="346"/>
      <c r="J167" s="346"/>
    </row>
    <row r="168" spans="1:10" s="288" customFormat="1" ht="36" customHeight="1" thickBot="1" x14ac:dyDescent="0.3">
      <c r="B168" s="289" t="s">
        <v>335</v>
      </c>
      <c r="C168" s="289"/>
      <c r="D168" s="289"/>
      <c r="E168" s="289"/>
      <c r="F168" s="289"/>
      <c r="G168" s="289"/>
      <c r="H168" s="289"/>
      <c r="I168" s="289"/>
    </row>
    <row r="169" spans="1:10" s="123" customFormat="1" ht="36" customHeight="1" thickBot="1" x14ac:dyDescent="0.3">
      <c r="B169" s="290" t="s">
        <v>336</v>
      </c>
      <c r="C169" s="291"/>
      <c r="D169" s="291"/>
      <c r="E169" s="291"/>
      <c r="F169" s="291"/>
      <c r="G169" s="291"/>
      <c r="H169" s="291"/>
      <c r="I169" s="292"/>
    </row>
    <row r="170" spans="1:10" ht="83.25" customHeight="1" thickBot="1" x14ac:dyDescent="0.3">
      <c r="A170" s="10"/>
      <c r="B170" s="379" t="s">
        <v>337</v>
      </c>
      <c r="C170" s="380"/>
      <c r="D170" s="381" t="s">
        <v>338</v>
      </c>
      <c r="E170" s="382"/>
      <c r="F170" s="383"/>
      <c r="G170" s="296" t="s">
        <v>339</v>
      </c>
      <c r="H170" s="296"/>
      <c r="I170" s="297"/>
      <c r="J170" s="10"/>
    </row>
    <row r="171" spans="1:10" ht="36" customHeight="1" x14ac:dyDescent="0.25">
      <c r="A171" s="10"/>
      <c r="B171" s="384" t="s">
        <v>340</v>
      </c>
      <c r="C171" s="385"/>
      <c r="D171" s="386" t="s">
        <v>341</v>
      </c>
      <c r="E171" s="387"/>
      <c r="F171" s="387"/>
      <c r="G171" s="388">
        <v>2190</v>
      </c>
      <c r="H171" s="300"/>
      <c r="I171" s="302"/>
      <c r="J171" s="10"/>
    </row>
    <row r="172" spans="1:10" ht="36" customHeight="1" x14ac:dyDescent="0.25">
      <c r="A172" s="10"/>
      <c r="B172" s="389" t="s">
        <v>342</v>
      </c>
      <c r="C172" s="390"/>
      <c r="D172" s="391"/>
      <c r="E172" s="392"/>
      <c r="F172" s="392"/>
      <c r="G172" s="393">
        <v>1590</v>
      </c>
      <c r="H172" s="305"/>
      <c r="I172" s="307"/>
      <c r="J172" s="10"/>
    </row>
    <row r="173" spans="1:10" ht="36" customHeight="1" x14ac:dyDescent="0.25">
      <c r="A173" s="10"/>
      <c r="B173" s="389" t="s">
        <v>343</v>
      </c>
      <c r="C173" s="390"/>
      <c r="D173" s="391"/>
      <c r="E173" s="392"/>
      <c r="F173" s="392"/>
      <c r="G173" s="393">
        <v>1440</v>
      </c>
      <c r="H173" s="305"/>
      <c r="I173" s="307"/>
      <c r="J173" s="10"/>
    </row>
    <row r="174" spans="1:10" ht="54" customHeight="1" thickBot="1" x14ac:dyDescent="0.3">
      <c r="A174" s="10"/>
      <c r="B174" s="394" t="s">
        <v>344</v>
      </c>
      <c r="C174" s="395"/>
      <c r="D174" s="396"/>
      <c r="E174" s="397"/>
      <c r="F174" s="397"/>
      <c r="G174" s="398">
        <v>1290</v>
      </c>
      <c r="H174" s="399"/>
      <c r="I174" s="400"/>
      <c r="J174" s="10"/>
    </row>
    <row r="175" spans="1:10" ht="40.5" customHeight="1" x14ac:dyDescent="0.25">
      <c r="A175" s="8"/>
      <c r="B175" s="122" t="s">
        <v>252</v>
      </c>
      <c r="C175" s="122"/>
      <c r="D175" s="122"/>
      <c r="E175" s="122"/>
      <c r="F175" s="122"/>
      <c r="G175" s="122"/>
      <c r="H175" s="122"/>
      <c r="I175" s="122"/>
      <c r="J175" s="122"/>
    </row>
    <row r="176" spans="1:10" ht="18" customHeight="1" x14ac:dyDescent="0.25">
      <c r="A176" s="8"/>
    </row>
  </sheetData>
  <sheetProtection selectLockedCells="1" selectUnlockedCells="1"/>
  <mergeCells count="325">
    <mergeCell ref="G173:I173"/>
    <mergeCell ref="B174:C174"/>
    <mergeCell ref="G174:I174"/>
    <mergeCell ref="B175:J175"/>
    <mergeCell ref="B169:I169"/>
    <mergeCell ref="B170:C170"/>
    <mergeCell ref="D170:F170"/>
    <mergeCell ref="G170:I170"/>
    <mergeCell ref="B171:C171"/>
    <mergeCell ref="D171:F174"/>
    <mergeCell ref="G171:I171"/>
    <mergeCell ref="B172:C172"/>
    <mergeCell ref="G172:I172"/>
    <mergeCell ref="B173:C173"/>
    <mergeCell ref="B162:E162"/>
    <mergeCell ref="F162:J162"/>
    <mergeCell ref="B163:E163"/>
    <mergeCell ref="B165:J165"/>
    <mergeCell ref="B166:J166"/>
    <mergeCell ref="B168:I168"/>
    <mergeCell ref="B158:J158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3"/>
    <mergeCell ref="B143:E143"/>
    <mergeCell ref="B144:E144"/>
    <mergeCell ref="F144:J144"/>
    <mergeCell ref="B145:E145"/>
    <mergeCell ref="F145:J145"/>
    <mergeCell ref="B138:E138"/>
    <mergeCell ref="F138:J139"/>
    <mergeCell ref="B139:E139"/>
    <mergeCell ref="B140:E140"/>
    <mergeCell ref="F140:J141"/>
    <mergeCell ref="B141:E141"/>
    <mergeCell ref="B134:E134"/>
    <mergeCell ref="F134:J135"/>
    <mergeCell ref="B135:E135"/>
    <mergeCell ref="B136:E136"/>
    <mergeCell ref="F136:J137"/>
    <mergeCell ref="B137:E137"/>
    <mergeCell ref="B129:E129"/>
    <mergeCell ref="F129:J129"/>
    <mergeCell ref="B130:E130"/>
    <mergeCell ref="F130:J130"/>
    <mergeCell ref="B131:J131"/>
    <mergeCell ref="B132:E132"/>
    <mergeCell ref="F132:J133"/>
    <mergeCell ref="B133:E133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29.285156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55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40348.799999999996</v>
      </c>
      <c r="G8" s="33">
        <f>H8*1.1</f>
        <v>36986.400000000001</v>
      </c>
      <c r="H8" s="33">
        <v>33624</v>
      </c>
      <c r="I8" s="33">
        <f>H8*0.75</f>
        <v>25218</v>
      </c>
      <c r="J8" s="33">
        <f>H8*0.5</f>
        <v>16812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57024</v>
      </c>
      <c r="G9" s="37">
        <f>H9*1.1</f>
        <v>52272.000000000007</v>
      </c>
      <c r="H9" s="37">
        <v>47520</v>
      </c>
      <c r="I9" s="37">
        <f>H9*0.75</f>
        <v>35640</v>
      </c>
      <c r="J9" s="37">
        <f>H9*0.5</f>
        <v>23760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50976</v>
      </c>
      <c r="G10" s="37">
        <f>H10*1.1</f>
        <v>46728.000000000007</v>
      </c>
      <c r="H10" s="37">
        <v>42480</v>
      </c>
      <c r="I10" s="37">
        <f>H10*0.75</f>
        <v>31860</v>
      </c>
      <c r="J10" s="37">
        <f>H10*0.5</f>
        <v>21240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71712</v>
      </c>
      <c r="G11" s="39">
        <f>H11*1.1</f>
        <v>65736</v>
      </c>
      <c r="H11" s="39">
        <v>59760</v>
      </c>
      <c r="I11" s="39">
        <f>H11*0.75</f>
        <v>44820</v>
      </c>
      <c r="J11" s="39">
        <f>H11*0.5</f>
        <v>29880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10080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14400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1440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2844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4032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6480 до 162000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6480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12960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19440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25920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32400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38880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45360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51840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58320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64800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71280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77760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84240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90720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97200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103680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110160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116640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123120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129600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8100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16200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24300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32400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40500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48600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56700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64800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72900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81000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89100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97200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105300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113400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121500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129600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137700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145800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153900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162000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9576 до 139320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9576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14184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16200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22680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29160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35640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42120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48600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55080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61560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68040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74520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81000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87480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93960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100440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106920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113400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119880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126360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132840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139320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15588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3888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15588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1440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11700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5868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6228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8856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3024 до 32580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9360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936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2340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5688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7812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12744</v>
      </c>
      <c r="G105" s="228">
        <f>H105*1.1</f>
        <v>11682.000000000002</v>
      </c>
      <c r="H105" s="228">
        <v>10620</v>
      </c>
      <c r="I105" s="228">
        <f>H105*0.75</f>
        <v>7965</v>
      </c>
      <c r="J105" s="229">
        <f>H105*0.5</f>
        <v>5310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9432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10620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26568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17712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21254.400000000001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18792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17352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32580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215</v>
      </c>
      <c r="C114" s="64"/>
      <c r="D114" s="64"/>
      <c r="E114" s="41"/>
      <c r="F114" s="42">
        <v>8460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3024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13104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11340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32580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4608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8640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11520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18144</v>
      </c>
      <c r="G122" s="228">
        <f>H122*1.1</f>
        <v>16632</v>
      </c>
      <c r="H122" s="228">
        <v>15120</v>
      </c>
      <c r="I122" s="228">
        <f>H122*0.75</f>
        <v>11340</v>
      </c>
      <c r="J122" s="229">
        <f>H122*0.5</f>
        <v>7560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13680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15120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37440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25200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30240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26640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24480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46080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4320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46080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6480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44244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88488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110808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1440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66600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132768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166032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2124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23.25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4"/>
  <sheetViews>
    <sheetView view="pageBreakPreview" topLeftCell="B1" zoomScale="65" zoomScaleNormal="60" zoomScaleSheetLayoutView="65" workbookViewId="0">
      <pane ySplit="4" topLeftCell="A113" activePane="bottomLeft" state="frozen"/>
      <selection activeCell="A198" sqref="A198:XFD198"/>
      <selection pane="bottomLeft" activeCell="B94" sqref="B94:E94"/>
    </sheetView>
  </sheetViews>
  <sheetFormatPr defaultColWidth="9.140625" defaultRowHeight="12.75" outlineLevelRow="1" x14ac:dyDescent="0.25"/>
  <cols>
    <col min="1" max="1" width="26.285156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56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55728</v>
      </c>
      <c r="G8" s="33">
        <f>H8*1.1</f>
        <v>51084.000000000007</v>
      </c>
      <c r="H8" s="33">
        <v>46440</v>
      </c>
      <c r="I8" s="33">
        <f>H8*0.75</f>
        <v>34830</v>
      </c>
      <c r="J8" s="33">
        <f>H8*0.5</f>
        <v>23220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78624</v>
      </c>
      <c r="G9" s="37">
        <f>H9*1.1</f>
        <v>72072</v>
      </c>
      <c r="H9" s="37">
        <v>65520</v>
      </c>
      <c r="I9" s="37">
        <f>H9*0.75</f>
        <v>49140</v>
      </c>
      <c r="J9" s="37">
        <f>H9*0.5</f>
        <v>32760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50976</v>
      </c>
      <c r="G10" s="37">
        <f>H10*1.1</f>
        <v>46728.000000000007</v>
      </c>
      <c r="H10" s="37">
        <v>42480</v>
      </c>
      <c r="I10" s="37">
        <f>H10*0.75</f>
        <v>31860</v>
      </c>
      <c r="J10" s="37">
        <f>H10*0.5</f>
        <v>21240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71712</v>
      </c>
      <c r="G11" s="39">
        <f>H11*1.1</f>
        <v>65736</v>
      </c>
      <c r="H11" s="39">
        <v>59760</v>
      </c>
      <c r="I11" s="39">
        <f>H11*0.75</f>
        <v>44820</v>
      </c>
      <c r="J11" s="39">
        <f>H11*0.5</f>
        <v>29880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10080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14400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1728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2448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2844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4032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"&amp;MIN($F$22:F71)&amp;" до "&amp;MAX($F$22:F71)</f>
        <v>Цена от 8640 до 133920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8640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12960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17280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21600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25920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30240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34560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38880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43200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47520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51840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56160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60480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64800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69120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73440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77760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82080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86400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90720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278</v>
      </c>
      <c r="C42" s="36"/>
      <c r="D42" s="36"/>
      <c r="E42" s="41"/>
      <c r="F42" s="42">
        <v>95040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279</v>
      </c>
      <c r="C43" s="36"/>
      <c r="D43" s="36"/>
      <c r="E43" s="41"/>
      <c r="F43" s="42">
        <v>99360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280</v>
      </c>
      <c r="C44" s="36"/>
      <c r="D44" s="36"/>
      <c r="E44" s="41"/>
      <c r="F44" s="42">
        <v>103680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281</v>
      </c>
      <c r="C45" s="36"/>
      <c r="D45" s="36"/>
      <c r="E45" s="41"/>
      <c r="F45" s="42">
        <v>108000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282</v>
      </c>
      <c r="C46" s="36"/>
      <c r="D46" s="36"/>
      <c r="E46" s="41"/>
      <c r="F46" s="42">
        <v>112320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283</v>
      </c>
      <c r="C47" s="36"/>
      <c r="D47" s="36"/>
      <c r="E47" s="41"/>
      <c r="F47" s="42">
        <v>116640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284</v>
      </c>
      <c r="C48" s="36"/>
      <c r="D48" s="36"/>
      <c r="E48" s="41"/>
      <c r="F48" s="42">
        <v>120960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285</v>
      </c>
      <c r="C49" s="36"/>
      <c r="D49" s="36"/>
      <c r="E49" s="41"/>
      <c r="F49" s="42">
        <v>125280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286</v>
      </c>
      <c r="C50" s="36"/>
      <c r="D50" s="36"/>
      <c r="E50" s="41"/>
      <c r="F50" s="42">
        <v>129600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287</v>
      </c>
      <c r="C51" s="36"/>
      <c r="D51" s="36"/>
      <c r="E51" s="41"/>
      <c r="F51" s="42">
        <v>133920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145</v>
      </c>
      <c r="C52" s="36"/>
      <c r="D52" s="36"/>
      <c r="E52" s="41"/>
      <c r="F52" s="42">
        <v>10800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146</v>
      </c>
      <c r="C53" s="36"/>
      <c r="D53" s="36"/>
      <c r="E53" s="41"/>
      <c r="F53" s="42">
        <v>16200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147</v>
      </c>
      <c r="C54" s="36"/>
      <c r="D54" s="36"/>
      <c r="E54" s="41"/>
      <c r="F54" s="42">
        <v>21600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148</v>
      </c>
      <c r="C55" s="36"/>
      <c r="D55" s="36"/>
      <c r="E55" s="41"/>
      <c r="F55" s="42">
        <v>27000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149</v>
      </c>
      <c r="C56" s="36"/>
      <c r="D56" s="36"/>
      <c r="E56" s="41"/>
      <c r="F56" s="42">
        <v>32400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150</v>
      </c>
      <c r="C57" s="36"/>
      <c r="D57" s="36"/>
      <c r="E57" s="41"/>
      <c r="F57" s="42">
        <v>37800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151</v>
      </c>
      <c r="C58" s="36"/>
      <c r="D58" s="36"/>
      <c r="E58" s="41"/>
      <c r="F58" s="42">
        <v>43200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152</v>
      </c>
      <c r="C59" s="36"/>
      <c r="D59" s="36"/>
      <c r="E59" s="41"/>
      <c r="F59" s="42">
        <v>48600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153</v>
      </c>
      <c r="C60" s="36"/>
      <c r="D60" s="36"/>
      <c r="E60" s="41"/>
      <c r="F60" s="42">
        <v>54000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154</v>
      </c>
      <c r="C61" s="36"/>
      <c r="D61" s="36"/>
      <c r="E61" s="41"/>
      <c r="F61" s="42">
        <v>59400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155</v>
      </c>
      <c r="C62" s="36"/>
      <c r="D62" s="36"/>
      <c r="E62" s="41"/>
      <c r="F62" s="42">
        <v>64800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156</v>
      </c>
      <c r="C63" s="36"/>
      <c r="D63" s="36"/>
      <c r="E63" s="41"/>
      <c r="F63" s="42">
        <v>70200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157</v>
      </c>
      <c r="C64" s="36"/>
      <c r="D64" s="36"/>
      <c r="E64" s="41"/>
      <c r="F64" s="42">
        <v>75600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158</v>
      </c>
      <c r="C65" s="36"/>
      <c r="D65" s="36"/>
      <c r="E65" s="41"/>
      <c r="F65" s="42">
        <v>81000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159</v>
      </c>
      <c r="C66" s="36"/>
      <c r="D66" s="36"/>
      <c r="E66" s="41"/>
      <c r="F66" s="42">
        <v>86400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160</v>
      </c>
      <c r="C67" s="36"/>
      <c r="D67" s="36"/>
      <c r="E67" s="41"/>
      <c r="F67" s="42">
        <v>91800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161</v>
      </c>
      <c r="C68" s="36"/>
      <c r="D68" s="36"/>
      <c r="E68" s="41"/>
      <c r="F68" s="42">
        <v>97200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162</v>
      </c>
      <c r="C69" s="36"/>
      <c r="D69" s="36"/>
      <c r="E69" s="41"/>
      <c r="F69" s="42">
        <v>102600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163</v>
      </c>
      <c r="C70" s="36"/>
      <c r="D70" s="36"/>
      <c r="E70" s="41"/>
      <c r="F70" s="42">
        <v>108000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164</v>
      </c>
      <c r="C71" s="36"/>
      <c r="D71" s="36"/>
      <c r="E71" s="41"/>
      <c r="F71" s="42">
        <v>113400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288</v>
      </c>
      <c r="C72" s="36"/>
      <c r="D72" s="36"/>
      <c r="E72" s="41"/>
      <c r="F72" s="42">
        <v>1198800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289</v>
      </c>
      <c r="C73" s="36"/>
      <c r="D73" s="36"/>
      <c r="E73" s="41"/>
      <c r="F73" s="42">
        <v>124200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290</v>
      </c>
      <c r="C74" s="36"/>
      <c r="D74" s="36"/>
      <c r="E74" s="41"/>
      <c r="F74" s="42">
        <v>129600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291</v>
      </c>
      <c r="C75" s="36"/>
      <c r="D75" s="36"/>
      <c r="E75" s="41"/>
      <c r="F75" s="42">
        <v>135000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292</v>
      </c>
      <c r="C76" s="36"/>
      <c r="D76" s="36"/>
      <c r="E76" s="41"/>
      <c r="F76" s="42">
        <v>140400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293</v>
      </c>
      <c r="C77" s="36"/>
      <c r="D77" s="36"/>
      <c r="E77" s="41"/>
      <c r="F77" s="42">
        <v>145800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294</v>
      </c>
      <c r="C78" s="36"/>
      <c r="D78" s="36"/>
      <c r="E78" s="41"/>
      <c r="F78" s="42">
        <v>151200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295</v>
      </c>
      <c r="C79" s="36"/>
      <c r="D79" s="36"/>
      <c r="E79" s="41"/>
      <c r="F79" s="42">
        <v>156600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296</v>
      </c>
      <c r="C80" s="36"/>
      <c r="D80" s="36"/>
      <c r="E80" s="41"/>
      <c r="F80" s="42">
        <v>162000</v>
      </c>
      <c r="G80" s="43"/>
      <c r="H80" s="43"/>
      <c r="I80" s="43"/>
      <c r="J80" s="44"/>
    </row>
    <row r="81" spans="1:10" ht="36" customHeight="1" outlineLevel="1" thickBot="1" x14ac:dyDescent="0.3">
      <c r="A81" s="8"/>
      <c r="B81" s="35" t="s">
        <v>297</v>
      </c>
      <c r="C81" s="36"/>
      <c r="D81" s="36"/>
      <c r="E81" s="41"/>
      <c r="F81" s="42">
        <v>167400</v>
      </c>
      <c r="G81" s="43"/>
      <c r="H81" s="43"/>
      <c r="I81" s="43"/>
      <c r="J81" s="44"/>
    </row>
    <row r="82" spans="1:10" ht="36" customHeight="1" thickBot="1" x14ac:dyDescent="0.3">
      <c r="A82" s="8"/>
      <c r="B82" s="51" t="s">
        <v>165</v>
      </c>
      <c r="C82" s="52"/>
      <c r="D82" s="52"/>
      <c r="E82" s="53"/>
      <c r="F82" s="54" t="str">
        <f>"Цена от "&amp;MIN(F83:F104)&amp;" до "&amp;MAX(F83:F104)</f>
        <v>Цена от 9576 до 95040</v>
      </c>
      <c r="G82" s="55"/>
      <c r="H82" s="55"/>
      <c r="I82" s="55"/>
      <c r="J82" s="56"/>
    </row>
    <row r="83" spans="1:10" ht="36" customHeight="1" outlineLevel="1" x14ac:dyDescent="0.25">
      <c r="A83" s="8"/>
      <c r="B83" s="57" t="s">
        <v>166</v>
      </c>
      <c r="C83" s="58"/>
      <c r="D83" s="58"/>
      <c r="E83" s="59"/>
      <c r="F83" s="60">
        <v>9576</v>
      </c>
      <c r="G83" s="61"/>
      <c r="H83" s="61"/>
      <c r="I83" s="61"/>
      <c r="J83" s="62"/>
    </row>
    <row r="84" spans="1:10" ht="36" customHeight="1" outlineLevel="1" x14ac:dyDescent="0.25">
      <c r="A84" s="8"/>
      <c r="B84" s="35" t="s">
        <v>167</v>
      </c>
      <c r="C84" s="36"/>
      <c r="D84" s="36"/>
      <c r="E84" s="41"/>
      <c r="F84" s="42">
        <v>14184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168</v>
      </c>
      <c r="C85" s="36"/>
      <c r="D85" s="36"/>
      <c r="E85" s="41"/>
      <c r="F85" s="42">
        <v>12960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169</v>
      </c>
      <c r="C86" s="36"/>
      <c r="D86" s="36"/>
      <c r="E86" s="41"/>
      <c r="F86" s="42">
        <v>17280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170</v>
      </c>
      <c r="C87" s="36"/>
      <c r="D87" s="36"/>
      <c r="E87" s="41"/>
      <c r="F87" s="42">
        <v>21600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171</v>
      </c>
      <c r="C88" s="36"/>
      <c r="D88" s="36"/>
      <c r="E88" s="41"/>
      <c r="F88" s="42">
        <v>25920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172</v>
      </c>
      <c r="C89" s="36"/>
      <c r="D89" s="36"/>
      <c r="E89" s="41"/>
      <c r="F89" s="42">
        <v>30240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173</v>
      </c>
      <c r="C90" s="36"/>
      <c r="D90" s="36"/>
      <c r="E90" s="41"/>
      <c r="F90" s="42">
        <v>34560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174</v>
      </c>
      <c r="C91" s="36"/>
      <c r="D91" s="36"/>
      <c r="E91" s="41"/>
      <c r="F91" s="42">
        <v>38880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175</v>
      </c>
      <c r="C92" s="36"/>
      <c r="D92" s="36"/>
      <c r="E92" s="41"/>
      <c r="F92" s="42">
        <v>43200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176</v>
      </c>
      <c r="C93" s="36"/>
      <c r="D93" s="36"/>
      <c r="E93" s="41"/>
      <c r="F93" s="42">
        <v>47520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177</v>
      </c>
      <c r="C94" s="36"/>
      <c r="D94" s="36"/>
      <c r="E94" s="41"/>
      <c r="F94" s="42">
        <v>51840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178</v>
      </c>
      <c r="C95" s="36"/>
      <c r="D95" s="36"/>
      <c r="E95" s="41"/>
      <c r="F95" s="42">
        <v>56160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179</v>
      </c>
      <c r="C96" s="36"/>
      <c r="D96" s="36"/>
      <c r="E96" s="41"/>
      <c r="F96" s="42">
        <v>60480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180</v>
      </c>
      <c r="C97" s="36"/>
      <c r="D97" s="36"/>
      <c r="E97" s="41"/>
      <c r="F97" s="42">
        <v>64800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181</v>
      </c>
      <c r="C98" s="36"/>
      <c r="D98" s="36"/>
      <c r="E98" s="41"/>
      <c r="F98" s="42">
        <v>69120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182</v>
      </c>
      <c r="C99" s="36"/>
      <c r="D99" s="36"/>
      <c r="E99" s="41"/>
      <c r="F99" s="42">
        <v>73440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183</v>
      </c>
      <c r="C100" s="36"/>
      <c r="D100" s="36"/>
      <c r="E100" s="41"/>
      <c r="F100" s="42">
        <v>77760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184</v>
      </c>
      <c r="C101" s="36"/>
      <c r="D101" s="36"/>
      <c r="E101" s="41"/>
      <c r="F101" s="42">
        <v>82080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185</v>
      </c>
      <c r="C102" s="36"/>
      <c r="D102" s="36"/>
      <c r="E102" s="41"/>
      <c r="F102" s="42">
        <v>86400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186</v>
      </c>
      <c r="C103" s="36"/>
      <c r="D103" s="36"/>
      <c r="E103" s="41"/>
      <c r="F103" s="42">
        <v>90720</v>
      </c>
      <c r="G103" s="43"/>
      <c r="H103" s="43"/>
      <c r="I103" s="43"/>
      <c r="J103" s="44"/>
    </row>
    <row r="104" spans="1:10" ht="36" customHeight="1" outlineLevel="1" thickBot="1" x14ac:dyDescent="0.3">
      <c r="A104" s="8"/>
      <c r="B104" s="35" t="s">
        <v>187</v>
      </c>
      <c r="C104" s="36"/>
      <c r="D104" s="36"/>
      <c r="E104" s="41"/>
      <c r="F104" s="42">
        <v>95040</v>
      </c>
      <c r="G104" s="43"/>
      <c r="H104" s="43"/>
      <c r="I104" s="43"/>
      <c r="J104" s="44"/>
    </row>
    <row r="105" spans="1:10" ht="36" customHeight="1" thickBot="1" x14ac:dyDescent="0.3">
      <c r="A105" s="8"/>
      <c r="B105" s="51" t="s">
        <v>188</v>
      </c>
      <c r="C105" s="52"/>
      <c r="D105" s="52"/>
      <c r="E105" s="53"/>
      <c r="F105" s="54" t="str">
        <f>"Цена от "&amp;MIN(F106:F116)&amp;" до "&amp;MAX(F106:F116)</f>
        <v>Цена от 1440 до 15588</v>
      </c>
      <c r="G105" s="55"/>
      <c r="H105" s="55"/>
      <c r="I105" s="55"/>
      <c r="J105" s="56"/>
    </row>
    <row r="106" spans="1:10" ht="36" customHeight="1" x14ac:dyDescent="0.25">
      <c r="A106" s="8"/>
      <c r="B106" s="63" t="s">
        <v>189</v>
      </c>
      <c r="C106" s="64"/>
      <c r="D106" s="64"/>
      <c r="E106" s="41"/>
      <c r="F106" s="42">
        <v>5976</v>
      </c>
      <c r="G106" s="43"/>
      <c r="H106" s="43"/>
      <c r="I106" s="43"/>
      <c r="J106" s="44"/>
    </row>
    <row r="107" spans="1:10" ht="36" customHeight="1" x14ac:dyDescent="0.25">
      <c r="A107" s="8"/>
      <c r="B107" s="63" t="s">
        <v>190</v>
      </c>
      <c r="C107" s="64"/>
      <c r="D107" s="64"/>
      <c r="E107" s="41"/>
      <c r="F107" s="42">
        <v>15588</v>
      </c>
      <c r="G107" s="43"/>
      <c r="H107" s="43"/>
      <c r="I107" s="43"/>
      <c r="J107" s="44"/>
    </row>
    <row r="108" spans="1:10" ht="36" customHeight="1" x14ac:dyDescent="0.25">
      <c r="A108" s="8"/>
      <c r="B108" s="63" t="s">
        <v>258</v>
      </c>
      <c r="C108" s="64"/>
      <c r="D108" s="64"/>
      <c r="E108" s="41"/>
      <c r="F108" s="42">
        <v>1440</v>
      </c>
      <c r="G108" s="43"/>
      <c r="H108" s="43"/>
      <c r="I108" s="43"/>
      <c r="J108" s="44"/>
    </row>
    <row r="109" spans="1:10" ht="36" customHeight="1" x14ac:dyDescent="0.25">
      <c r="A109" s="8"/>
      <c r="B109" s="65" t="s">
        <v>192</v>
      </c>
      <c r="C109" s="66"/>
      <c r="D109" s="66"/>
      <c r="E109" s="67"/>
      <c r="F109" s="68">
        <v>11700</v>
      </c>
      <c r="G109" s="69"/>
      <c r="H109" s="69"/>
      <c r="I109" s="69"/>
      <c r="J109" s="70"/>
    </row>
    <row r="110" spans="1:10" ht="36" customHeight="1" x14ac:dyDescent="0.25">
      <c r="A110" s="8"/>
      <c r="B110" s="63" t="s">
        <v>193</v>
      </c>
      <c r="C110" s="64"/>
      <c r="D110" s="64"/>
      <c r="E110" s="41"/>
      <c r="F110" s="42">
        <v>5868</v>
      </c>
      <c r="G110" s="43"/>
      <c r="H110" s="43"/>
      <c r="I110" s="43"/>
      <c r="J110" s="44"/>
    </row>
    <row r="111" spans="1:10" ht="36" customHeight="1" x14ac:dyDescent="0.25">
      <c r="A111" s="8"/>
      <c r="B111" s="63" t="s">
        <v>194</v>
      </c>
      <c r="C111" s="64"/>
      <c r="D111" s="64"/>
      <c r="E111" s="41"/>
      <c r="F111" s="42">
        <v>6228</v>
      </c>
      <c r="G111" s="43"/>
      <c r="H111" s="43"/>
      <c r="I111" s="43"/>
      <c r="J111" s="44"/>
    </row>
    <row r="112" spans="1:10" ht="36" customHeight="1" x14ac:dyDescent="0.25">
      <c r="A112" s="8"/>
      <c r="B112" s="63" t="s">
        <v>195</v>
      </c>
      <c r="C112" s="64"/>
      <c r="D112" s="64"/>
      <c r="E112" s="41"/>
      <c r="F112" s="42">
        <v>1440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196</v>
      </c>
      <c r="C113" s="64"/>
      <c r="D113" s="64"/>
      <c r="E113" s="41"/>
      <c r="F113" s="42">
        <v>1440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197</v>
      </c>
      <c r="C114" s="64"/>
      <c r="D114" s="64"/>
      <c r="E114" s="41"/>
      <c r="F114" s="42">
        <v>2880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198</v>
      </c>
      <c r="C115" s="64"/>
      <c r="D115" s="64"/>
      <c r="E115" s="41"/>
      <c r="F115" s="42">
        <v>4320</v>
      </c>
      <c r="G115" s="43"/>
      <c r="H115" s="43"/>
      <c r="I115" s="43"/>
      <c r="J115" s="44"/>
    </row>
    <row r="116" spans="1:10" ht="36" customHeight="1" thickBot="1" x14ac:dyDescent="0.3">
      <c r="A116" s="8"/>
      <c r="B116" s="63" t="s">
        <v>199</v>
      </c>
      <c r="C116" s="64"/>
      <c r="D116" s="64"/>
      <c r="E116" s="41"/>
      <c r="F116" s="42">
        <v>8856</v>
      </c>
      <c r="G116" s="43"/>
      <c r="H116" s="43"/>
      <c r="I116" s="43"/>
      <c r="J116" s="44"/>
    </row>
    <row r="117" spans="1:10" ht="54" customHeight="1" thickBot="1" x14ac:dyDescent="0.3">
      <c r="A117" s="8"/>
      <c r="B117" s="210" t="s">
        <v>259</v>
      </c>
      <c r="C117" s="211"/>
      <c r="D117" s="211"/>
      <c r="E117" s="212"/>
      <c r="F117" s="224" t="str">
        <f>"Цена от "&amp;MIN(F119,F123:J124,H125,F126:J139)&amp;" до "&amp;MAX(F119,F123:J124,H125,F126:J139)</f>
        <v>Цена от 3024 до 57600</v>
      </c>
      <c r="G117" s="225"/>
      <c r="H117" s="225"/>
      <c r="I117" s="225"/>
      <c r="J117" s="226"/>
    </row>
    <row r="118" spans="1:10" ht="24" thickBot="1" x14ac:dyDescent="0.3">
      <c r="A118" s="8"/>
      <c r="B118" s="28"/>
      <c r="C118" s="81"/>
      <c r="D118" s="81"/>
      <c r="E118" s="82"/>
      <c r="F118" s="83"/>
      <c r="G118" s="84"/>
      <c r="H118" s="84"/>
      <c r="I118" s="84"/>
      <c r="J118" s="85"/>
    </row>
    <row r="119" spans="1:10" ht="36" customHeight="1" x14ac:dyDescent="0.25">
      <c r="A119" s="8"/>
      <c r="B119" s="63" t="s">
        <v>201</v>
      </c>
      <c r="C119" s="64"/>
      <c r="D119" s="64"/>
      <c r="E119" s="41"/>
      <c r="F119" s="42">
        <v>26604</v>
      </c>
      <c r="G119" s="43"/>
      <c r="H119" s="43"/>
      <c r="I119" s="43"/>
      <c r="J119" s="44"/>
    </row>
    <row r="120" spans="1:10" ht="36" customHeight="1" x14ac:dyDescent="0.25">
      <c r="A120" s="8"/>
      <c r="B120" s="72" t="s">
        <v>202</v>
      </c>
      <c r="C120" s="73"/>
      <c r="D120" s="73"/>
      <c r="E120" s="74"/>
      <c r="F120" s="86">
        <v>2660.3999999999996</v>
      </c>
      <c r="G120" s="87"/>
      <c r="H120" s="87"/>
      <c r="I120" s="87"/>
      <c r="J120" s="88"/>
    </row>
    <row r="121" spans="1:10" ht="36" customHeight="1" thickBot="1" x14ac:dyDescent="0.3">
      <c r="A121" s="8"/>
      <c r="B121" s="72" t="s">
        <v>203</v>
      </c>
      <c r="C121" s="73"/>
      <c r="D121" s="73"/>
      <c r="E121" s="74"/>
      <c r="F121" s="86">
        <v>6651</v>
      </c>
      <c r="G121" s="87"/>
      <c r="H121" s="87"/>
      <c r="I121" s="87"/>
      <c r="J121" s="88"/>
    </row>
    <row r="122" spans="1:10" ht="24" thickBot="1" x14ac:dyDescent="0.3">
      <c r="A122" s="8"/>
      <c r="B122" s="28"/>
      <c r="C122" s="81"/>
      <c r="D122" s="81"/>
      <c r="E122" s="82"/>
      <c r="F122" s="83"/>
      <c r="G122" s="84"/>
      <c r="H122" s="84"/>
      <c r="I122" s="84"/>
      <c r="J122" s="85"/>
    </row>
    <row r="123" spans="1:10" ht="36" customHeight="1" x14ac:dyDescent="0.25">
      <c r="A123" s="8" t="s">
        <v>112</v>
      </c>
      <c r="B123" s="65" t="s">
        <v>204</v>
      </c>
      <c r="C123" s="66"/>
      <c r="D123" s="66"/>
      <c r="E123" s="67"/>
      <c r="F123" s="68">
        <v>5688</v>
      </c>
      <c r="G123" s="69"/>
      <c r="H123" s="69"/>
      <c r="I123" s="69"/>
      <c r="J123" s="70"/>
    </row>
    <row r="124" spans="1:10" ht="36" customHeight="1" x14ac:dyDescent="0.25">
      <c r="A124" s="8" t="s">
        <v>112</v>
      </c>
      <c r="B124" s="35" t="s">
        <v>205</v>
      </c>
      <c r="C124" s="89"/>
      <c r="D124" s="89"/>
      <c r="E124" s="90"/>
      <c r="F124" s="42">
        <v>7812</v>
      </c>
      <c r="G124" s="43"/>
      <c r="H124" s="43"/>
      <c r="I124" s="43"/>
      <c r="J124" s="44"/>
    </row>
    <row r="125" spans="1:10" ht="36" customHeight="1" x14ac:dyDescent="0.25">
      <c r="A125" s="8" t="s">
        <v>112</v>
      </c>
      <c r="B125" s="63" t="s">
        <v>206</v>
      </c>
      <c r="C125" s="64"/>
      <c r="D125" s="64"/>
      <c r="E125" s="41"/>
      <c r="F125" s="227">
        <f>H125*1.2</f>
        <v>19224</v>
      </c>
      <c r="G125" s="228">
        <f>H125*1.1</f>
        <v>17622</v>
      </c>
      <c r="H125" s="228">
        <v>16020</v>
      </c>
      <c r="I125" s="228">
        <f>H125*0.75</f>
        <v>12015</v>
      </c>
      <c r="J125" s="229">
        <f>H125*0.5</f>
        <v>8010</v>
      </c>
    </row>
    <row r="126" spans="1:10" ht="36" customHeight="1" x14ac:dyDescent="0.25">
      <c r="A126" s="8" t="s">
        <v>112</v>
      </c>
      <c r="B126" s="63" t="s">
        <v>207</v>
      </c>
      <c r="C126" s="64"/>
      <c r="D126" s="64"/>
      <c r="E126" s="41"/>
      <c r="F126" s="42">
        <v>9432</v>
      </c>
      <c r="G126" s="43"/>
      <c r="H126" s="43"/>
      <c r="I126" s="43"/>
      <c r="J126" s="44"/>
    </row>
    <row r="127" spans="1:10" ht="36" customHeight="1" x14ac:dyDescent="0.25">
      <c r="A127" s="8" t="s">
        <v>112</v>
      </c>
      <c r="B127" s="63" t="s">
        <v>208</v>
      </c>
      <c r="C127" s="64"/>
      <c r="D127" s="64"/>
      <c r="E127" s="41"/>
      <c r="F127" s="42">
        <v>10620</v>
      </c>
      <c r="G127" s="43"/>
      <c r="H127" s="43"/>
      <c r="I127" s="43"/>
      <c r="J127" s="44"/>
    </row>
    <row r="128" spans="1:10" ht="36" customHeight="1" x14ac:dyDescent="0.25">
      <c r="A128" s="8" t="s">
        <v>112</v>
      </c>
      <c r="B128" s="63" t="s">
        <v>209</v>
      </c>
      <c r="C128" s="64"/>
      <c r="D128" s="64"/>
      <c r="E128" s="41"/>
      <c r="F128" s="42">
        <v>26568</v>
      </c>
      <c r="G128" s="43"/>
      <c r="H128" s="43"/>
      <c r="I128" s="43"/>
      <c r="J128" s="44"/>
    </row>
    <row r="129" spans="1:10" ht="36" customHeight="1" x14ac:dyDescent="0.25">
      <c r="A129" s="8" t="s">
        <v>112</v>
      </c>
      <c r="B129" s="63" t="s">
        <v>210</v>
      </c>
      <c r="C129" s="64"/>
      <c r="D129" s="64"/>
      <c r="E129" s="41"/>
      <c r="F129" s="42">
        <v>17640</v>
      </c>
      <c r="G129" s="43"/>
      <c r="H129" s="43"/>
      <c r="I129" s="43"/>
      <c r="J129" s="44"/>
    </row>
    <row r="130" spans="1:10" ht="36" customHeight="1" x14ac:dyDescent="0.25">
      <c r="A130" s="8" t="s">
        <v>112</v>
      </c>
      <c r="B130" s="63" t="s">
        <v>211</v>
      </c>
      <c r="C130" s="64"/>
      <c r="D130" s="64"/>
      <c r="E130" s="41"/>
      <c r="F130" s="42">
        <v>21168</v>
      </c>
      <c r="G130" s="43"/>
      <c r="H130" s="43"/>
      <c r="I130" s="43"/>
      <c r="J130" s="44"/>
    </row>
    <row r="131" spans="1:10" ht="36" customHeight="1" x14ac:dyDescent="0.25">
      <c r="A131" s="8" t="s">
        <v>112</v>
      </c>
      <c r="B131" s="63" t="s">
        <v>212</v>
      </c>
      <c r="C131" s="64"/>
      <c r="D131" s="64"/>
      <c r="E131" s="41"/>
      <c r="F131" s="42">
        <v>18792</v>
      </c>
      <c r="G131" s="43"/>
      <c r="H131" s="43"/>
      <c r="I131" s="43"/>
      <c r="J131" s="44"/>
    </row>
    <row r="132" spans="1:10" ht="36" customHeight="1" x14ac:dyDescent="0.25">
      <c r="A132" s="8" t="s">
        <v>112</v>
      </c>
      <c r="B132" s="63" t="s">
        <v>213</v>
      </c>
      <c r="C132" s="64"/>
      <c r="D132" s="64"/>
      <c r="E132" s="41"/>
      <c r="F132" s="42">
        <v>17352</v>
      </c>
      <c r="G132" s="43"/>
      <c r="H132" s="43"/>
      <c r="I132" s="43"/>
      <c r="J132" s="44"/>
    </row>
    <row r="133" spans="1:10" ht="36" customHeight="1" x14ac:dyDescent="0.25">
      <c r="A133" s="8" t="s">
        <v>112</v>
      </c>
      <c r="B133" s="63" t="s">
        <v>214</v>
      </c>
      <c r="C133" s="64"/>
      <c r="D133" s="64"/>
      <c r="E133" s="41"/>
      <c r="F133" s="42">
        <v>32580</v>
      </c>
      <c r="G133" s="43"/>
      <c r="H133" s="43"/>
      <c r="I133" s="43"/>
      <c r="J133" s="44"/>
    </row>
    <row r="134" spans="1:10" ht="36" customHeight="1" x14ac:dyDescent="0.25">
      <c r="A134" s="8"/>
      <c r="B134" s="63" t="s">
        <v>215</v>
      </c>
      <c r="C134" s="64"/>
      <c r="D134" s="64"/>
      <c r="E134" s="41"/>
      <c r="F134" s="42">
        <v>57600</v>
      </c>
      <c r="G134" s="43"/>
      <c r="H134" s="43"/>
      <c r="I134" s="43"/>
      <c r="J134" s="44"/>
    </row>
    <row r="135" spans="1:10" ht="36" customHeight="1" x14ac:dyDescent="0.25">
      <c r="A135" s="8" t="s">
        <v>112</v>
      </c>
      <c r="B135" s="65" t="s">
        <v>216</v>
      </c>
      <c r="C135" s="66"/>
      <c r="D135" s="66"/>
      <c r="E135" s="67"/>
      <c r="F135" s="42">
        <v>3024</v>
      </c>
      <c r="G135" s="43"/>
      <c r="H135" s="43"/>
      <c r="I135" s="43"/>
      <c r="J135" s="44"/>
    </row>
    <row r="136" spans="1:10" ht="36" customHeight="1" x14ac:dyDescent="0.25">
      <c r="A136" s="8"/>
      <c r="B136" s="35" t="s">
        <v>217</v>
      </c>
      <c r="C136" s="89"/>
      <c r="D136" s="89"/>
      <c r="E136" s="90"/>
      <c r="F136" s="42">
        <v>13104</v>
      </c>
      <c r="G136" s="43"/>
      <c r="H136" s="43"/>
      <c r="I136" s="43"/>
      <c r="J136" s="44"/>
    </row>
    <row r="137" spans="1:10" ht="36" customHeight="1" x14ac:dyDescent="0.25">
      <c r="A137" s="8"/>
      <c r="B137" s="35" t="s">
        <v>218</v>
      </c>
      <c r="C137" s="89"/>
      <c r="D137" s="89"/>
      <c r="E137" s="90"/>
      <c r="F137" s="42">
        <v>11340</v>
      </c>
      <c r="G137" s="43"/>
      <c r="H137" s="43"/>
      <c r="I137" s="43"/>
      <c r="J137" s="44"/>
    </row>
    <row r="138" spans="1:10" ht="36" customHeight="1" x14ac:dyDescent="0.25">
      <c r="A138" s="8" t="s">
        <v>112</v>
      </c>
      <c r="B138" s="35" t="s">
        <v>219</v>
      </c>
      <c r="C138" s="89"/>
      <c r="D138" s="89"/>
      <c r="E138" s="90"/>
      <c r="F138" s="42">
        <v>32580</v>
      </c>
      <c r="G138" s="43"/>
      <c r="H138" s="43"/>
      <c r="I138" s="43"/>
      <c r="J138" s="44"/>
    </row>
    <row r="139" spans="1:10" ht="36" customHeight="1" x14ac:dyDescent="0.25">
      <c r="A139" s="8" t="s">
        <v>112</v>
      </c>
      <c r="B139" s="63" t="s">
        <v>220</v>
      </c>
      <c r="C139" s="64"/>
      <c r="D139" s="64"/>
      <c r="E139" s="41"/>
      <c r="F139" s="42">
        <v>4608</v>
      </c>
      <c r="G139" s="43"/>
      <c r="H139" s="43"/>
      <c r="I139" s="43"/>
      <c r="J139" s="44"/>
    </row>
    <row r="140" spans="1:10" ht="36" customHeight="1" x14ac:dyDescent="0.25">
      <c r="A140" s="8" t="s">
        <v>114</v>
      </c>
      <c r="B140" s="63" t="s">
        <v>221</v>
      </c>
      <c r="C140" s="64"/>
      <c r="D140" s="64"/>
      <c r="E140" s="41"/>
      <c r="F140" s="42">
        <v>8640</v>
      </c>
      <c r="G140" s="43"/>
      <c r="H140" s="43"/>
      <c r="I140" s="43"/>
      <c r="J140" s="44"/>
    </row>
    <row r="141" spans="1:10" ht="36" customHeight="1" x14ac:dyDescent="0.25">
      <c r="A141" s="8" t="s">
        <v>114</v>
      </c>
      <c r="B141" s="63" t="s">
        <v>222</v>
      </c>
      <c r="C141" s="64"/>
      <c r="D141" s="64"/>
      <c r="E141" s="41"/>
      <c r="F141" s="42">
        <v>11520</v>
      </c>
      <c r="G141" s="43"/>
      <c r="H141" s="43"/>
      <c r="I141" s="43"/>
      <c r="J141" s="44"/>
    </row>
    <row r="142" spans="1:10" ht="36" customHeight="1" x14ac:dyDescent="0.25">
      <c r="A142" s="8" t="s">
        <v>114</v>
      </c>
      <c r="B142" s="63" t="s">
        <v>223</v>
      </c>
      <c r="C142" s="64"/>
      <c r="D142" s="64"/>
      <c r="E142" s="41"/>
      <c r="F142" s="227">
        <f>H142*1.2</f>
        <v>27648</v>
      </c>
      <c r="G142" s="228">
        <f>H142*1.1</f>
        <v>25344.000000000004</v>
      </c>
      <c r="H142" s="228">
        <v>23040</v>
      </c>
      <c r="I142" s="228">
        <f>H142*0.75</f>
        <v>17280</v>
      </c>
      <c r="J142" s="229">
        <f>H142*0.5</f>
        <v>11520</v>
      </c>
    </row>
    <row r="143" spans="1:10" ht="36" customHeight="1" x14ac:dyDescent="0.25">
      <c r="A143" s="8" t="s">
        <v>114</v>
      </c>
      <c r="B143" s="63" t="s">
        <v>224</v>
      </c>
      <c r="C143" s="64"/>
      <c r="D143" s="64"/>
      <c r="E143" s="41"/>
      <c r="F143" s="42">
        <v>13680</v>
      </c>
      <c r="G143" s="43"/>
      <c r="H143" s="43"/>
      <c r="I143" s="43"/>
      <c r="J143" s="44"/>
    </row>
    <row r="144" spans="1:10" ht="36" customHeight="1" x14ac:dyDescent="0.25">
      <c r="A144" s="8" t="s">
        <v>114</v>
      </c>
      <c r="B144" s="63" t="s">
        <v>225</v>
      </c>
      <c r="C144" s="64"/>
      <c r="D144" s="64"/>
      <c r="E144" s="41"/>
      <c r="F144" s="42">
        <v>15120</v>
      </c>
      <c r="G144" s="43"/>
      <c r="H144" s="43"/>
      <c r="I144" s="43"/>
      <c r="J144" s="44"/>
    </row>
    <row r="145" spans="1:10" ht="36" customHeight="1" x14ac:dyDescent="0.25">
      <c r="A145" s="8" t="s">
        <v>114</v>
      </c>
      <c r="B145" s="63" t="s">
        <v>226</v>
      </c>
      <c r="C145" s="64"/>
      <c r="D145" s="64"/>
      <c r="E145" s="41"/>
      <c r="F145" s="42">
        <v>37440</v>
      </c>
      <c r="G145" s="43"/>
      <c r="H145" s="43"/>
      <c r="I145" s="43"/>
      <c r="J145" s="44"/>
    </row>
    <row r="146" spans="1:10" ht="36" customHeight="1" x14ac:dyDescent="0.25">
      <c r="A146" s="8" t="s">
        <v>114</v>
      </c>
      <c r="B146" s="63" t="s">
        <v>227</v>
      </c>
      <c r="C146" s="64"/>
      <c r="D146" s="64"/>
      <c r="E146" s="41"/>
      <c r="F146" s="42">
        <v>25200</v>
      </c>
      <c r="G146" s="43"/>
      <c r="H146" s="43"/>
      <c r="I146" s="43"/>
      <c r="J146" s="44"/>
    </row>
    <row r="147" spans="1:10" ht="36" customHeight="1" x14ac:dyDescent="0.25">
      <c r="A147" s="8" t="s">
        <v>114</v>
      </c>
      <c r="B147" s="72" t="s">
        <v>228</v>
      </c>
      <c r="C147" s="73"/>
      <c r="D147" s="73"/>
      <c r="E147" s="74"/>
      <c r="F147" s="86">
        <v>30240</v>
      </c>
      <c r="G147" s="87"/>
      <c r="H147" s="87"/>
      <c r="I147" s="87"/>
      <c r="J147" s="88"/>
    </row>
    <row r="148" spans="1:10" ht="36" customHeight="1" x14ac:dyDescent="0.25">
      <c r="A148" s="8" t="s">
        <v>114</v>
      </c>
      <c r="B148" s="63" t="s">
        <v>229</v>
      </c>
      <c r="C148" s="64"/>
      <c r="D148" s="64"/>
      <c r="E148" s="41"/>
      <c r="F148" s="42">
        <v>26640</v>
      </c>
      <c r="G148" s="43"/>
      <c r="H148" s="43"/>
      <c r="I148" s="43"/>
      <c r="J148" s="44"/>
    </row>
    <row r="149" spans="1:10" ht="36" customHeight="1" x14ac:dyDescent="0.25">
      <c r="A149" s="8" t="s">
        <v>114</v>
      </c>
      <c r="B149" s="63" t="s">
        <v>230</v>
      </c>
      <c r="C149" s="64"/>
      <c r="D149" s="64"/>
      <c r="E149" s="41"/>
      <c r="F149" s="42">
        <v>24480</v>
      </c>
      <c r="G149" s="43"/>
      <c r="H149" s="43"/>
      <c r="I149" s="43"/>
      <c r="J149" s="44"/>
    </row>
    <row r="150" spans="1:10" ht="36" customHeight="1" x14ac:dyDescent="0.25">
      <c r="A150" s="8" t="s">
        <v>114</v>
      </c>
      <c r="B150" s="63" t="s">
        <v>231</v>
      </c>
      <c r="C150" s="64"/>
      <c r="D150" s="64"/>
      <c r="E150" s="41"/>
      <c r="F150" s="42">
        <v>46080</v>
      </c>
      <c r="G150" s="43"/>
      <c r="H150" s="43"/>
      <c r="I150" s="43"/>
      <c r="J150" s="44"/>
    </row>
    <row r="151" spans="1:10" ht="36" customHeight="1" x14ac:dyDescent="0.25">
      <c r="A151" s="8" t="s">
        <v>114</v>
      </c>
      <c r="B151" s="63" t="s">
        <v>232</v>
      </c>
      <c r="C151" s="64"/>
      <c r="D151" s="64"/>
      <c r="E151" s="41"/>
      <c r="F151" s="42">
        <v>4320</v>
      </c>
      <c r="G151" s="43"/>
      <c r="H151" s="43"/>
      <c r="I151" s="43"/>
      <c r="J151" s="44"/>
    </row>
    <row r="152" spans="1:10" ht="36" customHeight="1" x14ac:dyDescent="0.25">
      <c r="A152" s="8" t="s">
        <v>114</v>
      </c>
      <c r="B152" s="63" t="s">
        <v>233</v>
      </c>
      <c r="C152" s="64"/>
      <c r="D152" s="64"/>
      <c r="E152" s="41"/>
      <c r="F152" s="42">
        <v>46080</v>
      </c>
      <c r="G152" s="43"/>
      <c r="H152" s="43"/>
      <c r="I152" s="43"/>
      <c r="J152" s="44"/>
    </row>
    <row r="153" spans="1:10" ht="36" customHeight="1" thickBot="1" x14ac:dyDescent="0.3">
      <c r="A153" s="8" t="s">
        <v>114</v>
      </c>
      <c r="B153" s="63" t="s">
        <v>234</v>
      </c>
      <c r="C153" s="64"/>
      <c r="D153" s="64"/>
      <c r="E153" s="41"/>
      <c r="F153" s="42">
        <v>6480</v>
      </c>
      <c r="G153" s="43"/>
      <c r="H153" s="43"/>
      <c r="I153" s="43"/>
      <c r="J153" s="44"/>
    </row>
    <row r="154" spans="1:10" ht="36" customHeight="1" thickBot="1" x14ac:dyDescent="0.3">
      <c r="A154" s="8"/>
      <c r="B154" s="230" t="s">
        <v>235</v>
      </c>
      <c r="C154" s="231"/>
      <c r="D154" s="231"/>
      <c r="E154" s="232"/>
      <c r="F154" s="224"/>
      <c r="G154" s="225"/>
      <c r="H154" s="225"/>
      <c r="I154" s="225"/>
      <c r="J154" s="226"/>
    </row>
    <row r="155" spans="1:10" ht="22.5" customHeight="1" thickBot="1" x14ac:dyDescent="0.3">
      <c r="A155" s="8" t="s">
        <v>112</v>
      </c>
      <c r="B155" s="174" t="s">
        <v>236</v>
      </c>
      <c r="C155" s="175"/>
      <c r="D155" s="175"/>
      <c r="E155" s="175"/>
      <c r="F155" s="175"/>
      <c r="G155" s="175"/>
      <c r="H155" s="175"/>
      <c r="I155" s="175"/>
      <c r="J155" s="176"/>
    </row>
    <row r="156" spans="1:10" ht="36" customHeight="1" x14ac:dyDescent="0.25">
      <c r="A156" s="8"/>
      <c r="B156" s="31" t="s">
        <v>237</v>
      </c>
      <c r="C156" s="177"/>
      <c r="D156" s="177"/>
      <c r="E156" s="178"/>
      <c r="F156" s="68">
        <v>60</v>
      </c>
      <c r="G156" s="69"/>
      <c r="H156" s="69"/>
      <c r="I156" s="69"/>
      <c r="J156" s="70"/>
    </row>
    <row r="157" spans="1:10" ht="36" customHeight="1" x14ac:dyDescent="0.25">
      <c r="A157" s="8"/>
      <c r="B157" s="63" t="s">
        <v>238</v>
      </c>
      <c r="C157" s="64"/>
      <c r="D157" s="64"/>
      <c r="E157" s="41"/>
      <c r="F157" s="42">
        <v>60</v>
      </c>
      <c r="G157" s="43"/>
      <c r="H157" s="43"/>
      <c r="I157" s="43"/>
      <c r="J157" s="44"/>
    </row>
    <row r="158" spans="1:10" ht="36" customHeight="1" thickBot="1" x14ac:dyDescent="0.3">
      <c r="A158" s="8"/>
      <c r="B158" s="63" t="s">
        <v>239</v>
      </c>
      <c r="C158" s="64"/>
      <c r="D158" s="64"/>
      <c r="E158" s="41"/>
      <c r="F158" s="42">
        <v>120</v>
      </c>
      <c r="G158" s="43"/>
      <c r="H158" s="43"/>
      <c r="I158" s="43"/>
      <c r="J158" s="44"/>
    </row>
    <row r="159" spans="1:10" ht="54" customHeight="1" thickBot="1" x14ac:dyDescent="0.3">
      <c r="A159" s="8"/>
      <c r="B159" s="19" t="s">
        <v>240</v>
      </c>
      <c r="C159" s="20"/>
      <c r="D159" s="20"/>
      <c r="E159" s="21"/>
      <c r="F159" s="106"/>
      <c r="G159" s="107"/>
      <c r="H159" s="107"/>
      <c r="I159" s="107"/>
      <c r="J159" s="108"/>
    </row>
    <row r="160" spans="1:10" ht="36" customHeight="1" x14ac:dyDescent="0.25">
      <c r="A160" s="8"/>
      <c r="B160" s="65" t="s">
        <v>241</v>
      </c>
      <c r="C160" s="66"/>
      <c r="D160" s="66"/>
      <c r="E160" s="67"/>
      <c r="F160" s="68">
        <v>44244</v>
      </c>
      <c r="G160" s="69"/>
      <c r="H160" s="69"/>
      <c r="I160" s="69"/>
      <c r="J160" s="70"/>
    </row>
    <row r="161" spans="1:10" ht="36" customHeight="1" x14ac:dyDescent="0.25">
      <c r="A161" s="8"/>
      <c r="B161" s="63" t="s">
        <v>242</v>
      </c>
      <c r="C161" s="64"/>
      <c r="D161" s="64"/>
      <c r="E161" s="41"/>
      <c r="F161" s="42">
        <v>88488</v>
      </c>
      <c r="G161" s="43"/>
      <c r="H161" s="43"/>
      <c r="I161" s="43"/>
      <c r="J161" s="44"/>
    </row>
    <row r="162" spans="1:10" ht="36" customHeight="1" x14ac:dyDescent="0.25">
      <c r="A162" s="8"/>
      <c r="B162" s="63" t="s">
        <v>243</v>
      </c>
      <c r="C162" s="64"/>
      <c r="D162" s="64"/>
      <c r="E162" s="41"/>
      <c r="F162" s="42">
        <v>110808</v>
      </c>
      <c r="G162" s="43"/>
      <c r="H162" s="43"/>
      <c r="I162" s="43"/>
      <c r="J162" s="44"/>
    </row>
    <row r="163" spans="1:10" ht="36" customHeight="1" x14ac:dyDescent="0.25">
      <c r="A163" s="8"/>
      <c r="B163" s="63" t="s">
        <v>244</v>
      </c>
      <c r="C163" s="64"/>
      <c r="D163" s="64"/>
      <c r="E163" s="41"/>
      <c r="F163" s="42">
        <v>1440</v>
      </c>
      <c r="G163" s="43"/>
      <c r="H163" s="43"/>
      <c r="I163" s="43"/>
      <c r="J163" s="44"/>
    </row>
    <row r="164" spans="1:10" ht="36" customHeight="1" x14ac:dyDescent="0.25">
      <c r="A164" s="8"/>
      <c r="B164" s="63" t="s">
        <v>245</v>
      </c>
      <c r="C164" s="64"/>
      <c r="D164" s="64"/>
      <c r="E164" s="41"/>
      <c r="F164" s="42">
        <v>66600</v>
      </c>
      <c r="G164" s="43"/>
      <c r="H164" s="43"/>
      <c r="I164" s="43"/>
      <c r="J164" s="44"/>
    </row>
    <row r="165" spans="1:10" ht="36" customHeight="1" x14ac:dyDescent="0.25">
      <c r="A165" s="8"/>
      <c r="B165" s="63" t="s">
        <v>246</v>
      </c>
      <c r="C165" s="64"/>
      <c r="D165" s="64"/>
      <c r="E165" s="41"/>
      <c r="F165" s="42">
        <v>132768</v>
      </c>
      <c r="G165" s="43"/>
      <c r="H165" s="43"/>
      <c r="I165" s="43"/>
      <c r="J165" s="44"/>
    </row>
    <row r="166" spans="1:10" ht="36" customHeight="1" x14ac:dyDescent="0.25">
      <c r="A166" s="8"/>
      <c r="B166" s="63" t="s">
        <v>247</v>
      </c>
      <c r="C166" s="64"/>
      <c r="D166" s="64"/>
      <c r="E166" s="41"/>
      <c r="F166" s="42">
        <v>166032</v>
      </c>
      <c r="G166" s="43"/>
      <c r="H166" s="43"/>
      <c r="I166" s="43"/>
      <c r="J166" s="44"/>
    </row>
    <row r="167" spans="1:10" ht="36" customHeight="1" thickBot="1" x14ac:dyDescent="0.3">
      <c r="A167" s="8"/>
      <c r="B167" s="109" t="s">
        <v>248</v>
      </c>
      <c r="C167" s="110"/>
      <c r="D167" s="110"/>
      <c r="E167" s="111"/>
      <c r="F167" s="112">
        <v>2124</v>
      </c>
      <c r="G167" s="113"/>
      <c r="H167" s="113"/>
      <c r="I167" s="113"/>
      <c r="J167" s="114"/>
    </row>
    <row r="168" spans="1:10" ht="24" thickBot="1" x14ac:dyDescent="0.3">
      <c r="A168" s="8"/>
      <c r="B168" s="28"/>
      <c r="C168" s="81"/>
      <c r="D168" s="81"/>
      <c r="E168" s="82"/>
      <c r="F168" s="83"/>
      <c r="G168" s="84"/>
      <c r="H168" s="84"/>
      <c r="I168" s="84"/>
      <c r="J168" s="85"/>
    </row>
    <row r="169" spans="1:10" ht="23.25" x14ac:dyDescent="0.25">
      <c r="A169" s="8"/>
      <c r="B169" s="115"/>
      <c r="C169" s="116"/>
      <c r="D169" s="116"/>
      <c r="E169" s="116"/>
      <c r="F169" s="117"/>
      <c r="G169" s="117"/>
      <c r="H169" s="117"/>
      <c r="I169" s="117"/>
      <c r="J169" s="117"/>
    </row>
    <row r="170" spans="1:10" ht="56.25" customHeight="1" x14ac:dyDescent="0.25">
      <c r="A170" s="8"/>
      <c r="B170" s="118" t="s">
        <v>298</v>
      </c>
      <c r="C170" s="118"/>
      <c r="D170" s="118"/>
      <c r="E170" s="118"/>
      <c r="F170" s="118"/>
      <c r="G170" s="118"/>
      <c r="H170" s="118"/>
      <c r="I170" s="118"/>
      <c r="J170" s="118"/>
    </row>
    <row r="171" spans="1:10" ht="41.25" customHeight="1" x14ac:dyDescent="0.25">
      <c r="A171" s="8"/>
      <c r="B171" s="118" t="s">
        <v>250</v>
      </c>
      <c r="C171" s="118"/>
      <c r="D171" s="118"/>
      <c r="E171" s="118"/>
      <c r="F171" s="118"/>
      <c r="G171" s="118"/>
      <c r="H171" s="118"/>
      <c r="I171" s="118"/>
      <c r="J171" s="118"/>
    </row>
    <row r="172" spans="1:10" ht="21" x14ac:dyDescent="0.25">
      <c r="A172" s="8" t="s">
        <v>114</v>
      </c>
      <c r="B172" s="120" t="s">
        <v>302</v>
      </c>
      <c r="C172" s="120"/>
      <c r="D172" s="120"/>
      <c r="E172" s="120"/>
      <c r="F172" s="120"/>
      <c r="G172" s="120"/>
      <c r="H172" s="120"/>
      <c r="I172" s="120"/>
      <c r="J172" s="120"/>
    </row>
    <row r="173" spans="1:10" ht="42" customHeight="1" x14ac:dyDescent="0.25">
      <c r="A173" s="8"/>
      <c r="B173" s="122" t="s">
        <v>252</v>
      </c>
      <c r="C173" s="122"/>
      <c r="D173" s="122"/>
      <c r="E173" s="122"/>
      <c r="F173" s="122"/>
      <c r="G173" s="122"/>
      <c r="H173" s="122"/>
      <c r="I173" s="122"/>
      <c r="J173" s="122"/>
    </row>
    <row r="174" spans="1:10" ht="21" x14ac:dyDescent="0.25">
      <c r="A174" s="8"/>
    </row>
  </sheetData>
  <sheetProtection selectLockedCells="1" selectUnlockedCells="1"/>
  <mergeCells count="327">
    <mergeCell ref="B168:E168"/>
    <mergeCell ref="F168:J168"/>
    <mergeCell ref="B170:J170"/>
    <mergeCell ref="B171:J171"/>
    <mergeCell ref="B172:J172"/>
    <mergeCell ref="B173:J173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2:E152"/>
    <mergeCell ref="F152:J152"/>
    <mergeCell ref="B153:E153"/>
    <mergeCell ref="F153:J153"/>
    <mergeCell ref="F154:J154"/>
    <mergeCell ref="B155:J155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4.57031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57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40348.799999999996</v>
      </c>
      <c r="G8" s="33">
        <f>H8*1.1</f>
        <v>36986.400000000001</v>
      </c>
      <c r="H8" s="33">
        <v>33624</v>
      </c>
      <c r="I8" s="33">
        <f>H8*0.75</f>
        <v>25218</v>
      </c>
      <c r="J8" s="33">
        <f>H8*0.5</f>
        <v>16812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57024</v>
      </c>
      <c r="G9" s="37">
        <f>H9*1.1</f>
        <v>52272.000000000007</v>
      </c>
      <c r="H9" s="37">
        <v>47520</v>
      </c>
      <c r="I9" s="37">
        <f>H9*0.75</f>
        <v>35640</v>
      </c>
      <c r="J9" s="37">
        <f>H9*0.5</f>
        <v>23760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48859.199999999997</v>
      </c>
      <c r="G10" s="37">
        <f>H10*1.1</f>
        <v>44787.600000000006</v>
      </c>
      <c r="H10" s="37">
        <v>40716</v>
      </c>
      <c r="I10" s="37">
        <f>H10*0.75</f>
        <v>30537</v>
      </c>
      <c r="J10" s="37">
        <f>H10*0.5</f>
        <v>20358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69120</v>
      </c>
      <c r="G11" s="39">
        <f>H11*1.1</f>
        <v>63360.000000000007</v>
      </c>
      <c r="H11" s="39">
        <v>57600</v>
      </c>
      <c r="I11" s="39">
        <f>H11*0.75</f>
        <v>43200</v>
      </c>
      <c r="J11" s="39">
        <f>H11*0.5</f>
        <v>28800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6372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9360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900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1296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1440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2016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4320 до 86400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4320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8640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12960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17280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21600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25920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30240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34560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38880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43200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47520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51840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56160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60480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64800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69120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73440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77760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82080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86400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5400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8100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10800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13500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16200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18900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21600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24300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27000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29700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32400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35100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37800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40500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43200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45900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48600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51300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54000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56700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6480 до 47520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7812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10620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6480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8640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10800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12960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15120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17280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19440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21600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23760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25920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28080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30240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32400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34560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36720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38880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41040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43200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45360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47520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1080 до 9216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3888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6480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1080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9216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4248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6048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5688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3024 до 30600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9360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936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2340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8856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4968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11059.199999999999</v>
      </c>
      <c r="G105" s="228">
        <f>H105*1.1</f>
        <v>10137.6</v>
      </c>
      <c r="H105" s="228">
        <v>9216</v>
      </c>
      <c r="I105" s="228">
        <f>H105*0.75</f>
        <v>6912</v>
      </c>
      <c r="J105" s="229">
        <f>H105*0.5</f>
        <v>4608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7812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6372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4248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21240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25488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4248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4248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4248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215</v>
      </c>
      <c r="C114" s="64"/>
      <c r="D114" s="64"/>
      <c r="E114" s="41"/>
      <c r="F114" s="42">
        <v>10080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3024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10620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7092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30600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3564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12960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7200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15552</v>
      </c>
      <c r="G122" s="228">
        <f>H122*1.1</f>
        <v>14256.000000000002</v>
      </c>
      <c r="H122" s="228">
        <v>12960</v>
      </c>
      <c r="I122" s="228">
        <f>H122*0.75</f>
        <v>9720</v>
      </c>
      <c r="J122" s="229">
        <f>H122*0.5</f>
        <v>6480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11520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9360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6480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30240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36288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6480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6480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6480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4320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43200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5040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29016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58140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72576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1080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43560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87084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109008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1440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21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1"/>
  <sheetViews>
    <sheetView view="pageBreakPreview" topLeftCell="B1" zoomScale="50" zoomScaleNormal="60" zoomScaleSheetLayoutView="50" workbookViewId="0">
      <pane ySplit="4" topLeftCell="A151" activePane="bottomLeft" state="frozen"/>
      <selection activeCell="A198" sqref="A198:XFD198"/>
      <selection pane="bottomLeft" activeCell="F161" sqref="F161:J161"/>
    </sheetView>
  </sheetViews>
  <sheetFormatPr defaultColWidth="9.140625" defaultRowHeight="12.75" outlineLevelRow="1" x14ac:dyDescent="0.25"/>
  <cols>
    <col min="1" max="1" width="22.285156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58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61128</v>
      </c>
      <c r="G8" s="33">
        <f>H8*1.1</f>
        <v>56034.000000000007</v>
      </c>
      <c r="H8" s="33">
        <v>50940</v>
      </c>
      <c r="I8" s="33">
        <f>H8*0.75</f>
        <v>38205</v>
      </c>
      <c r="J8" s="33">
        <f>H8*0.5</f>
        <v>25470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104544</v>
      </c>
      <c r="G9" s="37">
        <f>H9*1.1</f>
        <v>95832.000000000015</v>
      </c>
      <c r="H9" s="37">
        <v>87120</v>
      </c>
      <c r="I9" s="37">
        <f>H9*0.75</f>
        <v>65340</v>
      </c>
      <c r="J9" s="37">
        <f>H9*0.5</f>
        <v>43560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87048</v>
      </c>
      <c r="G10" s="37">
        <f>H10*1.1</f>
        <v>79794</v>
      </c>
      <c r="H10" s="37">
        <v>72540</v>
      </c>
      <c r="I10" s="37">
        <f>H10*0.75</f>
        <v>54405</v>
      </c>
      <c r="J10" s="37">
        <f>H10*0.5</f>
        <v>36270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148608</v>
      </c>
      <c r="G11" s="39">
        <f>H11*1.1</f>
        <v>136224</v>
      </c>
      <c r="H11" s="39">
        <v>123840</v>
      </c>
      <c r="I11" s="39">
        <f>H11*0.75</f>
        <v>92880</v>
      </c>
      <c r="J11" s="39">
        <f>H11*0.5</f>
        <v>61920</v>
      </c>
    </row>
    <row r="12" spans="1:10" ht="24" customHeight="1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13140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23040</v>
      </c>
      <c r="G14" s="180"/>
      <c r="H14" s="180"/>
      <c r="I14" s="180"/>
      <c r="J14" s="181"/>
    </row>
    <row r="15" spans="1:10" ht="24" customHeight="1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1440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2448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2520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4320</v>
      </c>
      <c r="G19" s="180"/>
      <c r="H19" s="180"/>
      <c r="I19" s="180"/>
      <c r="J19" s="181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"&amp;MIN(F22:F121)&amp;" до "&amp;MAX(F22:F121)</f>
        <v>Цена от 13320 до 1332000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13320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26640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39960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53280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66600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79920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93240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106560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119880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133200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146520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159840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173160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186480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199800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213120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226440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239760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253080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266400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278</v>
      </c>
      <c r="C42" s="36"/>
      <c r="D42" s="36"/>
      <c r="E42" s="41"/>
      <c r="F42" s="42">
        <v>279720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279</v>
      </c>
      <c r="C43" s="36"/>
      <c r="D43" s="36"/>
      <c r="E43" s="41"/>
      <c r="F43" s="42">
        <v>293040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280</v>
      </c>
      <c r="C44" s="36"/>
      <c r="D44" s="36"/>
      <c r="E44" s="41"/>
      <c r="F44" s="42">
        <v>306360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281</v>
      </c>
      <c r="C45" s="36"/>
      <c r="D45" s="36"/>
      <c r="E45" s="41"/>
      <c r="F45" s="42">
        <v>319680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282</v>
      </c>
      <c r="C46" s="36"/>
      <c r="D46" s="36"/>
      <c r="E46" s="41"/>
      <c r="F46" s="42">
        <v>333000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283</v>
      </c>
      <c r="C47" s="36"/>
      <c r="D47" s="36"/>
      <c r="E47" s="41"/>
      <c r="F47" s="42">
        <v>346320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284</v>
      </c>
      <c r="C48" s="36"/>
      <c r="D48" s="36"/>
      <c r="E48" s="41"/>
      <c r="F48" s="42">
        <v>359640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285</v>
      </c>
      <c r="C49" s="36"/>
      <c r="D49" s="36"/>
      <c r="E49" s="41"/>
      <c r="F49" s="42">
        <v>372960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286</v>
      </c>
      <c r="C50" s="36"/>
      <c r="D50" s="36"/>
      <c r="E50" s="41"/>
      <c r="F50" s="42">
        <v>386280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287</v>
      </c>
      <c r="C51" s="36"/>
      <c r="D51" s="36"/>
      <c r="E51" s="41"/>
      <c r="F51" s="42">
        <v>399600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303</v>
      </c>
      <c r="C52" s="36"/>
      <c r="D52" s="36"/>
      <c r="E52" s="41"/>
      <c r="F52" s="42">
        <v>412920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304</v>
      </c>
      <c r="C53" s="36"/>
      <c r="D53" s="36"/>
      <c r="E53" s="41"/>
      <c r="F53" s="42">
        <v>426240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305</v>
      </c>
      <c r="C54" s="36"/>
      <c r="D54" s="36"/>
      <c r="E54" s="41"/>
      <c r="F54" s="42">
        <v>439560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306</v>
      </c>
      <c r="C55" s="36"/>
      <c r="D55" s="36"/>
      <c r="E55" s="41"/>
      <c r="F55" s="42">
        <v>452880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307</v>
      </c>
      <c r="C56" s="36"/>
      <c r="D56" s="36"/>
      <c r="E56" s="41"/>
      <c r="F56" s="42">
        <v>466200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308</v>
      </c>
      <c r="C57" s="36"/>
      <c r="D57" s="36"/>
      <c r="E57" s="41"/>
      <c r="F57" s="42">
        <v>479520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309</v>
      </c>
      <c r="C58" s="36"/>
      <c r="D58" s="36"/>
      <c r="E58" s="41"/>
      <c r="F58" s="42">
        <v>492840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310</v>
      </c>
      <c r="C59" s="36"/>
      <c r="D59" s="36"/>
      <c r="E59" s="41"/>
      <c r="F59" s="42">
        <v>506160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311</v>
      </c>
      <c r="C60" s="36"/>
      <c r="D60" s="36"/>
      <c r="E60" s="41"/>
      <c r="F60" s="42">
        <v>519480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312</v>
      </c>
      <c r="C61" s="36"/>
      <c r="D61" s="36"/>
      <c r="E61" s="41"/>
      <c r="F61" s="42">
        <v>532800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351</v>
      </c>
      <c r="C62" s="36"/>
      <c r="D62" s="36"/>
      <c r="E62" s="41"/>
      <c r="F62" s="42">
        <v>546120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352</v>
      </c>
      <c r="C63" s="36"/>
      <c r="D63" s="36"/>
      <c r="E63" s="41"/>
      <c r="F63" s="42">
        <v>559440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353</v>
      </c>
      <c r="C64" s="36"/>
      <c r="D64" s="36"/>
      <c r="E64" s="41"/>
      <c r="F64" s="42">
        <v>572760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354</v>
      </c>
      <c r="C65" s="36"/>
      <c r="D65" s="36"/>
      <c r="E65" s="41"/>
      <c r="F65" s="42">
        <v>586080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355</v>
      </c>
      <c r="C66" s="36"/>
      <c r="D66" s="36"/>
      <c r="E66" s="41"/>
      <c r="F66" s="42">
        <v>599400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356</v>
      </c>
      <c r="C67" s="36"/>
      <c r="D67" s="36"/>
      <c r="E67" s="41"/>
      <c r="F67" s="42">
        <v>612720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357</v>
      </c>
      <c r="C68" s="36"/>
      <c r="D68" s="36"/>
      <c r="E68" s="41"/>
      <c r="F68" s="42">
        <v>626040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358</v>
      </c>
      <c r="C69" s="36"/>
      <c r="D69" s="36"/>
      <c r="E69" s="41"/>
      <c r="F69" s="42">
        <v>639360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359</v>
      </c>
      <c r="C70" s="36"/>
      <c r="D70" s="36"/>
      <c r="E70" s="41"/>
      <c r="F70" s="42">
        <v>652680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360</v>
      </c>
      <c r="C71" s="36"/>
      <c r="D71" s="36"/>
      <c r="E71" s="41"/>
      <c r="F71" s="42">
        <v>666000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145</v>
      </c>
      <c r="C72" s="36"/>
      <c r="D72" s="36"/>
      <c r="E72" s="41"/>
      <c r="F72" s="42">
        <v>26640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146</v>
      </c>
      <c r="C73" s="36"/>
      <c r="D73" s="36"/>
      <c r="E73" s="41"/>
      <c r="F73" s="42">
        <v>53280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147</v>
      </c>
      <c r="C74" s="36"/>
      <c r="D74" s="36"/>
      <c r="E74" s="41"/>
      <c r="F74" s="42">
        <v>79920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148</v>
      </c>
      <c r="C75" s="36"/>
      <c r="D75" s="36"/>
      <c r="E75" s="41"/>
      <c r="F75" s="42">
        <v>106560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149</v>
      </c>
      <c r="C76" s="36"/>
      <c r="D76" s="36"/>
      <c r="E76" s="41"/>
      <c r="F76" s="42">
        <v>133200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150</v>
      </c>
      <c r="C77" s="36"/>
      <c r="D77" s="36"/>
      <c r="E77" s="41"/>
      <c r="F77" s="42">
        <v>159840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151</v>
      </c>
      <c r="C78" s="36"/>
      <c r="D78" s="36"/>
      <c r="E78" s="41"/>
      <c r="F78" s="42">
        <v>186480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152</v>
      </c>
      <c r="C79" s="36"/>
      <c r="D79" s="36"/>
      <c r="E79" s="41"/>
      <c r="F79" s="42">
        <v>213120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153</v>
      </c>
      <c r="C80" s="36"/>
      <c r="D80" s="36"/>
      <c r="E80" s="41"/>
      <c r="F80" s="42">
        <v>239760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154</v>
      </c>
      <c r="C81" s="36"/>
      <c r="D81" s="36"/>
      <c r="E81" s="41"/>
      <c r="F81" s="42">
        <v>266400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155</v>
      </c>
      <c r="C82" s="36"/>
      <c r="D82" s="36"/>
      <c r="E82" s="41"/>
      <c r="F82" s="42">
        <v>293040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156</v>
      </c>
      <c r="C83" s="36"/>
      <c r="D83" s="36"/>
      <c r="E83" s="41"/>
      <c r="F83" s="42">
        <v>319680</v>
      </c>
      <c r="G83" s="43"/>
      <c r="H83" s="43"/>
      <c r="I83" s="43"/>
      <c r="J83" s="44"/>
    </row>
    <row r="84" spans="1:10" ht="36" customHeight="1" outlineLevel="1" x14ac:dyDescent="0.25">
      <c r="A84" s="8"/>
      <c r="B84" s="35" t="s">
        <v>157</v>
      </c>
      <c r="C84" s="36"/>
      <c r="D84" s="36"/>
      <c r="E84" s="41"/>
      <c r="F84" s="42">
        <v>346320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158</v>
      </c>
      <c r="C85" s="36"/>
      <c r="D85" s="36"/>
      <c r="E85" s="41"/>
      <c r="F85" s="42">
        <v>372960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159</v>
      </c>
      <c r="C86" s="36"/>
      <c r="D86" s="36"/>
      <c r="E86" s="41"/>
      <c r="F86" s="42">
        <v>399600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160</v>
      </c>
      <c r="C87" s="36"/>
      <c r="D87" s="36"/>
      <c r="E87" s="41"/>
      <c r="F87" s="42">
        <v>426240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161</v>
      </c>
      <c r="C88" s="36"/>
      <c r="D88" s="36"/>
      <c r="E88" s="41"/>
      <c r="F88" s="42">
        <v>452880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162</v>
      </c>
      <c r="C89" s="36"/>
      <c r="D89" s="36"/>
      <c r="E89" s="41"/>
      <c r="F89" s="42">
        <v>479520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163</v>
      </c>
      <c r="C90" s="36"/>
      <c r="D90" s="36"/>
      <c r="E90" s="41"/>
      <c r="F90" s="42">
        <v>506160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164</v>
      </c>
      <c r="C91" s="36"/>
      <c r="D91" s="36"/>
      <c r="E91" s="41"/>
      <c r="F91" s="42">
        <v>532800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288</v>
      </c>
      <c r="C92" s="36"/>
      <c r="D92" s="36"/>
      <c r="E92" s="41"/>
      <c r="F92" s="42">
        <v>559440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289</v>
      </c>
      <c r="C93" s="36"/>
      <c r="D93" s="36"/>
      <c r="E93" s="41"/>
      <c r="F93" s="42">
        <v>586080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290</v>
      </c>
      <c r="C94" s="36"/>
      <c r="D94" s="36"/>
      <c r="E94" s="41"/>
      <c r="F94" s="42">
        <v>612720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291</v>
      </c>
      <c r="C95" s="36"/>
      <c r="D95" s="36"/>
      <c r="E95" s="41"/>
      <c r="F95" s="42">
        <v>639360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292</v>
      </c>
      <c r="C96" s="36"/>
      <c r="D96" s="36"/>
      <c r="E96" s="41"/>
      <c r="F96" s="42">
        <v>666000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293</v>
      </c>
      <c r="C97" s="36"/>
      <c r="D97" s="36"/>
      <c r="E97" s="41"/>
      <c r="F97" s="42">
        <v>692640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294</v>
      </c>
      <c r="C98" s="36"/>
      <c r="D98" s="36"/>
      <c r="E98" s="41"/>
      <c r="F98" s="42">
        <v>719280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295</v>
      </c>
      <c r="C99" s="36"/>
      <c r="D99" s="36"/>
      <c r="E99" s="41"/>
      <c r="F99" s="42">
        <v>745920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296</v>
      </c>
      <c r="C100" s="36"/>
      <c r="D100" s="36"/>
      <c r="E100" s="41"/>
      <c r="F100" s="42">
        <v>772560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297</v>
      </c>
      <c r="C101" s="36"/>
      <c r="D101" s="36"/>
      <c r="E101" s="41"/>
      <c r="F101" s="42">
        <v>799200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313</v>
      </c>
      <c r="C102" s="36"/>
      <c r="D102" s="36"/>
      <c r="E102" s="41"/>
      <c r="F102" s="42">
        <v>825840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314</v>
      </c>
      <c r="C103" s="36"/>
      <c r="D103" s="36"/>
      <c r="E103" s="41"/>
      <c r="F103" s="42">
        <v>852480</v>
      </c>
      <c r="G103" s="43"/>
      <c r="H103" s="43"/>
      <c r="I103" s="43"/>
      <c r="J103" s="44"/>
    </row>
    <row r="104" spans="1:10" ht="36" customHeight="1" outlineLevel="1" x14ac:dyDescent="0.25">
      <c r="A104" s="8"/>
      <c r="B104" s="35" t="s">
        <v>315</v>
      </c>
      <c r="C104" s="36"/>
      <c r="D104" s="36"/>
      <c r="E104" s="41"/>
      <c r="F104" s="42">
        <v>879120</v>
      </c>
      <c r="G104" s="43"/>
      <c r="H104" s="43"/>
      <c r="I104" s="43"/>
      <c r="J104" s="44"/>
    </row>
    <row r="105" spans="1:10" ht="36" customHeight="1" outlineLevel="1" x14ac:dyDescent="0.25">
      <c r="A105" s="8"/>
      <c r="B105" s="35" t="s">
        <v>316</v>
      </c>
      <c r="C105" s="36"/>
      <c r="D105" s="36"/>
      <c r="E105" s="41"/>
      <c r="F105" s="42">
        <v>905760</v>
      </c>
      <c r="G105" s="43"/>
      <c r="H105" s="43"/>
      <c r="I105" s="43"/>
      <c r="J105" s="44"/>
    </row>
    <row r="106" spans="1:10" ht="36" customHeight="1" outlineLevel="1" x14ac:dyDescent="0.25">
      <c r="A106" s="8"/>
      <c r="B106" s="35" t="s">
        <v>317</v>
      </c>
      <c r="C106" s="36"/>
      <c r="D106" s="36"/>
      <c r="E106" s="41"/>
      <c r="F106" s="42">
        <v>932400</v>
      </c>
      <c r="G106" s="43"/>
      <c r="H106" s="43"/>
      <c r="I106" s="43"/>
      <c r="J106" s="44"/>
    </row>
    <row r="107" spans="1:10" ht="36" customHeight="1" outlineLevel="1" x14ac:dyDescent="0.25">
      <c r="A107" s="8"/>
      <c r="B107" s="35" t="s">
        <v>318</v>
      </c>
      <c r="C107" s="36"/>
      <c r="D107" s="36"/>
      <c r="E107" s="41"/>
      <c r="F107" s="42">
        <v>959040</v>
      </c>
      <c r="G107" s="43"/>
      <c r="H107" s="43"/>
      <c r="I107" s="43"/>
      <c r="J107" s="44"/>
    </row>
    <row r="108" spans="1:10" ht="36" customHeight="1" outlineLevel="1" x14ac:dyDescent="0.25">
      <c r="A108" s="8"/>
      <c r="B108" s="35" t="s">
        <v>319</v>
      </c>
      <c r="C108" s="36"/>
      <c r="D108" s="36"/>
      <c r="E108" s="41"/>
      <c r="F108" s="42">
        <v>985680</v>
      </c>
      <c r="G108" s="43"/>
      <c r="H108" s="43"/>
      <c r="I108" s="43"/>
      <c r="J108" s="44"/>
    </row>
    <row r="109" spans="1:10" ht="36" customHeight="1" outlineLevel="1" x14ac:dyDescent="0.25">
      <c r="A109" s="8"/>
      <c r="B109" s="35" t="s">
        <v>320</v>
      </c>
      <c r="C109" s="36"/>
      <c r="D109" s="36"/>
      <c r="E109" s="41"/>
      <c r="F109" s="42">
        <v>1012320</v>
      </c>
      <c r="G109" s="43"/>
      <c r="H109" s="43"/>
      <c r="I109" s="43"/>
      <c r="J109" s="44"/>
    </row>
    <row r="110" spans="1:10" ht="36" customHeight="1" outlineLevel="1" x14ac:dyDescent="0.25">
      <c r="A110" s="8"/>
      <c r="B110" s="35" t="s">
        <v>321</v>
      </c>
      <c r="C110" s="36"/>
      <c r="D110" s="36"/>
      <c r="E110" s="41"/>
      <c r="F110" s="42">
        <v>1038960</v>
      </c>
      <c r="G110" s="43"/>
      <c r="H110" s="43"/>
      <c r="I110" s="43"/>
      <c r="J110" s="44"/>
    </row>
    <row r="111" spans="1:10" ht="36" customHeight="1" outlineLevel="1" x14ac:dyDescent="0.25">
      <c r="A111" s="8"/>
      <c r="B111" s="35" t="s">
        <v>322</v>
      </c>
      <c r="C111" s="36"/>
      <c r="D111" s="36"/>
      <c r="E111" s="41"/>
      <c r="F111" s="42">
        <v>1065600</v>
      </c>
      <c r="G111" s="43"/>
      <c r="H111" s="43"/>
      <c r="I111" s="43"/>
      <c r="J111" s="44"/>
    </row>
    <row r="112" spans="1:10" ht="36" customHeight="1" outlineLevel="1" x14ac:dyDescent="0.25">
      <c r="A112" s="8"/>
      <c r="B112" s="35" t="s">
        <v>361</v>
      </c>
      <c r="C112" s="36"/>
      <c r="D112" s="36"/>
      <c r="E112" s="41"/>
      <c r="F112" s="42">
        <v>1092240</v>
      </c>
      <c r="G112" s="43"/>
      <c r="H112" s="43"/>
      <c r="I112" s="43"/>
      <c r="J112" s="44"/>
    </row>
    <row r="113" spans="1:10" ht="36" customHeight="1" outlineLevel="1" x14ac:dyDescent="0.25">
      <c r="A113" s="8"/>
      <c r="B113" s="35" t="s">
        <v>362</v>
      </c>
      <c r="C113" s="36"/>
      <c r="D113" s="36"/>
      <c r="E113" s="41"/>
      <c r="F113" s="42">
        <v>1118880</v>
      </c>
      <c r="G113" s="43"/>
      <c r="H113" s="43"/>
      <c r="I113" s="43"/>
      <c r="J113" s="44"/>
    </row>
    <row r="114" spans="1:10" ht="36" customHeight="1" outlineLevel="1" x14ac:dyDescent="0.25">
      <c r="A114" s="8"/>
      <c r="B114" s="35" t="s">
        <v>363</v>
      </c>
      <c r="C114" s="36"/>
      <c r="D114" s="36"/>
      <c r="E114" s="41"/>
      <c r="F114" s="42">
        <v>1145520</v>
      </c>
      <c r="G114" s="43"/>
      <c r="H114" s="43"/>
      <c r="I114" s="43"/>
      <c r="J114" s="44"/>
    </row>
    <row r="115" spans="1:10" ht="36" customHeight="1" outlineLevel="1" x14ac:dyDescent="0.25">
      <c r="A115" s="8"/>
      <c r="B115" s="35" t="s">
        <v>364</v>
      </c>
      <c r="C115" s="36"/>
      <c r="D115" s="36"/>
      <c r="E115" s="41"/>
      <c r="F115" s="42">
        <v>1172160</v>
      </c>
      <c r="G115" s="43"/>
      <c r="H115" s="43"/>
      <c r="I115" s="43"/>
      <c r="J115" s="44"/>
    </row>
    <row r="116" spans="1:10" ht="36" customHeight="1" outlineLevel="1" x14ac:dyDescent="0.25">
      <c r="A116" s="8"/>
      <c r="B116" s="35" t="s">
        <v>365</v>
      </c>
      <c r="C116" s="36"/>
      <c r="D116" s="36"/>
      <c r="E116" s="41"/>
      <c r="F116" s="42">
        <v>1198800</v>
      </c>
      <c r="G116" s="43"/>
      <c r="H116" s="43"/>
      <c r="I116" s="43"/>
      <c r="J116" s="44"/>
    </row>
    <row r="117" spans="1:10" ht="36" customHeight="1" outlineLevel="1" x14ac:dyDescent="0.25">
      <c r="A117" s="8"/>
      <c r="B117" s="35" t="s">
        <v>366</v>
      </c>
      <c r="C117" s="36"/>
      <c r="D117" s="36"/>
      <c r="E117" s="41"/>
      <c r="F117" s="42">
        <v>1225440</v>
      </c>
      <c r="G117" s="43"/>
      <c r="H117" s="43"/>
      <c r="I117" s="43"/>
      <c r="J117" s="44"/>
    </row>
    <row r="118" spans="1:10" ht="36" customHeight="1" outlineLevel="1" x14ac:dyDescent="0.25">
      <c r="A118" s="8"/>
      <c r="B118" s="35" t="s">
        <v>367</v>
      </c>
      <c r="C118" s="36"/>
      <c r="D118" s="36"/>
      <c r="E118" s="41"/>
      <c r="F118" s="42">
        <v>1252080</v>
      </c>
      <c r="G118" s="43"/>
      <c r="H118" s="43"/>
      <c r="I118" s="43"/>
      <c r="J118" s="44"/>
    </row>
    <row r="119" spans="1:10" ht="36" customHeight="1" outlineLevel="1" x14ac:dyDescent="0.25">
      <c r="A119" s="8"/>
      <c r="B119" s="35" t="s">
        <v>368</v>
      </c>
      <c r="C119" s="36"/>
      <c r="D119" s="36"/>
      <c r="E119" s="41"/>
      <c r="F119" s="42">
        <v>1278720</v>
      </c>
      <c r="G119" s="43"/>
      <c r="H119" s="43"/>
      <c r="I119" s="43"/>
      <c r="J119" s="44"/>
    </row>
    <row r="120" spans="1:10" ht="36" customHeight="1" outlineLevel="1" x14ac:dyDescent="0.25">
      <c r="A120" s="8"/>
      <c r="B120" s="35" t="s">
        <v>369</v>
      </c>
      <c r="C120" s="36"/>
      <c r="D120" s="36"/>
      <c r="E120" s="41"/>
      <c r="F120" s="42">
        <v>1305360</v>
      </c>
      <c r="G120" s="43"/>
      <c r="H120" s="43"/>
      <c r="I120" s="43"/>
      <c r="J120" s="44"/>
    </row>
    <row r="121" spans="1:10" ht="36" customHeight="1" outlineLevel="1" thickBot="1" x14ac:dyDescent="0.3">
      <c r="A121" s="8"/>
      <c r="B121" s="35" t="s">
        <v>370</v>
      </c>
      <c r="C121" s="36"/>
      <c r="D121" s="36"/>
      <c r="E121" s="41"/>
      <c r="F121" s="42">
        <v>1332000</v>
      </c>
      <c r="G121" s="43"/>
      <c r="H121" s="43"/>
      <c r="I121" s="43"/>
      <c r="J121" s="44"/>
    </row>
    <row r="122" spans="1:10" ht="36" customHeight="1" thickBot="1" x14ac:dyDescent="0.3">
      <c r="A122" s="8"/>
      <c r="B122" s="51" t="s">
        <v>165</v>
      </c>
      <c r="C122" s="52"/>
      <c r="D122" s="52"/>
      <c r="E122" s="53"/>
      <c r="F122" s="54" t="str">
        <f>"Цена от "&amp;MIN(F123:F144)&amp;" до "&amp;MAX(F123:F144)</f>
        <v>Цена от 16740 до 286380</v>
      </c>
      <c r="G122" s="55"/>
      <c r="H122" s="55"/>
      <c r="I122" s="55"/>
      <c r="J122" s="56"/>
    </row>
    <row r="123" spans="1:10" ht="36" customHeight="1" outlineLevel="1" x14ac:dyDescent="0.25">
      <c r="A123" s="8"/>
      <c r="B123" s="57" t="s">
        <v>166</v>
      </c>
      <c r="C123" s="58"/>
      <c r="D123" s="58"/>
      <c r="E123" s="59"/>
      <c r="F123" s="60">
        <v>16740</v>
      </c>
      <c r="G123" s="61"/>
      <c r="H123" s="61"/>
      <c r="I123" s="61"/>
      <c r="J123" s="62"/>
    </row>
    <row r="124" spans="1:10" ht="36" customHeight="1" outlineLevel="1" x14ac:dyDescent="0.25">
      <c r="A124" s="8"/>
      <c r="B124" s="35" t="s">
        <v>167</v>
      </c>
      <c r="C124" s="36"/>
      <c r="D124" s="36"/>
      <c r="E124" s="41"/>
      <c r="F124" s="42">
        <v>23940</v>
      </c>
      <c r="G124" s="43"/>
      <c r="H124" s="43"/>
      <c r="I124" s="43"/>
      <c r="J124" s="44"/>
    </row>
    <row r="125" spans="1:10" ht="36" customHeight="1" outlineLevel="1" x14ac:dyDescent="0.25">
      <c r="A125" s="8"/>
      <c r="B125" s="35" t="s">
        <v>168</v>
      </c>
      <c r="C125" s="36"/>
      <c r="D125" s="36"/>
      <c r="E125" s="41"/>
      <c r="F125" s="42">
        <v>33300</v>
      </c>
      <c r="G125" s="43"/>
      <c r="H125" s="43"/>
      <c r="I125" s="43"/>
      <c r="J125" s="44"/>
    </row>
    <row r="126" spans="1:10" ht="36" customHeight="1" outlineLevel="1" x14ac:dyDescent="0.25">
      <c r="A126" s="8"/>
      <c r="B126" s="35" t="s">
        <v>169</v>
      </c>
      <c r="C126" s="36"/>
      <c r="D126" s="36"/>
      <c r="E126" s="41"/>
      <c r="F126" s="42">
        <v>46620</v>
      </c>
      <c r="G126" s="43"/>
      <c r="H126" s="43"/>
      <c r="I126" s="43"/>
      <c r="J126" s="44"/>
    </row>
    <row r="127" spans="1:10" ht="36" customHeight="1" outlineLevel="1" x14ac:dyDescent="0.25">
      <c r="A127" s="8"/>
      <c r="B127" s="35" t="s">
        <v>170</v>
      </c>
      <c r="C127" s="36"/>
      <c r="D127" s="36"/>
      <c r="E127" s="41"/>
      <c r="F127" s="42">
        <v>59940</v>
      </c>
      <c r="G127" s="43"/>
      <c r="H127" s="43"/>
      <c r="I127" s="43"/>
      <c r="J127" s="44"/>
    </row>
    <row r="128" spans="1:10" ht="36" customHeight="1" outlineLevel="1" x14ac:dyDescent="0.25">
      <c r="A128" s="8"/>
      <c r="B128" s="35" t="s">
        <v>171</v>
      </c>
      <c r="C128" s="36"/>
      <c r="D128" s="36"/>
      <c r="E128" s="41"/>
      <c r="F128" s="42">
        <v>73260</v>
      </c>
      <c r="G128" s="43"/>
      <c r="H128" s="43"/>
      <c r="I128" s="43"/>
      <c r="J128" s="44"/>
    </row>
    <row r="129" spans="1:10" ht="36" customHeight="1" outlineLevel="1" x14ac:dyDescent="0.25">
      <c r="A129" s="8"/>
      <c r="B129" s="35" t="s">
        <v>172</v>
      </c>
      <c r="C129" s="36"/>
      <c r="D129" s="36"/>
      <c r="E129" s="41"/>
      <c r="F129" s="42">
        <v>86580</v>
      </c>
      <c r="G129" s="43"/>
      <c r="H129" s="43"/>
      <c r="I129" s="43"/>
      <c r="J129" s="44"/>
    </row>
    <row r="130" spans="1:10" ht="36" customHeight="1" outlineLevel="1" x14ac:dyDescent="0.25">
      <c r="A130" s="8"/>
      <c r="B130" s="35" t="s">
        <v>173</v>
      </c>
      <c r="C130" s="36"/>
      <c r="D130" s="36"/>
      <c r="E130" s="41"/>
      <c r="F130" s="42">
        <v>99900</v>
      </c>
      <c r="G130" s="43"/>
      <c r="H130" s="43"/>
      <c r="I130" s="43"/>
      <c r="J130" s="44"/>
    </row>
    <row r="131" spans="1:10" ht="36" customHeight="1" outlineLevel="1" x14ac:dyDescent="0.25">
      <c r="A131" s="8"/>
      <c r="B131" s="35" t="s">
        <v>174</v>
      </c>
      <c r="C131" s="36"/>
      <c r="D131" s="36"/>
      <c r="E131" s="41"/>
      <c r="F131" s="42">
        <v>113220</v>
      </c>
      <c r="G131" s="43"/>
      <c r="H131" s="43"/>
      <c r="I131" s="43"/>
      <c r="J131" s="44"/>
    </row>
    <row r="132" spans="1:10" ht="36" customHeight="1" outlineLevel="1" x14ac:dyDescent="0.25">
      <c r="A132" s="8"/>
      <c r="B132" s="35" t="s">
        <v>175</v>
      </c>
      <c r="C132" s="36"/>
      <c r="D132" s="36"/>
      <c r="E132" s="41"/>
      <c r="F132" s="42">
        <v>126540</v>
      </c>
      <c r="G132" s="43"/>
      <c r="H132" s="43"/>
      <c r="I132" s="43"/>
      <c r="J132" s="44"/>
    </row>
    <row r="133" spans="1:10" ht="36" customHeight="1" outlineLevel="1" x14ac:dyDescent="0.25">
      <c r="A133" s="8"/>
      <c r="B133" s="35" t="s">
        <v>176</v>
      </c>
      <c r="C133" s="36"/>
      <c r="D133" s="36"/>
      <c r="E133" s="41"/>
      <c r="F133" s="42">
        <v>139860</v>
      </c>
      <c r="G133" s="43"/>
      <c r="H133" s="43"/>
      <c r="I133" s="43"/>
      <c r="J133" s="44"/>
    </row>
    <row r="134" spans="1:10" ht="36" customHeight="1" outlineLevel="1" x14ac:dyDescent="0.25">
      <c r="A134" s="8"/>
      <c r="B134" s="35" t="s">
        <v>177</v>
      </c>
      <c r="C134" s="36"/>
      <c r="D134" s="36"/>
      <c r="E134" s="41"/>
      <c r="F134" s="42">
        <v>153180</v>
      </c>
      <c r="G134" s="43"/>
      <c r="H134" s="43"/>
      <c r="I134" s="43"/>
      <c r="J134" s="44"/>
    </row>
    <row r="135" spans="1:10" ht="36" customHeight="1" outlineLevel="1" x14ac:dyDescent="0.25">
      <c r="A135" s="8"/>
      <c r="B135" s="35" t="s">
        <v>178</v>
      </c>
      <c r="C135" s="36"/>
      <c r="D135" s="36"/>
      <c r="E135" s="41"/>
      <c r="F135" s="42">
        <v>166500</v>
      </c>
      <c r="G135" s="43"/>
      <c r="H135" s="43"/>
      <c r="I135" s="43"/>
      <c r="J135" s="44"/>
    </row>
    <row r="136" spans="1:10" ht="36" customHeight="1" outlineLevel="1" x14ac:dyDescent="0.25">
      <c r="A136" s="8"/>
      <c r="B136" s="35" t="s">
        <v>179</v>
      </c>
      <c r="C136" s="36"/>
      <c r="D136" s="36"/>
      <c r="E136" s="41"/>
      <c r="F136" s="42">
        <v>179820</v>
      </c>
      <c r="G136" s="43"/>
      <c r="H136" s="43"/>
      <c r="I136" s="43"/>
      <c r="J136" s="44"/>
    </row>
    <row r="137" spans="1:10" ht="36" customHeight="1" outlineLevel="1" x14ac:dyDescent="0.25">
      <c r="A137" s="8"/>
      <c r="B137" s="35" t="s">
        <v>180</v>
      </c>
      <c r="C137" s="36"/>
      <c r="D137" s="36"/>
      <c r="E137" s="41"/>
      <c r="F137" s="42">
        <v>193140</v>
      </c>
      <c r="G137" s="43"/>
      <c r="H137" s="43"/>
      <c r="I137" s="43"/>
      <c r="J137" s="44"/>
    </row>
    <row r="138" spans="1:10" ht="36" customHeight="1" outlineLevel="1" x14ac:dyDescent="0.25">
      <c r="A138" s="8"/>
      <c r="B138" s="35" t="s">
        <v>181</v>
      </c>
      <c r="C138" s="36"/>
      <c r="D138" s="36"/>
      <c r="E138" s="41"/>
      <c r="F138" s="42">
        <v>206460</v>
      </c>
      <c r="G138" s="43"/>
      <c r="H138" s="43"/>
      <c r="I138" s="43"/>
      <c r="J138" s="44"/>
    </row>
    <row r="139" spans="1:10" ht="36" customHeight="1" outlineLevel="1" x14ac:dyDescent="0.25">
      <c r="A139" s="8"/>
      <c r="B139" s="35" t="s">
        <v>182</v>
      </c>
      <c r="C139" s="36"/>
      <c r="D139" s="36"/>
      <c r="E139" s="41"/>
      <c r="F139" s="42">
        <v>219780</v>
      </c>
      <c r="G139" s="43"/>
      <c r="H139" s="43"/>
      <c r="I139" s="43"/>
      <c r="J139" s="44"/>
    </row>
    <row r="140" spans="1:10" ht="36" customHeight="1" outlineLevel="1" x14ac:dyDescent="0.25">
      <c r="A140" s="8"/>
      <c r="B140" s="35" t="s">
        <v>183</v>
      </c>
      <c r="C140" s="36"/>
      <c r="D140" s="36"/>
      <c r="E140" s="41"/>
      <c r="F140" s="42">
        <v>233100</v>
      </c>
      <c r="G140" s="43"/>
      <c r="H140" s="43"/>
      <c r="I140" s="43"/>
      <c r="J140" s="44"/>
    </row>
    <row r="141" spans="1:10" ht="36" customHeight="1" outlineLevel="1" x14ac:dyDescent="0.25">
      <c r="A141" s="8"/>
      <c r="B141" s="35" t="s">
        <v>184</v>
      </c>
      <c r="C141" s="36"/>
      <c r="D141" s="36"/>
      <c r="E141" s="41"/>
      <c r="F141" s="42">
        <v>246420</v>
      </c>
      <c r="G141" s="43"/>
      <c r="H141" s="43"/>
      <c r="I141" s="43"/>
      <c r="J141" s="44"/>
    </row>
    <row r="142" spans="1:10" ht="36" customHeight="1" outlineLevel="1" x14ac:dyDescent="0.25">
      <c r="A142" s="8"/>
      <c r="B142" s="35" t="s">
        <v>185</v>
      </c>
      <c r="C142" s="36"/>
      <c r="D142" s="36"/>
      <c r="E142" s="41"/>
      <c r="F142" s="42">
        <v>259740</v>
      </c>
      <c r="G142" s="43"/>
      <c r="H142" s="43"/>
      <c r="I142" s="43"/>
      <c r="J142" s="44"/>
    </row>
    <row r="143" spans="1:10" ht="36" customHeight="1" outlineLevel="1" x14ac:dyDescent="0.25">
      <c r="A143" s="8"/>
      <c r="B143" s="35" t="s">
        <v>186</v>
      </c>
      <c r="C143" s="36"/>
      <c r="D143" s="36"/>
      <c r="E143" s="41"/>
      <c r="F143" s="42">
        <v>273060</v>
      </c>
      <c r="G143" s="43"/>
      <c r="H143" s="43"/>
      <c r="I143" s="43"/>
      <c r="J143" s="44"/>
    </row>
    <row r="144" spans="1:10" ht="36" customHeight="1" outlineLevel="1" thickBot="1" x14ac:dyDescent="0.3">
      <c r="A144" s="8"/>
      <c r="B144" s="35" t="s">
        <v>187</v>
      </c>
      <c r="C144" s="36"/>
      <c r="D144" s="36"/>
      <c r="E144" s="41"/>
      <c r="F144" s="42">
        <v>286380</v>
      </c>
      <c r="G144" s="43"/>
      <c r="H144" s="43"/>
      <c r="I144" s="43"/>
      <c r="J144" s="44"/>
    </row>
    <row r="145" spans="1:10" ht="36" customHeight="1" thickBot="1" x14ac:dyDescent="0.3">
      <c r="A145" s="8"/>
      <c r="B145" s="51" t="s">
        <v>188</v>
      </c>
      <c r="C145" s="52"/>
      <c r="D145" s="52"/>
      <c r="E145" s="53"/>
      <c r="F145" s="54" t="str">
        <f>"Цена от "&amp;MIN(F146:F156)&amp;" до "&amp;MAX(F146:F156)</f>
        <v>Цена от 1980 до 61740</v>
      </c>
      <c r="G145" s="55"/>
      <c r="H145" s="55"/>
      <c r="I145" s="55"/>
      <c r="J145" s="56"/>
    </row>
    <row r="146" spans="1:10" ht="36" customHeight="1" x14ac:dyDescent="0.25">
      <c r="A146" s="8"/>
      <c r="B146" s="63" t="s">
        <v>189</v>
      </c>
      <c r="C146" s="64"/>
      <c r="D146" s="64"/>
      <c r="E146" s="41"/>
      <c r="F146" s="42">
        <v>8280</v>
      </c>
      <c r="G146" s="43"/>
      <c r="H146" s="43"/>
      <c r="I146" s="43"/>
      <c r="J146" s="44"/>
    </row>
    <row r="147" spans="1:10" ht="36" customHeight="1" x14ac:dyDescent="0.25">
      <c r="A147" s="8"/>
      <c r="B147" s="63" t="s">
        <v>190</v>
      </c>
      <c r="C147" s="64"/>
      <c r="D147" s="64"/>
      <c r="E147" s="41"/>
      <c r="F147" s="42">
        <v>31140</v>
      </c>
      <c r="G147" s="43"/>
      <c r="H147" s="43"/>
      <c r="I147" s="43"/>
      <c r="J147" s="44"/>
    </row>
    <row r="148" spans="1:10" ht="36" customHeight="1" x14ac:dyDescent="0.25">
      <c r="A148" s="8"/>
      <c r="B148" s="63" t="s">
        <v>258</v>
      </c>
      <c r="C148" s="64"/>
      <c r="D148" s="64"/>
      <c r="E148" s="41"/>
      <c r="F148" s="42">
        <v>2700</v>
      </c>
      <c r="G148" s="43"/>
      <c r="H148" s="43"/>
      <c r="I148" s="43"/>
      <c r="J148" s="44"/>
    </row>
    <row r="149" spans="1:10" ht="36" customHeight="1" x14ac:dyDescent="0.25">
      <c r="A149" s="8"/>
      <c r="B149" s="65" t="s">
        <v>192</v>
      </c>
      <c r="C149" s="66"/>
      <c r="D149" s="66"/>
      <c r="E149" s="67"/>
      <c r="F149" s="68">
        <v>61740</v>
      </c>
      <c r="G149" s="69"/>
      <c r="H149" s="69"/>
      <c r="I149" s="69"/>
      <c r="J149" s="70"/>
    </row>
    <row r="150" spans="1:10" ht="36" customHeight="1" x14ac:dyDescent="0.25">
      <c r="A150" s="8"/>
      <c r="B150" s="63" t="s">
        <v>193</v>
      </c>
      <c r="C150" s="64"/>
      <c r="D150" s="64"/>
      <c r="E150" s="41"/>
      <c r="F150" s="42">
        <v>13140</v>
      </c>
      <c r="G150" s="43"/>
      <c r="H150" s="43"/>
      <c r="I150" s="43"/>
      <c r="J150" s="44"/>
    </row>
    <row r="151" spans="1:10" ht="36" customHeight="1" x14ac:dyDescent="0.25">
      <c r="A151" s="8"/>
      <c r="B151" s="63" t="s">
        <v>194</v>
      </c>
      <c r="C151" s="64"/>
      <c r="D151" s="64"/>
      <c r="E151" s="41"/>
      <c r="F151" s="42">
        <v>36540</v>
      </c>
      <c r="G151" s="43"/>
      <c r="H151" s="43"/>
      <c r="I151" s="43"/>
      <c r="J151" s="44"/>
    </row>
    <row r="152" spans="1:10" ht="36" customHeight="1" x14ac:dyDescent="0.25">
      <c r="A152" s="8"/>
      <c r="B152" s="63" t="s">
        <v>195</v>
      </c>
      <c r="C152" s="64"/>
      <c r="D152" s="64"/>
      <c r="E152" s="41"/>
      <c r="F152" s="42">
        <v>1980</v>
      </c>
      <c r="G152" s="43"/>
      <c r="H152" s="43"/>
      <c r="I152" s="43"/>
      <c r="J152" s="44"/>
    </row>
    <row r="153" spans="1:10" ht="36" customHeight="1" x14ac:dyDescent="0.25">
      <c r="A153" s="8"/>
      <c r="B153" s="63" t="s">
        <v>196</v>
      </c>
      <c r="C153" s="64"/>
      <c r="D153" s="64"/>
      <c r="E153" s="41"/>
      <c r="F153" s="42">
        <v>1980</v>
      </c>
      <c r="G153" s="43"/>
      <c r="H153" s="43"/>
      <c r="I153" s="43"/>
      <c r="J153" s="44"/>
    </row>
    <row r="154" spans="1:10" ht="36" customHeight="1" x14ac:dyDescent="0.25">
      <c r="A154" s="8"/>
      <c r="B154" s="63" t="s">
        <v>197</v>
      </c>
      <c r="C154" s="64"/>
      <c r="D154" s="64"/>
      <c r="E154" s="41"/>
      <c r="F154" s="42">
        <v>3960</v>
      </c>
      <c r="G154" s="43"/>
      <c r="H154" s="43"/>
      <c r="I154" s="43"/>
      <c r="J154" s="44"/>
    </row>
    <row r="155" spans="1:10" ht="36" customHeight="1" x14ac:dyDescent="0.25">
      <c r="A155" s="8"/>
      <c r="B155" s="63" t="s">
        <v>198</v>
      </c>
      <c r="C155" s="64"/>
      <c r="D155" s="64"/>
      <c r="E155" s="41"/>
      <c r="F155" s="42">
        <v>5940</v>
      </c>
      <c r="G155" s="43"/>
      <c r="H155" s="43"/>
      <c r="I155" s="43"/>
      <c r="J155" s="44"/>
    </row>
    <row r="156" spans="1:10" ht="36" customHeight="1" thickBot="1" x14ac:dyDescent="0.3">
      <c r="A156" s="8"/>
      <c r="B156" s="63" t="s">
        <v>199</v>
      </c>
      <c r="C156" s="64"/>
      <c r="D156" s="64"/>
      <c r="E156" s="41"/>
      <c r="F156" s="42">
        <v>41940</v>
      </c>
      <c r="G156" s="43"/>
      <c r="H156" s="43"/>
      <c r="I156" s="43"/>
      <c r="J156" s="44"/>
    </row>
    <row r="157" spans="1:10" ht="54" customHeight="1" thickBot="1" x14ac:dyDescent="0.3">
      <c r="A157" s="8"/>
      <c r="B157" s="210" t="s">
        <v>259</v>
      </c>
      <c r="C157" s="211"/>
      <c r="D157" s="211"/>
      <c r="E157" s="212"/>
      <c r="F157" s="224" t="str">
        <f>"Цена от "&amp;MIN(F159,F163:F178)&amp;" до "&amp;MAX(F159,F163:F178)</f>
        <v>Цена от 3240 до 787140</v>
      </c>
      <c r="G157" s="225"/>
      <c r="H157" s="225"/>
      <c r="I157" s="225"/>
      <c r="J157" s="226"/>
    </row>
    <row r="158" spans="1:10" ht="24" customHeight="1" thickBot="1" x14ac:dyDescent="0.3">
      <c r="A158" s="8"/>
      <c r="B158" s="28"/>
      <c r="C158" s="81"/>
      <c r="D158" s="81"/>
      <c r="E158" s="82"/>
      <c r="F158" s="83"/>
      <c r="G158" s="84"/>
      <c r="H158" s="84"/>
      <c r="I158" s="84"/>
      <c r="J158" s="85"/>
    </row>
    <row r="159" spans="1:10" ht="36" customHeight="1" x14ac:dyDescent="0.25">
      <c r="A159" s="8"/>
      <c r="B159" s="63" t="s">
        <v>201</v>
      </c>
      <c r="C159" s="64"/>
      <c r="D159" s="64"/>
      <c r="E159" s="41"/>
      <c r="F159" s="42">
        <v>75600</v>
      </c>
      <c r="G159" s="43"/>
      <c r="H159" s="43"/>
      <c r="I159" s="43"/>
      <c r="J159" s="44"/>
    </row>
    <row r="160" spans="1:10" ht="36" customHeight="1" x14ac:dyDescent="0.25">
      <c r="A160" s="8"/>
      <c r="B160" s="63" t="s">
        <v>202</v>
      </c>
      <c r="C160" s="64"/>
      <c r="D160" s="64"/>
      <c r="E160" s="41"/>
      <c r="F160" s="42">
        <v>7560</v>
      </c>
      <c r="G160" s="43"/>
      <c r="H160" s="43"/>
      <c r="I160" s="43"/>
      <c r="J160" s="44"/>
    </row>
    <row r="161" spans="1:10" ht="36" customHeight="1" thickBot="1" x14ac:dyDescent="0.3">
      <c r="A161" s="8"/>
      <c r="B161" s="63" t="s">
        <v>203</v>
      </c>
      <c r="C161" s="64"/>
      <c r="D161" s="64"/>
      <c r="E161" s="41"/>
      <c r="F161" s="42">
        <v>18900</v>
      </c>
      <c r="G161" s="43"/>
      <c r="H161" s="43"/>
      <c r="I161" s="43"/>
      <c r="J161" s="44"/>
    </row>
    <row r="162" spans="1:10" ht="24" customHeight="1" thickBot="1" x14ac:dyDescent="0.3">
      <c r="A162" s="8"/>
      <c r="B162" s="28"/>
      <c r="C162" s="81"/>
      <c r="D162" s="81"/>
      <c r="E162" s="82"/>
      <c r="F162" s="83"/>
      <c r="G162" s="84"/>
      <c r="H162" s="84"/>
      <c r="I162" s="84"/>
      <c r="J162" s="85"/>
    </row>
    <row r="163" spans="1:10" ht="36" customHeight="1" x14ac:dyDescent="0.25">
      <c r="A163" s="8" t="s">
        <v>112</v>
      </c>
      <c r="B163" s="63" t="s">
        <v>204</v>
      </c>
      <c r="C163" s="64"/>
      <c r="D163" s="64"/>
      <c r="E163" s="41"/>
      <c r="F163" s="42">
        <v>115740</v>
      </c>
      <c r="G163" s="43"/>
      <c r="H163" s="43"/>
      <c r="I163" s="43"/>
      <c r="J163" s="44"/>
    </row>
    <row r="164" spans="1:10" ht="36" customHeight="1" x14ac:dyDescent="0.25">
      <c r="A164" s="8" t="s">
        <v>112</v>
      </c>
      <c r="B164" s="35" t="s">
        <v>205</v>
      </c>
      <c r="C164" s="89"/>
      <c r="D164" s="89"/>
      <c r="E164" s="90"/>
      <c r="F164" s="42">
        <v>83340</v>
      </c>
      <c r="G164" s="43"/>
      <c r="H164" s="43"/>
      <c r="I164" s="43"/>
      <c r="J164" s="44"/>
    </row>
    <row r="165" spans="1:10" ht="36" customHeight="1" x14ac:dyDescent="0.25">
      <c r="A165" s="8" t="s">
        <v>112</v>
      </c>
      <c r="B165" s="63" t="s">
        <v>299</v>
      </c>
      <c r="C165" s="64"/>
      <c r="D165" s="64"/>
      <c r="E165" s="41"/>
      <c r="F165" s="42">
        <v>34560</v>
      </c>
      <c r="G165" s="43"/>
      <c r="H165" s="43"/>
      <c r="I165" s="43"/>
      <c r="J165" s="44"/>
    </row>
    <row r="166" spans="1:10" ht="36" customHeight="1" x14ac:dyDescent="0.25">
      <c r="A166" s="8" t="s">
        <v>112</v>
      </c>
      <c r="B166" s="63" t="s">
        <v>324</v>
      </c>
      <c r="C166" s="64"/>
      <c r="D166" s="64"/>
      <c r="E166" s="41"/>
      <c r="F166" s="42">
        <v>34560</v>
      </c>
      <c r="G166" s="43"/>
      <c r="H166" s="43"/>
      <c r="I166" s="43"/>
      <c r="J166" s="44"/>
    </row>
    <row r="167" spans="1:10" ht="36" customHeight="1" x14ac:dyDescent="0.25">
      <c r="A167" s="8"/>
      <c r="B167" s="63" t="s">
        <v>325</v>
      </c>
      <c r="C167" s="64"/>
      <c r="D167" s="64"/>
      <c r="E167" s="41"/>
      <c r="F167" s="42">
        <v>787140</v>
      </c>
      <c r="G167" s="43"/>
      <c r="H167" s="43"/>
      <c r="I167" s="43"/>
      <c r="J167" s="44"/>
    </row>
    <row r="168" spans="1:10" ht="36" customHeight="1" x14ac:dyDescent="0.25">
      <c r="A168" s="8" t="s">
        <v>112</v>
      </c>
      <c r="B168" s="63" t="s">
        <v>209</v>
      </c>
      <c r="C168" s="64"/>
      <c r="D168" s="64"/>
      <c r="E168" s="41"/>
      <c r="F168" s="42">
        <v>256140</v>
      </c>
      <c r="G168" s="43"/>
      <c r="H168" s="43"/>
      <c r="I168" s="43"/>
      <c r="J168" s="44"/>
    </row>
    <row r="169" spans="1:10" ht="36" customHeight="1" x14ac:dyDescent="0.25">
      <c r="A169" s="8" t="s">
        <v>112</v>
      </c>
      <c r="B169" s="63" t="s">
        <v>210</v>
      </c>
      <c r="C169" s="64"/>
      <c r="D169" s="64"/>
      <c r="E169" s="41"/>
      <c r="F169" s="42">
        <v>67140</v>
      </c>
      <c r="G169" s="43"/>
      <c r="H169" s="43"/>
      <c r="I169" s="43"/>
      <c r="J169" s="44"/>
    </row>
    <row r="170" spans="1:10" ht="36" customHeight="1" x14ac:dyDescent="0.25">
      <c r="A170" s="8" t="s">
        <v>112</v>
      </c>
      <c r="B170" s="63" t="s">
        <v>211</v>
      </c>
      <c r="C170" s="64"/>
      <c r="D170" s="64"/>
      <c r="E170" s="41"/>
      <c r="F170" s="42">
        <v>80568</v>
      </c>
      <c r="G170" s="43"/>
      <c r="H170" s="43"/>
      <c r="I170" s="43"/>
      <c r="J170" s="44"/>
    </row>
    <row r="171" spans="1:10" ht="36" customHeight="1" x14ac:dyDescent="0.25">
      <c r="A171" s="8" t="s">
        <v>112</v>
      </c>
      <c r="B171" s="63" t="s">
        <v>212</v>
      </c>
      <c r="C171" s="64"/>
      <c r="D171" s="64"/>
      <c r="E171" s="41"/>
      <c r="F171" s="42">
        <v>122940</v>
      </c>
      <c r="G171" s="43"/>
      <c r="H171" s="43"/>
      <c r="I171" s="43"/>
      <c r="J171" s="44"/>
    </row>
    <row r="172" spans="1:10" ht="36" customHeight="1" x14ac:dyDescent="0.25">
      <c r="A172" s="8" t="s">
        <v>112</v>
      </c>
      <c r="B172" s="63" t="s">
        <v>213</v>
      </c>
      <c r="C172" s="64"/>
      <c r="D172" s="64"/>
      <c r="E172" s="41"/>
      <c r="F172" s="42">
        <v>164340</v>
      </c>
      <c r="G172" s="43"/>
      <c r="H172" s="43"/>
      <c r="I172" s="43"/>
      <c r="J172" s="44"/>
    </row>
    <row r="173" spans="1:10" ht="36" customHeight="1" x14ac:dyDescent="0.25">
      <c r="A173" s="8" t="s">
        <v>112</v>
      </c>
      <c r="B173" s="63" t="s">
        <v>214</v>
      </c>
      <c r="C173" s="64"/>
      <c r="D173" s="64"/>
      <c r="E173" s="41"/>
      <c r="F173" s="42">
        <v>268740</v>
      </c>
      <c r="G173" s="43"/>
      <c r="H173" s="43"/>
      <c r="I173" s="43"/>
      <c r="J173" s="44"/>
    </row>
    <row r="174" spans="1:10" ht="36" customHeight="1" x14ac:dyDescent="0.25">
      <c r="A174" s="8"/>
      <c r="B174" s="63" t="s">
        <v>215</v>
      </c>
      <c r="C174" s="64"/>
      <c r="D174" s="64"/>
      <c r="E174" s="41"/>
      <c r="F174" s="42">
        <v>115560</v>
      </c>
      <c r="G174" s="43"/>
      <c r="H174" s="43"/>
      <c r="I174" s="43"/>
      <c r="J174" s="44"/>
    </row>
    <row r="175" spans="1:10" ht="36" customHeight="1" x14ac:dyDescent="0.25">
      <c r="A175" s="8" t="s">
        <v>112</v>
      </c>
      <c r="B175" s="65" t="s">
        <v>216</v>
      </c>
      <c r="C175" s="66"/>
      <c r="D175" s="66"/>
      <c r="E175" s="67"/>
      <c r="F175" s="42">
        <v>3240</v>
      </c>
      <c r="G175" s="43"/>
      <c r="H175" s="43"/>
      <c r="I175" s="43"/>
      <c r="J175" s="44"/>
    </row>
    <row r="176" spans="1:10" ht="36" customHeight="1" x14ac:dyDescent="0.25">
      <c r="A176" s="8"/>
      <c r="B176" s="63" t="s">
        <v>217</v>
      </c>
      <c r="C176" s="64"/>
      <c r="D176" s="64"/>
      <c r="E176" s="41"/>
      <c r="F176" s="42">
        <v>54540</v>
      </c>
      <c r="G176" s="43"/>
      <c r="H176" s="43"/>
      <c r="I176" s="43"/>
      <c r="J176" s="44"/>
    </row>
    <row r="177" spans="1:10" ht="36" customHeight="1" x14ac:dyDescent="0.25">
      <c r="B177" s="63" t="s">
        <v>218</v>
      </c>
      <c r="C177" s="64"/>
      <c r="D177" s="64"/>
      <c r="E177" s="41"/>
      <c r="F177" s="42">
        <v>45540</v>
      </c>
      <c r="G177" s="43"/>
      <c r="H177" s="43"/>
      <c r="I177" s="43"/>
      <c r="J177" s="44"/>
    </row>
    <row r="178" spans="1:10" ht="36" customHeight="1" x14ac:dyDescent="0.25">
      <c r="A178" s="8" t="s">
        <v>112</v>
      </c>
      <c r="B178" s="63" t="s">
        <v>220</v>
      </c>
      <c r="C178" s="64"/>
      <c r="D178" s="64"/>
      <c r="E178" s="41"/>
      <c r="F178" s="42">
        <v>59940</v>
      </c>
      <c r="G178" s="43"/>
      <c r="H178" s="43"/>
      <c r="I178" s="43"/>
      <c r="J178" s="44"/>
    </row>
    <row r="179" spans="1:10" ht="36" customHeight="1" x14ac:dyDescent="0.25">
      <c r="A179" s="8" t="s">
        <v>114</v>
      </c>
      <c r="B179" s="63" t="s">
        <v>221</v>
      </c>
      <c r="C179" s="64"/>
      <c r="D179" s="64"/>
      <c r="E179" s="41"/>
      <c r="F179" s="42">
        <v>197280</v>
      </c>
      <c r="G179" s="43"/>
      <c r="H179" s="43"/>
      <c r="I179" s="43"/>
      <c r="J179" s="44"/>
    </row>
    <row r="180" spans="1:10" ht="36" customHeight="1" x14ac:dyDescent="0.25">
      <c r="A180" s="8" t="s">
        <v>114</v>
      </c>
      <c r="B180" s="63" t="s">
        <v>222</v>
      </c>
      <c r="C180" s="64"/>
      <c r="D180" s="64"/>
      <c r="E180" s="41"/>
      <c r="F180" s="42">
        <v>141840</v>
      </c>
      <c r="G180" s="43"/>
      <c r="H180" s="43"/>
      <c r="I180" s="43"/>
      <c r="J180" s="44"/>
    </row>
    <row r="181" spans="1:10" ht="36" customHeight="1" x14ac:dyDescent="0.25">
      <c r="A181" s="8" t="s">
        <v>114</v>
      </c>
      <c r="B181" s="63" t="s">
        <v>326</v>
      </c>
      <c r="C181" s="64"/>
      <c r="D181" s="64"/>
      <c r="E181" s="41"/>
      <c r="F181" s="42">
        <v>59040</v>
      </c>
      <c r="G181" s="43"/>
      <c r="H181" s="43"/>
      <c r="I181" s="43"/>
      <c r="J181" s="44"/>
    </row>
    <row r="182" spans="1:10" ht="36" customHeight="1" x14ac:dyDescent="0.25">
      <c r="A182" s="8" t="s">
        <v>114</v>
      </c>
      <c r="B182" s="63" t="s">
        <v>327</v>
      </c>
      <c r="C182" s="64"/>
      <c r="D182" s="64"/>
      <c r="E182" s="41"/>
      <c r="F182" s="42">
        <v>59040</v>
      </c>
      <c r="G182" s="43"/>
      <c r="H182" s="43"/>
      <c r="I182" s="43"/>
      <c r="J182" s="44"/>
    </row>
    <row r="183" spans="1:10" ht="36" customHeight="1" x14ac:dyDescent="0.25">
      <c r="A183" s="8" t="s">
        <v>114</v>
      </c>
      <c r="B183" s="63" t="s">
        <v>226</v>
      </c>
      <c r="C183" s="64"/>
      <c r="D183" s="64"/>
      <c r="E183" s="41"/>
      <c r="F183" s="42">
        <v>435600</v>
      </c>
      <c r="G183" s="43"/>
      <c r="H183" s="43"/>
      <c r="I183" s="43"/>
      <c r="J183" s="44"/>
    </row>
    <row r="184" spans="1:10" ht="36" customHeight="1" x14ac:dyDescent="0.25">
      <c r="A184" s="8" t="s">
        <v>114</v>
      </c>
      <c r="B184" s="63" t="s">
        <v>227</v>
      </c>
      <c r="C184" s="64"/>
      <c r="D184" s="64"/>
      <c r="E184" s="41"/>
      <c r="F184" s="42">
        <v>114480</v>
      </c>
      <c r="G184" s="43"/>
      <c r="H184" s="43"/>
      <c r="I184" s="43"/>
      <c r="J184" s="44"/>
    </row>
    <row r="185" spans="1:10" ht="36" customHeight="1" x14ac:dyDescent="0.25">
      <c r="A185" s="8" t="s">
        <v>114</v>
      </c>
      <c r="B185" s="72" t="s">
        <v>228</v>
      </c>
      <c r="C185" s="73"/>
      <c r="D185" s="73"/>
      <c r="E185" s="74"/>
      <c r="F185" s="42">
        <v>137376</v>
      </c>
      <c r="G185" s="43"/>
      <c r="H185" s="43"/>
      <c r="I185" s="43"/>
      <c r="J185" s="44"/>
    </row>
    <row r="186" spans="1:10" ht="36" customHeight="1" x14ac:dyDescent="0.25">
      <c r="A186" s="8" t="s">
        <v>114</v>
      </c>
      <c r="B186" s="63" t="s">
        <v>229</v>
      </c>
      <c r="C186" s="64"/>
      <c r="D186" s="64"/>
      <c r="E186" s="41"/>
      <c r="F186" s="42">
        <v>209520</v>
      </c>
      <c r="G186" s="43"/>
      <c r="H186" s="43"/>
      <c r="I186" s="43"/>
      <c r="J186" s="44"/>
    </row>
    <row r="187" spans="1:10" ht="36" customHeight="1" x14ac:dyDescent="0.25">
      <c r="A187" s="8" t="s">
        <v>114</v>
      </c>
      <c r="B187" s="63" t="s">
        <v>230</v>
      </c>
      <c r="C187" s="64"/>
      <c r="D187" s="64"/>
      <c r="E187" s="41"/>
      <c r="F187" s="42">
        <v>280080</v>
      </c>
      <c r="G187" s="43"/>
      <c r="H187" s="43"/>
      <c r="I187" s="43"/>
      <c r="J187" s="44"/>
    </row>
    <row r="188" spans="1:10" ht="36" customHeight="1" x14ac:dyDescent="0.25">
      <c r="A188" s="8" t="s">
        <v>114</v>
      </c>
      <c r="B188" s="63" t="s">
        <v>231</v>
      </c>
      <c r="C188" s="64"/>
      <c r="D188" s="64"/>
      <c r="E188" s="41"/>
      <c r="F188" s="42">
        <v>457200</v>
      </c>
      <c r="G188" s="43"/>
      <c r="H188" s="43"/>
      <c r="I188" s="43"/>
      <c r="J188" s="44"/>
    </row>
    <row r="189" spans="1:10" ht="36" customHeight="1" x14ac:dyDescent="0.25">
      <c r="A189" s="8" t="s">
        <v>114</v>
      </c>
      <c r="B189" s="65" t="s">
        <v>232</v>
      </c>
      <c r="C189" s="66"/>
      <c r="D189" s="66"/>
      <c r="E189" s="67"/>
      <c r="F189" s="42">
        <v>5760</v>
      </c>
      <c r="G189" s="43"/>
      <c r="H189" s="43"/>
      <c r="I189" s="43"/>
      <c r="J189" s="44"/>
    </row>
    <row r="190" spans="1:10" ht="36" customHeight="1" thickBot="1" x14ac:dyDescent="0.3">
      <c r="A190" s="8" t="s">
        <v>114</v>
      </c>
      <c r="B190" s="63" t="s">
        <v>234</v>
      </c>
      <c r="C190" s="64"/>
      <c r="D190" s="64"/>
      <c r="E190" s="41"/>
      <c r="F190" s="42">
        <v>102240</v>
      </c>
      <c r="G190" s="43"/>
      <c r="H190" s="43"/>
      <c r="I190" s="43"/>
      <c r="J190" s="44"/>
    </row>
    <row r="191" spans="1:10" ht="22.5" customHeight="1" x14ac:dyDescent="0.25">
      <c r="A191" s="8" t="s">
        <v>112</v>
      </c>
      <c r="B191" s="101" t="s">
        <v>236</v>
      </c>
      <c r="C191" s="102"/>
      <c r="D191" s="102"/>
      <c r="E191" s="102"/>
      <c r="F191" s="102"/>
      <c r="G191" s="102"/>
      <c r="H191" s="102"/>
      <c r="I191" s="102"/>
      <c r="J191" s="103"/>
    </row>
    <row r="192" spans="1:10" ht="36" customHeight="1" thickBot="1" x14ac:dyDescent="0.3">
      <c r="A192" s="8"/>
      <c r="B192" s="35" t="s">
        <v>219</v>
      </c>
      <c r="C192" s="89"/>
      <c r="D192" s="89"/>
      <c r="E192" s="90"/>
      <c r="F192" s="42">
        <v>40</v>
      </c>
      <c r="G192" s="43"/>
      <c r="H192" s="43"/>
      <c r="I192" s="43"/>
      <c r="J192" s="44"/>
    </row>
    <row r="193" spans="1:10" ht="36" customHeight="1" thickBot="1" x14ac:dyDescent="0.3">
      <c r="A193" s="8"/>
      <c r="B193" s="95" t="s">
        <v>235</v>
      </c>
      <c r="C193" s="96"/>
      <c r="D193" s="96"/>
      <c r="E193" s="97"/>
      <c r="F193" s="98"/>
      <c r="G193" s="99"/>
      <c r="H193" s="99"/>
      <c r="I193" s="99"/>
      <c r="J193" s="100"/>
    </row>
    <row r="194" spans="1:10" ht="36" customHeight="1" thickBot="1" x14ac:dyDescent="0.3">
      <c r="A194" s="8"/>
      <c r="B194" s="174" t="s">
        <v>236</v>
      </c>
      <c r="C194" s="175"/>
      <c r="D194" s="175"/>
      <c r="E194" s="175"/>
      <c r="F194" s="175"/>
      <c r="G194" s="175"/>
      <c r="H194" s="175"/>
      <c r="I194" s="175"/>
      <c r="J194" s="176"/>
    </row>
    <row r="195" spans="1:10" ht="36" customHeight="1" x14ac:dyDescent="0.25">
      <c r="A195" s="8"/>
      <c r="B195" s="57" t="s">
        <v>237</v>
      </c>
      <c r="C195" s="104"/>
      <c r="D195" s="104"/>
      <c r="E195" s="105"/>
      <c r="F195" s="42">
        <v>72</v>
      </c>
      <c r="G195" s="43"/>
      <c r="H195" s="43"/>
      <c r="I195" s="43"/>
      <c r="J195" s="44"/>
    </row>
    <row r="196" spans="1:10" ht="36" customHeight="1" x14ac:dyDescent="0.25">
      <c r="A196" s="8"/>
      <c r="B196" s="63" t="s">
        <v>238</v>
      </c>
      <c r="C196" s="64"/>
      <c r="D196" s="64"/>
      <c r="E196" s="41"/>
      <c r="F196" s="42">
        <v>118.8</v>
      </c>
      <c r="G196" s="43"/>
      <c r="H196" s="43"/>
      <c r="I196" s="43"/>
      <c r="J196" s="44"/>
    </row>
    <row r="197" spans="1:10" ht="36" customHeight="1" thickBot="1" x14ac:dyDescent="0.3">
      <c r="A197" s="8"/>
      <c r="B197" s="63" t="s">
        <v>239</v>
      </c>
      <c r="C197" s="64"/>
      <c r="D197" s="64"/>
      <c r="E197" s="41"/>
      <c r="F197" s="42">
        <v>180</v>
      </c>
      <c r="G197" s="43"/>
      <c r="H197" s="43"/>
      <c r="I197" s="43"/>
      <c r="J197" s="44"/>
    </row>
    <row r="198" spans="1:10" ht="54" customHeight="1" thickBot="1" x14ac:dyDescent="0.3">
      <c r="A198" s="8"/>
      <c r="B198" s="168" t="s">
        <v>240</v>
      </c>
      <c r="C198" s="169"/>
      <c r="D198" s="169"/>
      <c r="E198" s="170"/>
      <c r="F198" s="98"/>
      <c r="G198" s="99"/>
      <c r="H198" s="99"/>
      <c r="I198" s="99"/>
      <c r="J198" s="100"/>
    </row>
    <row r="199" spans="1:10" ht="36" customHeight="1" x14ac:dyDescent="0.25">
      <c r="A199" s="8"/>
      <c r="B199" s="63" t="s">
        <v>241</v>
      </c>
      <c r="C199" s="64"/>
      <c r="D199" s="64"/>
      <c r="E199" s="41"/>
      <c r="F199" s="42">
        <v>45540</v>
      </c>
      <c r="G199" s="43"/>
      <c r="H199" s="43"/>
      <c r="I199" s="43"/>
      <c r="J199" s="44"/>
    </row>
    <row r="200" spans="1:10" ht="36" customHeight="1" x14ac:dyDescent="0.25">
      <c r="A200" s="8"/>
      <c r="B200" s="63" t="s">
        <v>242</v>
      </c>
      <c r="C200" s="64"/>
      <c r="D200" s="64"/>
      <c r="E200" s="41"/>
      <c r="F200" s="42">
        <v>92340</v>
      </c>
      <c r="G200" s="43"/>
      <c r="H200" s="43"/>
      <c r="I200" s="43"/>
      <c r="J200" s="44"/>
    </row>
    <row r="201" spans="1:10" ht="36" customHeight="1" x14ac:dyDescent="0.25">
      <c r="A201" s="8"/>
      <c r="B201" s="63" t="s">
        <v>243</v>
      </c>
      <c r="C201" s="64"/>
      <c r="D201" s="64"/>
      <c r="E201" s="41"/>
      <c r="F201" s="42">
        <v>110340</v>
      </c>
      <c r="G201" s="43"/>
      <c r="H201" s="43"/>
      <c r="I201" s="43"/>
      <c r="J201" s="44"/>
    </row>
    <row r="202" spans="1:10" ht="36" customHeight="1" x14ac:dyDescent="0.25">
      <c r="A202" s="8"/>
      <c r="B202" s="63" t="s">
        <v>244</v>
      </c>
      <c r="C202" s="64"/>
      <c r="D202" s="64"/>
      <c r="E202" s="41"/>
      <c r="F202" s="42">
        <v>1080</v>
      </c>
      <c r="G202" s="43"/>
      <c r="H202" s="43"/>
      <c r="I202" s="43"/>
      <c r="J202" s="44"/>
    </row>
    <row r="203" spans="1:10" ht="36" customHeight="1" x14ac:dyDescent="0.25">
      <c r="A203" s="8"/>
      <c r="B203" s="63" t="s">
        <v>245</v>
      </c>
      <c r="C203" s="64"/>
      <c r="D203" s="64"/>
      <c r="E203" s="41"/>
      <c r="F203" s="42">
        <v>63540</v>
      </c>
      <c r="G203" s="43"/>
      <c r="H203" s="43"/>
      <c r="I203" s="43"/>
      <c r="J203" s="44"/>
    </row>
    <row r="204" spans="1:10" ht="36" customHeight="1" x14ac:dyDescent="0.25">
      <c r="A204" s="8"/>
      <c r="B204" s="63" t="s">
        <v>246</v>
      </c>
      <c r="C204" s="64"/>
      <c r="D204" s="64"/>
      <c r="E204" s="41"/>
      <c r="F204" s="42">
        <v>131940</v>
      </c>
      <c r="G204" s="43"/>
      <c r="H204" s="43"/>
      <c r="I204" s="43"/>
      <c r="J204" s="44"/>
    </row>
    <row r="205" spans="1:10" ht="36" customHeight="1" x14ac:dyDescent="0.25">
      <c r="A205" s="8"/>
      <c r="B205" s="63" t="s">
        <v>247</v>
      </c>
      <c r="C205" s="64"/>
      <c r="D205" s="64"/>
      <c r="E205" s="41"/>
      <c r="F205" s="42">
        <v>158940</v>
      </c>
      <c r="G205" s="43"/>
      <c r="H205" s="43"/>
      <c r="I205" s="43"/>
      <c r="J205" s="44"/>
    </row>
    <row r="206" spans="1:10" ht="36" customHeight="1" thickBot="1" x14ac:dyDescent="0.3">
      <c r="A206" s="8"/>
      <c r="B206" s="63" t="s">
        <v>248</v>
      </c>
      <c r="C206" s="64"/>
      <c r="D206" s="64"/>
      <c r="E206" s="41"/>
      <c r="F206" s="42">
        <v>1800</v>
      </c>
      <c r="G206" s="43"/>
      <c r="H206" s="43"/>
      <c r="I206" s="43"/>
      <c r="J206" s="44"/>
    </row>
    <row r="207" spans="1:10" ht="24" customHeight="1" thickBot="1" x14ac:dyDescent="0.3">
      <c r="A207" s="8" t="s">
        <v>112</v>
      </c>
      <c r="B207" s="28"/>
      <c r="C207" s="81"/>
      <c r="D207" s="81"/>
      <c r="E207" s="82"/>
      <c r="F207" s="83"/>
      <c r="G207" s="84"/>
      <c r="H207" s="84"/>
      <c r="I207" s="84"/>
      <c r="J207" s="85"/>
    </row>
    <row r="208" spans="1:10" ht="18" customHeight="1" x14ac:dyDescent="0.25">
      <c r="A208" s="8"/>
      <c r="B208" s="115"/>
      <c r="C208" s="116"/>
      <c r="D208" s="116"/>
      <c r="E208" s="116"/>
      <c r="F208" s="117"/>
      <c r="G208" s="117"/>
      <c r="H208" s="117"/>
      <c r="I208" s="117"/>
      <c r="J208" s="117"/>
    </row>
    <row r="209" spans="1:10" ht="67.5" customHeight="1" x14ac:dyDescent="0.25">
      <c r="A209" s="8"/>
      <c r="B209" s="118" t="s">
        <v>383</v>
      </c>
      <c r="C209" s="118"/>
      <c r="D209" s="118"/>
      <c r="E209" s="118"/>
      <c r="F209" s="118"/>
      <c r="G209" s="118"/>
      <c r="H209" s="118"/>
      <c r="I209" s="118"/>
      <c r="J209" s="118"/>
    </row>
    <row r="210" spans="1:10" ht="27" customHeight="1" x14ac:dyDescent="0.25">
      <c r="A210" s="8" t="s">
        <v>114</v>
      </c>
      <c r="B210" s="120" t="s">
        <v>251</v>
      </c>
      <c r="C210" s="120"/>
      <c r="D210" s="120"/>
      <c r="E210" s="120"/>
      <c r="F210" s="120"/>
      <c r="G210" s="120"/>
      <c r="H210" s="120"/>
      <c r="I210" s="120"/>
      <c r="J210" s="120"/>
    </row>
    <row r="211" spans="1:10" s="182" customFormat="1" ht="20.100000000000001" customHeight="1" x14ac:dyDescent="0.25">
      <c r="B211" s="345"/>
      <c r="F211" s="346"/>
      <c r="G211" s="346"/>
      <c r="H211" s="346"/>
      <c r="I211" s="346"/>
      <c r="J211" s="346"/>
    </row>
    <row r="212" spans="1:10" s="288" customFormat="1" ht="36" customHeight="1" thickBot="1" x14ac:dyDescent="0.3">
      <c r="B212" s="289" t="s">
        <v>335</v>
      </c>
      <c r="C212" s="289"/>
      <c r="D212" s="289"/>
      <c r="E212" s="289"/>
      <c r="F212" s="289"/>
      <c r="G212" s="289"/>
      <c r="H212" s="289"/>
      <c r="I212" s="289"/>
    </row>
    <row r="213" spans="1:10" s="123" customFormat="1" ht="36" customHeight="1" thickBot="1" x14ac:dyDescent="0.3">
      <c r="B213" s="290" t="s">
        <v>336</v>
      </c>
      <c r="C213" s="291"/>
      <c r="D213" s="291"/>
      <c r="E213" s="291"/>
      <c r="F213" s="291"/>
      <c r="G213" s="291"/>
      <c r="H213" s="291"/>
      <c r="I213" s="292"/>
    </row>
    <row r="214" spans="1:10" ht="81" customHeight="1" thickBot="1" x14ac:dyDescent="0.3">
      <c r="B214" s="379" t="s">
        <v>337</v>
      </c>
      <c r="C214" s="380"/>
      <c r="D214" s="381" t="s">
        <v>338</v>
      </c>
      <c r="E214" s="382"/>
      <c r="F214" s="383"/>
      <c r="G214" s="296" t="s">
        <v>339</v>
      </c>
      <c r="H214" s="296"/>
      <c r="I214" s="297"/>
      <c r="J214" s="10"/>
    </row>
    <row r="215" spans="1:10" ht="36" customHeight="1" x14ac:dyDescent="0.25">
      <c r="B215" s="298" t="s">
        <v>340</v>
      </c>
      <c r="C215" s="299"/>
      <c r="D215" s="300" t="s">
        <v>341</v>
      </c>
      <c r="E215" s="300"/>
      <c r="F215" s="300"/>
      <c r="G215" s="301">
        <v>2190</v>
      </c>
      <c r="H215" s="300"/>
      <c r="I215" s="302"/>
      <c r="J215" s="10"/>
    </row>
    <row r="216" spans="1:10" ht="36" customHeight="1" x14ac:dyDescent="0.25">
      <c r="B216" s="303" t="s">
        <v>342</v>
      </c>
      <c r="C216" s="304"/>
      <c r="D216" s="305"/>
      <c r="E216" s="305"/>
      <c r="F216" s="305"/>
      <c r="G216" s="306">
        <v>1590</v>
      </c>
      <c r="H216" s="305"/>
      <c r="I216" s="307"/>
      <c r="J216" s="10"/>
    </row>
    <row r="217" spans="1:10" ht="36" customHeight="1" x14ac:dyDescent="0.25">
      <c r="B217" s="303" t="s">
        <v>343</v>
      </c>
      <c r="C217" s="304"/>
      <c r="D217" s="305"/>
      <c r="E217" s="305"/>
      <c r="F217" s="305"/>
      <c r="G217" s="306">
        <v>1440</v>
      </c>
      <c r="H217" s="305"/>
      <c r="I217" s="307"/>
      <c r="J217" s="10"/>
    </row>
    <row r="218" spans="1:10" ht="54" customHeight="1" x14ac:dyDescent="0.25">
      <c r="B218" s="303" t="s">
        <v>344</v>
      </c>
      <c r="C218" s="304"/>
      <c r="D218" s="305"/>
      <c r="E218" s="305"/>
      <c r="F218" s="305"/>
      <c r="G218" s="306">
        <v>1290</v>
      </c>
      <c r="H218" s="305"/>
      <c r="I218" s="307"/>
      <c r="J218" s="10"/>
    </row>
    <row r="219" spans="1:10" ht="25.5" customHeight="1" x14ac:dyDescent="0.25">
      <c r="B219" s="308"/>
      <c r="C219" s="308"/>
      <c r="D219" s="309"/>
      <c r="E219" s="309"/>
      <c r="F219" s="309"/>
      <c r="G219" s="310"/>
      <c r="H219" s="309"/>
      <c r="I219" s="309"/>
      <c r="J219" s="10"/>
    </row>
    <row r="220" spans="1:10" ht="40.5" customHeight="1" x14ac:dyDescent="0.25">
      <c r="A220" s="8"/>
      <c r="B220" s="122" t="s">
        <v>252</v>
      </c>
      <c r="C220" s="122"/>
      <c r="D220" s="122"/>
      <c r="E220" s="122"/>
      <c r="F220" s="122"/>
      <c r="G220" s="122"/>
      <c r="H220" s="122"/>
      <c r="I220" s="122"/>
      <c r="J220" s="122"/>
    </row>
    <row r="221" spans="1:10" ht="18" customHeight="1" x14ac:dyDescent="0.25">
      <c r="A221" s="8"/>
    </row>
  </sheetData>
  <sheetProtection selectLockedCells="1" selectUnlockedCells="1"/>
  <mergeCells count="419">
    <mergeCell ref="B217:C217"/>
    <mergeCell ref="G217:I217"/>
    <mergeCell ref="B218:C218"/>
    <mergeCell ref="G218:I218"/>
    <mergeCell ref="B220:J220"/>
    <mergeCell ref="B212:I212"/>
    <mergeCell ref="B213:I213"/>
    <mergeCell ref="B214:C214"/>
    <mergeCell ref="D214:F214"/>
    <mergeCell ref="G214:I214"/>
    <mergeCell ref="B215:C215"/>
    <mergeCell ref="D215:F218"/>
    <mergeCell ref="G215:I215"/>
    <mergeCell ref="B216:C216"/>
    <mergeCell ref="G216:I216"/>
    <mergeCell ref="B206:E206"/>
    <mergeCell ref="F206:J206"/>
    <mergeCell ref="B207:E207"/>
    <mergeCell ref="F207:J207"/>
    <mergeCell ref="B209:J209"/>
    <mergeCell ref="B210:J210"/>
    <mergeCell ref="B203:E203"/>
    <mergeCell ref="F203:J203"/>
    <mergeCell ref="B204:E204"/>
    <mergeCell ref="F204:J204"/>
    <mergeCell ref="B205:E205"/>
    <mergeCell ref="F205:J205"/>
    <mergeCell ref="B200:E200"/>
    <mergeCell ref="F200:J200"/>
    <mergeCell ref="B201:E201"/>
    <mergeCell ref="F201:J201"/>
    <mergeCell ref="B202:E202"/>
    <mergeCell ref="F202:J202"/>
    <mergeCell ref="B197:E197"/>
    <mergeCell ref="F197:J197"/>
    <mergeCell ref="B198:E198"/>
    <mergeCell ref="F198:J198"/>
    <mergeCell ref="B199:E199"/>
    <mergeCell ref="F199:J199"/>
    <mergeCell ref="F193:J193"/>
    <mergeCell ref="B194:J194"/>
    <mergeCell ref="B195:E195"/>
    <mergeCell ref="F195:J195"/>
    <mergeCell ref="B196:E196"/>
    <mergeCell ref="F196:J196"/>
    <mergeCell ref="B189:E189"/>
    <mergeCell ref="F189:J189"/>
    <mergeCell ref="B190:E190"/>
    <mergeCell ref="F190:J190"/>
    <mergeCell ref="B191:J191"/>
    <mergeCell ref="B192:E192"/>
    <mergeCell ref="F192:J192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100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29.1406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59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24192</v>
      </c>
      <c r="G8" s="33">
        <f>H8*1.1</f>
        <v>22176</v>
      </c>
      <c r="H8" s="33">
        <v>20160</v>
      </c>
      <c r="I8" s="33">
        <f>H8*0.75</f>
        <v>15120</v>
      </c>
      <c r="J8" s="33">
        <f>H8*0.5</f>
        <v>10080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34560</v>
      </c>
      <c r="G9" s="37">
        <f>H9*1.1</f>
        <v>31680.000000000004</v>
      </c>
      <c r="H9" s="37">
        <v>28800</v>
      </c>
      <c r="I9" s="37">
        <f>H9*0.75</f>
        <v>21600</v>
      </c>
      <c r="J9" s="37">
        <f>H9*0.5</f>
        <v>14400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50112</v>
      </c>
      <c r="G10" s="37">
        <f>H10*1.1</f>
        <v>45936.000000000007</v>
      </c>
      <c r="H10" s="37">
        <v>41760</v>
      </c>
      <c r="I10" s="37">
        <f>H10*0.75</f>
        <v>31320</v>
      </c>
      <c r="J10" s="37">
        <f>H10*0.5</f>
        <v>20880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70848</v>
      </c>
      <c r="G11" s="39">
        <f>H11*1.1</f>
        <v>64944.000000000007</v>
      </c>
      <c r="H11" s="39">
        <v>59040</v>
      </c>
      <c r="I11" s="39">
        <f>H11*0.75</f>
        <v>44280</v>
      </c>
      <c r="J11" s="39">
        <f>H11*0.5</f>
        <v>29520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8172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11520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576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864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1188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1728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4320 до 56700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4320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6480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8640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10800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12960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15120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17280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19440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21600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23760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25920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28080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30240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32400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34560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36720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38880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41040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43200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45360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5400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8100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10800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13500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16200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18900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21600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24300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27000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29700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32400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35100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37800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40500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43200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45900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48600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51300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54000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56700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5832 до 92880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5832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8964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10800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15120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19440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23760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28080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32400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36720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41040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45360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49680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54000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58320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62640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66960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71280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75600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79920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84240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88560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92880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792 до 26928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3312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5472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792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10296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3564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7092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1548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1548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3096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4644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26928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3312 до 90000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6840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684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1710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19080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12744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24192</v>
      </c>
      <c r="G105" s="228">
        <f>H105*1.1</f>
        <v>22176</v>
      </c>
      <c r="H105" s="228">
        <v>20160</v>
      </c>
      <c r="I105" s="228">
        <f>H105*0.75</f>
        <v>15120</v>
      </c>
      <c r="J105" s="229">
        <f>H105*0.5</f>
        <v>10080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17136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6372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34704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38160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45792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14580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12744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63720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215</v>
      </c>
      <c r="C114" s="64"/>
      <c r="D114" s="64"/>
      <c r="E114" s="41"/>
      <c r="F114" s="42">
        <v>23400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3312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11700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7920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90000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12744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27360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18000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34560</v>
      </c>
      <c r="G122" s="228">
        <f>H122*1.1</f>
        <v>31680.000000000004</v>
      </c>
      <c r="H122" s="228">
        <v>28800</v>
      </c>
      <c r="I122" s="228">
        <f>H122*0.75</f>
        <v>21600</v>
      </c>
      <c r="J122" s="229">
        <f>H122*0.5</f>
        <v>14400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24480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9360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48960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54000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64800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20880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18000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89280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5040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126000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18000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27252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54504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68220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792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40896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81792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102420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1548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21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3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60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40089.599999999999</v>
      </c>
      <c r="G8" s="33">
        <f>H8*1.1</f>
        <v>36748.800000000003</v>
      </c>
      <c r="H8" s="33">
        <v>33408</v>
      </c>
      <c r="I8" s="33">
        <f>H8*0.75</f>
        <v>25056</v>
      </c>
      <c r="J8" s="33">
        <f>H8*0.5</f>
        <v>16704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56160</v>
      </c>
      <c r="G9" s="37">
        <f>H9*1.1</f>
        <v>51480.000000000007</v>
      </c>
      <c r="H9" s="37">
        <v>46800</v>
      </c>
      <c r="I9" s="37">
        <f>H9*0.75</f>
        <v>35100</v>
      </c>
      <c r="J9" s="37">
        <f>H9*0.5</f>
        <v>23400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46483.199999999997</v>
      </c>
      <c r="G10" s="37">
        <f>H10*1.1</f>
        <v>42609.600000000006</v>
      </c>
      <c r="H10" s="37">
        <v>38736</v>
      </c>
      <c r="I10" s="37">
        <f>H10*0.75</f>
        <v>29052</v>
      </c>
      <c r="J10" s="37">
        <f>H10*0.5</f>
        <v>19368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65664</v>
      </c>
      <c r="G11" s="39">
        <f>H11*1.1</f>
        <v>60192.000000000007</v>
      </c>
      <c r="H11" s="39">
        <v>54720</v>
      </c>
      <c r="I11" s="39">
        <f>H11*0.75</f>
        <v>41040</v>
      </c>
      <c r="J11" s="39">
        <f>H11*0.5</f>
        <v>27360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7560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10800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1296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1872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2088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2952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9792 до 391680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9792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19584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29376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39168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48960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58752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68544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78336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88128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97920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107712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117504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127296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137088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146880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156672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166464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176256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186048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195840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19584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39168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58752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78336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97920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117504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137088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156672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176256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195840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215424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235008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254592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274176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293760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313344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332928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352512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372096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391680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9000 до 210528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9000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13680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24480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34272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44064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53856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63648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73440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83232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93024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102816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112608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122400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132192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141984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151776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161568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171360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181152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190944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200736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210528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2160 до 42840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6480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9720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2880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42840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8640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25560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2160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2160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4320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6480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29880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3600 до 60120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7920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792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1980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26496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48960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26784</v>
      </c>
      <c r="G105" s="228">
        <f>H105*1.1</f>
        <v>24552.000000000004</v>
      </c>
      <c r="H105" s="228">
        <v>22320</v>
      </c>
      <c r="I105" s="228">
        <f>H105*0.75</f>
        <v>16740</v>
      </c>
      <c r="J105" s="229">
        <f>H105*0.5</f>
        <v>11160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17640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28800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57600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47520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57024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34560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48240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43200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215</v>
      </c>
      <c r="C114" s="64"/>
      <c r="D114" s="64"/>
      <c r="E114" s="41"/>
      <c r="F114" s="42">
        <v>54000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3600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12240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10440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60120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22680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37440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69120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38016</v>
      </c>
      <c r="G122" s="228">
        <f>H122*1.1</f>
        <v>34848</v>
      </c>
      <c r="H122" s="228">
        <v>31680</v>
      </c>
      <c r="I122" s="228">
        <f>H122*0.75</f>
        <v>23760</v>
      </c>
      <c r="J122" s="229">
        <f>H122*0.5</f>
        <v>15840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25200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40320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80640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66960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80352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48960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67680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60480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5040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84240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32400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18000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35640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45000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432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27000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53640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67320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864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21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2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37.42578125" style="126" hidden="1" customWidth="1"/>
    <col min="2" max="2" width="30.7109375" style="124" customWidth="1"/>
    <col min="3" max="5" width="30.7109375" style="10" customWidth="1"/>
    <col min="6" max="9" width="24.7109375" style="125" customWidth="1"/>
    <col min="10" max="10" width="24.7109375" style="10" customWidth="1"/>
    <col min="11" max="16384" width="9.140625" style="10"/>
  </cols>
  <sheetData>
    <row r="1" spans="1:9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</row>
    <row r="2" spans="1:9" s="14" customFormat="1" ht="54" customHeight="1" x14ac:dyDescent="0.25">
      <c r="A2" s="127"/>
      <c r="B2" s="12"/>
      <c r="C2" s="12"/>
      <c r="D2" s="12"/>
      <c r="E2" s="12"/>
      <c r="F2" s="13" t="s">
        <v>61</v>
      </c>
      <c r="G2" s="13"/>
      <c r="H2" s="13"/>
      <c r="I2" s="13"/>
    </row>
    <row r="3" spans="1:9" s="18" customFormat="1" ht="36" customHeight="1" x14ac:dyDescent="0.25">
      <c r="A3" s="126"/>
      <c r="B3" s="15" t="s">
        <v>103</v>
      </c>
      <c r="C3" s="15"/>
      <c r="D3" s="15"/>
      <c r="E3" s="15"/>
      <c r="F3" s="16">
        <v>6</v>
      </c>
      <c r="G3" s="17"/>
      <c r="H3" s="17"/>
      <c r="I3" s="17"/>
    </row>
    <row r="4" spans="1:9" s="18" customFormat="1" ht="36" customHeight="1" thickBot="1" x14ac:dyDescent="0.3">
      <c r="A4" s="126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</row>
    <row r="5" spans="1:9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3"/>
    </row>
    <row r="6" spans="1:9" ht="54" customHeight="1" thickBot="1" x14ac:dyDescent="0.3">
      <c r="B6" s="24" t="s">
        <v>106</v>
      </c>
      <c r="C6" s="25"/>
      <c r="D6" s="25"/>
      <c r="E6" s="26"/>
      <c r="F6" s="128"/>
      <c r="G6" s="129"/>
      <c r="H6" s="129"/>
      <c r="I6" s="130"/>
    </row>
    <row r="7" spans="1:9" ht="24" customHeight="1" thickBot="1" x14ac:dyDescent="0.3">
      <c r="B7" s="28"/>
      <c r="C7" s="81"/>
      <c r="D7" s="81"/>
      <c r="E7" s="82"/>
      <c r="F7" s="83"/>
      <c r="G7" s="84"/>
      <c r="H7" s="84"/>
      <c r="I7" s="85"/>
    </row>
    <row r="8" spans="1:9" ht="36" customHeight="1" x14ac:dyDescent="0.25">
      <c r="A8" s="126" t="s">
        <v>112</v>
      </c>
      <c r="B8" s="188" t="s">
        <v>113</v>
      </c>
      <c r="C8" s="189"/>
      <c r="D8" s="189"/>
      <c r="E8" s="190"/>
      <c r="F8" s="220">
        <v>22860</v>
      </c>
      <c r="G8" s="221"/>
      <c r="H8" s="221"/>
      <c r="I8" s="222"/>
    </row>
    <row r="9" spans="1:9" ht="36" customHeight="1" x14ac:dyDescent="0.25">
      <c r="A9" s="126" t="s">
        <v>114</v>
      </c>
      <c r="B9" s="31" t="s">
        <v>253</v>
      </c>
      <c r="C9" s="32"/>
      <c r="D9" s="32"/>
      <c r="E9" s="67"/>
      <c r="F9" s="71">
        <v>32400</v>
      </c>
      <c r="G9" s="43"/>
      <c r="H9" s="43"/>
      <c r="I9" s="44"/>
    </row>
    <row r="10" spans="1:9" ht="36" customHeight="1" x14ac:dyDescent="0.25">
      <c r="A10" s="126" t="s">
        <v>112</v>
      </c>
      <c r="B10" s="31" t="s">
        <v>116</v>
      </c>
      <c r="C10" s="32"/>
      <c r="D10" s="32"/>
      <c r="E10" s="67"/>
      <c r="F10" s="71">
        <v>27360</v>
      </c>
      <c r="G10" s="43"/>
      <c r="H10" s="43"/>
      <c r="I10" s="44"/>
    </row>
    <row r="11" spans="1:9" ht="36" customHeight="1" thickBot="1" x14ac:dyDescent="0.3">
      <c r="A11" s="126" t="s">
        <v>114</v>
      </c>
      <c r="B11" s="195" t="s">
        <v>254</v>
      </c>
      <c r="C11" s="196"/>
      <c r="D11" s="196"/>
      <c r="E11" s="197"/>
      <c r="F11" s="223">
        <v>38880</v>
      </c>
      <c r="G11" s="180"/>
      <c r="H11" s="180"/>
      <c r="I11" s="181"/>
    </row>
    <row r="12" spans="1:9" ht="24" customHeight="1" thickBot="1" x14ac:dyDescent="0.3">
      <c r="B12" s="28"/>
      <c r="C12" s="81"/>
      <c r="D12" s="81"/>
      <c r="E12" s="82"/>
      <c r="F12" s="83"/>
      <c r="G12" s="84"/>
      <c r="H12" s="84"/>
      <c r="I12" s="85"/>
    </row>
    <row r="13" spans="1:9" ht="36" customHeight="1" x14ac:dyDescent="0.25">
      <c r="A13" s="126" t="s">
        <v>112</v>
      </c>
      <c r="B13" s="188" t="s">
        <v>118</v>
      </c>
      <c r="C13" s="189"/>
      <c r="D13" s="189"/>
      <c r="E13" s="190"/>
      <c r="F13" s="220">
        <v>4968</v>
      </c>
      <c r="G13" s="221"/>
      <c r="H13" s="221"/>
      <c r="I13" s="222"/>
    </row>
    <row r="14" spans="1:9" ht="36" customHeight="1" thickBot="1" x14ac:dyDescent="0.3">
      <c r="A14" s="126" t="s">
        <v>114</v>
      </c>
      <c r="B14" s="195" t="s">
        <v>255</v>
      </c>
      <c r="C14" s="196"/>
      <c r="D14" s="196"/>
      <c r="E14" s="197"/>
      <c r="F14" s="223">
        <v>7200</v>
      </c>
      <c r="G14" s="180"/>
      <c r="H14" s="180"/>
      <c r="I14" s="181"/>
    </row>
    <row r="15" spans="1:9" ht="24" customHeight="1" thickBot="1" x14ac:dyDescent="0.3">
      <c r="B15" s="28"/>
      <c r="C15" s="81"/>
      <c r="D15" s="81"/>
      <c r="E15" s="82"/>
      <c r="F15" s="83"/>
      <c r="G15" s="84"/>
      <c r="H15" s="84"/>
      <c r="I15" s="85"/>
    </row>
    <row r="16" spans="1:9" ht="36" customHeight="1" x14ac:dyDescent="0.25">
      <c r="A16" s="126" t="s">
        <v>112</v>
      </c>
      <c r="B16" s="35" t="s">
        <v>120</v>
      </c>
      <c r="C16" s="36"/>
      <c r="D16" s="36"/>
      <c r="E16" s="41"/>
      <c r="F16" s="201">
        <v>396</v>
      </c>
      <c r="G16" s="221"/>
      <c r="H16" s="221"/>
      <c r="I16" s="222"/>
    </row>
    <row r="17" spans="1:9" ht="36" customHeight="1" x14ac:dyDescent="0.25">
      <c r="A17" s="126" t="s">
        <v>114</v>
      </c>
      <c r="B17" s="35" t="s">
        <v>256</v>
      </c>
      <c r="C17" s="36"/>
      <c r="D17" s="36"/>
      <c r="E17" s="41"/>
      <c r="F17" s="42">
        <v>576</v>
      </c>
      <c r="G17" s="43"/>
      <c r="H17" s="43"/>
      <c r="I17" s="44"/>
    </row>
    <row r="18" spans="1:9" ht="36" customHeight="1" x14ac:dyDescent="0.25">
      <c r="A18" s="126" t="s">
        <v>112</v>
      </c>
      <c r="B18" s="35" t="s">
        <v>122</v>
      </c>
      <c r="C18" s="36"/>
      <c r="D18" s="36"/>
      <c r="E18" s="41"/>
      <c r="F18" s="42">
        <v>1116</v>
      </c>
      <c r="G18" s="43"/>
      <c r="H18" s="43"/>
      <c r="I18" s="44"/>
    </row>
    <row r="19" spans="1:9" ht="36" customHeight="1" thickBot="1" x14ac:dyDescent="0.3">
      <c r="A19" s="126" t="s">
        <v>114</v>
      </c>
      <c r="B19" s="35" t="s">
        <v>257</v>
      </c>
      <c r="C19" s="36"/>
      <c r="D19" s="36"/>
      <c r="E19" s="41"/>
      <c r="F19" s="179">
        <v>1584</v>
      </c>
      <c r="G19" s="180"/>
      <c r="H19" s="180"/>
      <c r="I19" s="181"/>
    </row>
    <row r="20" spans="1:9" ht="24" customHeight="1" thickBot="1" x14ac:dyDescent="0.3">
      <c r="B20" s="28"/>
      <c r="C20" s="81"/>
      <c r="D20" s="81"/>
      <c r="E20" s="82"/>
      <c r="F20" s="83"/>
      <c r="G20" s="84"/>
      <c r="H20" s="84"/>
      <c r="I20" s="85"/>
    </row>
    <row r="21" spans="1:9" ht="36" customHeight="1" thickBot="1" x14ac:dyDescent="0.3">
      <c r="B21" s="45" t="s">
        <v>124</v>
      </c>
      <c r="C21" s="46"/>
      <c r="D21" s="46"/>
      <c r="E21" s="47"/>
      <c r="F21" s="48" t="str">
        <f>"Цена от "&amp;MIN(F22:F61)&amp;" до "&amp;MAX(F22:F61)</f>
        <v>Цена от 4860 до 194400</v>
      </c>
      <c r="G21" s="49"/>
      <c r="H21" s="49"/>
      <c r="I21" s="50"/>
    </row>
    <row r="22" spans="1:9" ht="36" customHeight="1" outlineLevel="1" x14ac:dyDescent="0.25">
      <c r="B22" s="35" t="s">
        <v>125</v>
      </c>
      <c r="C22" s="36"/>
      <c r="D22" s="36"/>
      <c r="E22" s="41"/>
      <c r="F22" s="42">
        <v>4860</v>
      </c>
      <c r="G22" s="43"/>
      <c r="H22" s="43"/>
      <c r="I22" s="44"/>
    </row>
    <row r="23" spans="1:9" ht="36" customHeight="1" outlineLevel="1" x14ac:dyDescent="0.25">
      <c r="B23" s="35" t="s">
        <v>126</v>
      </c>
      <c r="C23" s="36"/>
      <c r="D23" s="36"/>
      <c r="E23" s="41"/>
      <c r="F23" s="42">
        <v>9720</v>
      </c>
      <c r="G23" s="43"/>
      <c r="H23" s="43"/>
      <c r="I23" s="44"/>
    </row>
    <row r="24" spans="1:9" ht="36" customHeight="1" outlineLevel="1" x14ac:dyDescent="0.25">
      <c r="B24" s="35" t="s">
        <v>127</v>
      </c>
      <c r="C24" s="36"/>
      <c r="D24" s="36"/>
      <c r="E24" s="41"/>
      <c r="F24" s="42">
        <v>14580</v>
      </c>
      <c r="G24" s="43"/>
      <c r="H24" s="43"/>
      <c r="I24" s="44"/>
    </row>
    <row r="25" spans="1:9" ht="36" customHeight="1" outlineLevel="1" x14ac:dyDescent="0.25">
      <c r="B25" s="35" t="s">
        <v>128</v>
      </c>
      <c r="C25" s="36"/>
      <c r="D25" s="36"/>
      <c r="E25" s="41"/>
      <c r="F25" s="42">
        <v>19440</v>
      </c>
      <c r="G25" s="43"/>
      <c r="H25" s="43"/>
      <c r="I25" s="44"/>
    </row>
    <row r="26" spans="1:9" ht="36" customHeight="1" outlineLevel="1" x14ac:dyDescent="0.25">
      <c r="B26" s="35" t="s">
        <v>129</v>
      </c>
      <c r="C26" s="36"/>
      <c r="D26" s="36"/>
      <c r="E26" s="41"/>
      <c r="F26" s="42">
        <v>24300</v>
      </c>
      <c r="G26" s="43"/>
      <c r="H26" s="43"/>
      <c r="I26" s="44"/>
    </row>
    <row r="27" spans="1:9" ht="36" customHeight="1" outlineLevel="1" x14ac:dyDescent="0.25">
      <c r="B27" s="35" t="s">
        <v>130</v>
      </c>
      <c r="C27" s="36"/>
      <c r="D27" s="36"/>
      <c r="E27" s="41"/>
      <c r="F27" s="42">
        <v>29160</v>
      </c>
      <c r="G27" s="43"/>
      <c r="H27" s="43"/>
      <c r="I27" s="44"/>
    </row>
    <row r="28" spans="1:9" ht="36" customHeight="1" outlineLevel="1" x14ac:dyDescent="0.25">
      <c r="B28" s="35" t="s">
        <v>131</v>
      </c>
      <c r="C28" s="36"/>
      <c r="D28" s="36"/>
      <c r="E28" s="41"/>
      <c r="F28" s="42">
        <v>34020</v>
      </c>
      <c r="G28" s="43"/>
      <c r="H28" s="43"/>
      <c r="I28" s="44"/>
    </row>
    <row r="29" spans="1:9" ht="36" customHeight="1" outlineLevel="1" x14ac:dyDescent="0.25">
      <c r="B29" s="35" t="s">
        <v>132</v>
      </c>
      <c r="C29" s="36"/>
      <c r="D29" s="36"/>
      <c r="E29" s="41"/>
      <c r="F29" s="42">
        <v>38880</v>
      </c>
      <c r="G29" s="43"/>
      <c r="H29" s="43"/>
      <c r="I29" s="44"/>
    </row>
    <row r="30" spans="1:9" ht="36" customHeight="1" outlineLevel="1" x14ac:dyDescent="0.25">
      <c r="B30" s="35" t="s">
        <v>133</v>
      </c>
      <c r="C30" s="36"/>
      <c r="D30" s="36"/>
      <c r="E30" s="41"/>
      <c r="F30" s="42">
        <v>43740</v>
      </c>
      <c r="G30" s="43"/>
      <c r="H30" s="43"/>
      <c r="I30" s="44"/>
    </row>
    <row r="31" spans="1:9" ht="36" customHeight="1" outlineLevel="1" x14ac:dyDescent="0.25">
      <c r="B31" s="35" t="s">
        <v>134</v>
      </c>
      <c r="C31" s="36"/>
      <c r="D31" s="36"/>
      <c r="E31" s="41"/>
      <c r="F31" s="42">
        <v>48600</v>
      </c>
      <c r="G31" s="43"/>
      <c r="H31" s="43"/>
      <c r="I31" s="44"/>
    </row>
    <row r="32" spans="1:9" ht="36" customHeight="1" outlineLevel="1" x14ac:dyDescent="0.25">
      <c r="B32" s="35" t="s">
        <v>135</v>
      </c>
      <c r="C32" s="36"/>
      <c r="D32" s="36"/>
      <c r="E32" s="41"/>
      <c r="F32" s="42">
        <v>53460</v>
      </c>
      <c r="G32" s="43"/>
      <c r="H32" s="43"/>
      <c r="I32" s="44"/>
    </row>
    <row r="33" spans="2:9" ht="36" customHeight="1" outlineLevel="1" x14ac:dyDescent="0.25">
      <c r="B33" s="35" t="s">
        <v>136</v>
      </c>
      <c r="C33" s="36"/>
      <c r="D33" s="36"/>
      <c r="E33" s="41"/>
      <c r="F33" s="42">
        <v>58320</v>
      </c>
      <c r="G33" s="43"/>
      <c r="H33" s="43"/>
      <c r="I33" s="44"/>
    </row>
    <row r="34" spans="2:9" ht="36" customHeight="1" outlineLevel="1" x14ac:dyDescent="0.25">
      <c r="B34" s="35" t="s">
        <v>137</v>
      </c>
      <c r="C34" s="36"/>
      <c r="D34" s="36"/>
      <c r="E34" s="41"/>
      <c r="F34" s="42">
        <v>63180</v>
      </c>
      <c r="G34" s="43"/>
      <c r="H34" s="43"/>
      <c r="I34" s="44"/>
    </row>
    <row r="35" spans="2:9" ht="36" customHeight="1" outlineLevel="1" x14ac:dyDescent="0.25">
      <c r="B35" s="35" t="s">
        <v>138</v>
      </c>
      <c r="C35" s="36"/>
      <c r="D35" s="36"/>
      <c r="E35" s="41"/>
      <c r="F35" s="42">
        <v>68040</v>
      </c>
      <c r="G35" s="43"/>
      <c r="H35" s="43"/>
      <c r="I35" s="44"/>
    </row>
    <row r="36" spans="2:9" ht="36" customHeight="1" outlineLevel="1" x14ac:dyDescent="0.25">
      <c r="B36" s="35" t="s">
        <v>139</v>
      </c>
      <c r="C36" s="36"/>
      <c r="D36" s="36"/>
      <c r="E36" s="41"/>
      <c r="F36" s="42">
        <v>72900</v>
      </c>
      <c r="G36" s="43"/>
      <c r="H36" s="43"/>
      <c r="I36" s="44"/>
    </row>
    <row r="37" spans="2:9" ht="36" customHeight="1" outlineLevel="1" x14ac:dyDescent="0.25">
      <c r="B37" s="35" t="s">
        <v>140</v>
      </c>
      <c r="C37" s="36"/>
      <c r="D37" s="36"/>
      <c r="E37" s="41"/>
      <c r="F37" s="42">
        <v>77760</v>
      </c>
      <c r="G37" s="43"/>
      <c r="H37" s="43"/>
      <c r="I37" s="44"/>
    </row>
    <row r="38" spans="2:9" ht="36" customHeight="1" outlineLevel="1" x14ac:dyDescent="0.25">
      <c r="B38" s="35" t="s">
        <v>141</v>
      </c>
      <c r="C38" s="36"/>
      <c r="D38" s="36"/>
      <c r="E38" s="41"/>
      <c r="F38" s="42">
        <v>82620</v>
      </c>
      <c r="G38" s="43"/>
      <c r="H38" s="43"/>
      <c r="I38" s="44"/>
    </row>
    <row r="39" spans="2:9" ht="36" customHeight="1" outlineLevel="1" x14ac:dyDescent="0.25">
      <c r="B39" s="35" t="s">
        <v>142</v>
      </c>
      <c r="C39" s="36"/>
      <c r="D39" s="36"/>
      <c r="E39" s="41"/>
      <c r="F39" s="42">
        <v>87480</v>
      </c>
      <c r="G39" s="43"/>
      <c r="H39" s="43"/>
      <c r="I39" s="44"/>
    </row>
    <row r="40" spans="2:9" ht="36" customHeight="1" outlineLevel="1" x14ac:dyDescent="0.25">
      <c r="B40" s="35" t="s">
        <v>143</v>
      </c>
      <c r="C40" s="36"/>
      <c r="D40" s="36"/>
      <c r="E40" s="41"/>
      <c r="F40" s="42">
        <v>92340</v>
      </c>
      <c r="G40" s="43"/>
      <c r="H40" s="43"/>
      <c r="I40" s="44"/>
    </row>
    <row r="41" spans="2:9" ht="36" customHeight="1" outlineLevel="1" x14ac:dyDescent="0.25">
      <c r="B41" s="35" t="s">
        <v>144</v>
      </c>
      <c r="C41" s="36"/>
      <c r="D41" s="36"/>
      <c r="E41" s="41"/>
      <c r="F41" s="42">
        <v>97200</v>
      </c>
      <c r="G41" s="43"/>
      <c r="H41" s="43"/>
      <c r="I41" s="44"/>
    </row>
    <row r="42" spans="2:9" ht="36" customHeight="1" outlineLevel="1" x14ac:dyDescent="0.25">
      <c r="B42" s="35" t="s">
        <v>145</v>
      </c>
      <c r="C42" s="36"/>
      <c r="D42" s="36"/>
      <c r="E42" s="41"/>
      <c r="F42" s="42">
        <v>9720</v>
      </c>
      <c r="G42" s="43"/>
      <c r="H42" s="43"/>
      <c r="I42" s="44"/>
    </row>
    <row r="43" spans="2:9" ht="36" customHeight="1" outlineLevel="1" x14ac:dyDescent="0.25">
      <c r="B43" s="35" t="s">
        <v>146</v>
      </c>
      <c r="C43" s="36"/>
      <c r="D43" s="36"/>
      <c r="E43" s="41"/>
      <c r="F43" s="42">
        <v>19440</v>
      </c>
      <c r="G43" s="43"/>
      <c r="H43" s="43"/>
      <c r="I43" s="44"/>
    </row>
    <row r="44" spans="2:9" ht="36" customHeight="1" outlineLevel="1" x14ac:dyDescent="0.25">
      <c r="B44" s="35" t="s">
        <v>147</v>
      </c>
      <c r="C44" s="36"/>
      <c r="D44" s="36"/>
      <c r="E44" s="41"/>
      <c r="F44" s="42">
        <v>29160</v>
      </c>
      <c r="G44" s="43"/>
      <c r="H44" s="43"/>
      <c r="I44" s="44"/>
    </row>
    <row r="45" spans="2:9" ht="36" customHeight="1" outlineLevel="1" x14ac:dyDescent="0.25">
      <c r="B45" s="35" t="s">
        <v>148</v>
      </c>
      <c r="C45" s="36"/>
      <c r="D45" s="36"/>
      <c r="E45" s="41"/>
      <c r="F45" s="42">
        <v>38880</v>
      </c>
      <c r="G45" s="43"/>
      <c r="H45" s="43"/>
      <c r="I45" s="44"/>
    </row>
    <row r="46" spans="2:9" ht="36" customHeight="1" outlineLevel="1" x14ac:dyDescent="0.25">
      <c r="B46" s="35" t="s">
        <v>149</v>
      </c>
      <c r="C46" s="36"/>
      <c r="D46" s="36"/>
      <c r="E46" s="41"/>
      <c r="F46" s="42">
        <v>48600</v>
      </c>
      <c r="G46" s="43"/>
      <c r="H46" s="43"/>
      <c r="I46" s="44"/>
    </row>
    <row r="47" spans="2:9" ht="36" customHeight="1" outlineLevel="1" x14ac:dyDescent="0.25">
      <c r="B47" s="35" t="s">
        <v>150</v>
      </c>
      <c r="C47" s="36"/>
      <c r="D47" s="36"/>
      <c r="E47" s="41"/>
      <c r="F47" s="42">
        <v>58320</v>
      </c>
      <c r="G47" s="43"/>
      <c r="H47" s="43"/>
      <c r="I47" s="44"/>
    </row>
    <row r="48" spans="2:9" ht="36" customHeight="1" outlineLevel="1" x14ac:dyDescent="0.25">
      <c r="B48" s="35" t="s">
        <v>151</v>
      </c>
      <c r="C48" s="36"/>
      <c r="D48" s="36"/>
      <c r="E48" s="41"/>
      <c r="F48" s="42">
        <v>68040</v>
      </c>
      <c r="G48" s="43"/>
      <c r="H48" s="43"/>
      <c r="I48" s="44"/>
    </row>
    <row r="49" spans="2:9" ht="36" customHeight="1" outlineLevel="1" x14ac:dyDescent="0.25">
      <c r="B49" s="35" t="s">
        <v>152</v>
      </c>
      <c r="C49" s="36"/>
      <c r="D49" s="36"/>
      <c r="E49" s="41"/>
      <c r="F49" s="42">
        <v>77760</v>
      </c>
      <c r="G49" s="43"/>
      <c r="H49" s="43"/>
      <c r="I49" s="44"/>
    </row>
    <row r="50" spans="2:9" ht="36" customHeight="1" outlineLevel="1" x14ac:dyDescent="0.25">
      <c r="B50" s="35" t="s">
        <v>153</v>
      </c>
      <c r="C50" s="36"/>
      <c r="D50" s="36"/>
      <c r="E50" s="41"/>
      <c r="F50" s="42">
        <v>87480</v>
      </c>
      <c r="G50" s="43"/>
      <c r="H50" s="43"/>
      <c r="I50" s="44"/>
    </row>
    <row r="51" spans="2:9" ht="36" customHeight="1" outlineLevel="1" x14ac:dyDescent="0.25">
      <c r="B51" s="35" t="s">
        <v>154</v>
      </c>
      <c r="C51" s="36"/>
      <c r="D51" s="36"/>
      <c r="E51" s="41"/>
      <c r="F51" s="42">
        <v>97200</v>
      </c>
      <c r="G51" s="43"/>
      <c r="H51" s="43"/>
      <c r="I51" s="44"/>
    </row>
    <row r="52" spans="2:9" ht="36" customHeight="1" outlineLevel="1" x14ac:dyDescent="0.25">
      <c r="B52" s="35" t="s">
        <v>155</v>
      </c>
      <c r="C52" s="36"/>
      <c r="D52" s="36"/>
      <c r="E52" s="41"/>
      <c r="F52" s="42">
        <v>106920</v>
      </c>
      <c r="G52" s="43"/>
      <c r="H52" s="43"/>
      <c r="I52" s="44"/>
    </row>
    <row r="53" spans="2:9" ht="36" customHeight="1" outlineLevel="1" x14ac:dyDescent="0.25">
      <c r="B53" s="35" t="s">
        <v>156</v>
      </c>
      <c r="C53" s="36"/>
      <c r="D53" s="36"/>
      <c r="E53" s="41"/>
      <c r="F53" s="42">
        <v>116640</v>
      </c>
      <c r="G53" s="43"/>
      <c r="H53" s="43"/>
      <c r="I53" s="44"/>
    </row>
    <row r="54" spans="2:9" ht="36" customHeight="1" outlineLevel="1" x14ac:dyDescent="0.25">
      <c r="B54" s="35" t="s">
        <v>157</v>
      </c>
      <c r="C54" s="36"/>
      <c r="D54" s="36"/>
      <c r="E54" s="41"/>
      <c r="F54" s="42">
        <v>126360</v>
      </c>
      <c r="G54" s="43"/>
      <c r="H54" s="43"/>
      <c r="I54" s="44"/>
    </row>
    <row r="55" spans="2:9" ht="36" customHeight="1" outlineLevel="1" x14ac:dyDescent="0.25">
      <c r="B55" s="35" t="s">
        <v>158</v>
      </c>
      <c r="C55" s="36"/>
      <c r="D55" s="36"/>
      <c r="E55" s="41"/>
      <c r="F55" s="42">
        <v>136080</v>
      </c>
      <c r="G55" s="43"/>
      <c r="H55" s="43"/>
      <c r="I55" s="44"/>
    </row>
    <row r="56" spans="2:9" ht="36" customHeight="1" outlineLevel="1" x14ac:dyDescent="0.25">
      <c r="B56" s="35" t="s">
        <v>159</v>
      </c>
      <c r="C56" s="36"/>
      <c r="D56" s="36"/>
      <c r="E56" s="41"/>
      <c r="F56" s="42">
        <v>145800</v>
      </c>
      <c r="G56" s="43"/>
      <c r="H56" s="43"/>
      <c r="I56" s="44"/>
    </row>
    <row r="57" spans="2:9" ht="36" customHeight="1" outlineLevel="1" x14ac:dyDescent="0.25">
      <c r="B57" s="35" t="s">
        <v>160</v>
      </c>
      <c r="C57" s="36"/>
      <c r="D57" s="36"/>
      <c r="E57" s="41"/>
      <c r="F57" s="42">
        <v>155520</v>
      </c>
      <c r="G57" s="43"/>
      <c r="H57" s="43"/>
      <c r="I57" s="44"/>
    </row>
    <row r="58" spans="2:9" ht="36" customHeight="1" outlineLevel="1" x14ac:dyDescent="0.25">
      <c r="B58" s="35" t="s">
        <v>161</v>
      </c>
      <c r="C58" s="36"/>
      <c r="D58" s="36"/>
      <c r="E58" s="41"/>
      <c r="F58" s="42">
        <v>165240</v>
      </c>
      <c r="G58" s="43"/>
      <c r="H58" s="43"/>
      <c r="I58" s="44"/>
    </row>
    <row r="59" spans="2:9" ht="36" customHeight="1" outlineLevel="1" x14ac:dyDescent="0.25">
      <c r="B59" s="35" t="s">
        <v>162</v>
      </c>
      <c r="C59" s="36"/>
      <c r="D59" s="36"/>
      <c r="E59" s="41"/>
      <c r="F59" s="42">
        <v>174960</v>
      </c>
      <c r="G59" s="43"/>
      <c r="H59" s="43"/>
      <c r="I59" s="44"/>
    </row>
    <row r="60" spans="2:9" ht="36" customHeight="1" outlineLevel="1" x14ac:dyDescent="0.25">
      <c r="B60" s="35" t="s">
        <v>163</v>
      </c>
      <c r="C60" s="36"/>
      <c r="D60" s="36"/>
      <c r="E60" s="41"/>
      <c r="F60" s="42">
        <v>184680</v>
      </c>
      <c r="G60" s="43"/>
      <c r="H60" s="43"/>
      <c r="I60" s="44"/>
    </row>
    <row r="61" spans="2:9" ht="36" customHeight="1" outlineLevel="1" thickBot="1" x14ac:dyDescent="0.3">
      <c r="B61" s="35" t="s">
        <v>164</v>
      </c>
      <c r="C61" s="36"/>
      <c r="D61" s="36"/>
      <c r="E61" s="41"/>
      <c r="F61" s="42">
        <v>194400</v>
      </c>
      <c r="G61" s="43"/>
      <c r="H61" s="43"/>
      <c r="I61" s="44"/>
    </row>
    <row r="62" spans="2:9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6336 до 104490</v>
      </c>
      <c r="G62" s="55"/>
      <c r="H62" s="55"/>
      <c r="I62" s="56"/>
    </row>
    <row r="63" spans="2:9" ht="36" customHeight="1" outlineLevel="1" x14ac:dyDescent="0.25">
      <c r="B63" s="57" t="s">
        <v>166</v>
      </c>
      <c r="C63" s="58"/>
      <c r="D63" s="58"/>
      <c r="E63" s="59"/>
      <c r="F63" s="60">
        <v>6336</v>
      </c>
      <c r="G63" s="61"/>
      <c r="H63" s="61"/>
      <c r="I63" s="62"/>
    </row>
    <row r="64" spans="2:9" ht="36" customHeight="1" outlineLevel="1" x14ac:dyDescent="0.25">
      <c r="B64" s="35" t="s">
        <v>167</v>
      </c>
      <c r="C64" s="36"/>
      <c r="D64" s="36"/>
      <c r="E64" s="41"/>
      <c r="F64" s="42">
        <v>9684</v>
      </c>
      <c r="G64" s="43"/>
      <c r="H64" s="43"/>
      <c r="I64" s="44"/>
    </row>
    <row r="65" spans="2:9" ht="36" customHeight="1" outlineLevel="1" x14ac:dyDescent="0.25">
      <c r="B65" s="35" t="s">
        <v>168</v>
      </c>
      <c r="C65" s="36"/>
      <c r="D65" s="36"/>
      <c r="E65" s="41"/>
      <c r="F65" s="42">
        <v>12150</v>
      </c>
      <c r="G65" s="43"/>
      <c r="H65" s="43"/>
      <c r="I65" s="44"/>
    </row>
    <row r="66" spans="2:9" ht="36" customHeight="1" outlineLevel="1" x14ac:dyDescent="0.25">
      <c r="B66" s="35" t="s">
        <v>169</v>
      </c>
      <c r="C66" s="36"/>
      <c r="D66" s="36"/>
      <c r="E66" s="41"/>
      <c r="F66" s="42">
        <v>17010</v>
      </c>
      <c r="G66" s="43"/>
      <c r="H66" s="43"/>
      <c r="I66" s="44"/>
    </row>
    <row r="67" spans="2:9" ht="36" customHeight="1" outlineLevel="1" x14ac:dyDescent="0.25">
      <c r="B67" s="35" t="s">
        <v>170</v>
      </c>
      <c r="C67" s="36"/>
      <c r="D67" s="36"/>
      <c r="E67" s="41"/>
      <c r="F67" s="42">
        <v>21870</v>
      </c>
      <c r="G67" s="43"/>
      <c r="H67" s="43"/>
      <c r="I67" s="44"/>
    </row>
    <row r="68" spans="2:9" ht="36" customHeight="1" outlineLevel="1" x14ac:dyDescent="0.25">
      <c r="B68" s="35" t="s">
        <v>171</v>
      </c>
      <c r="C68" s="36"/>
      <c r="D68" s="36"/>
      <c r="E68" s="41"/>
      <c r="F68" s="42">
        <v>26730</v>
      </c>
      <c r="G68" s="43"/>
      <c r="H68" s="43"/>
      <c r="I68" s="44"/>
    </row>
    <row r="69" spans="2:9" ht="36" customHeight="1" outlineLevel="1" x14ac:dyDescent="0.25">
      <c r="B69" s="35" t="s">
        <v>172</v>
      </c>
      <c r="C69" s="36"/>
      <c r="D69" s="36"/>
      <c r="E69" s="41"/>
      <c r="F69" s="42">
        <v>31590</v>
      </c>
      <c r="G69" s="43"/>
      <c r="H69" s="43"/>
      <c r="I69" s="44"/>
    </row>
    <row r="70" spans="2:9" ht="36" customHeight="1" outlineLevel="1" x14ac:dyDescent="0.25">
      <c r="B70" s="35" t="s">
        <v>173</v>
      </c>
      <c r="C70" s="36"/>
      <c r="D70" s="36"/>
      <c r="E70" s="41"/>
      <c r="F70" s="42">
        <v>36450</v>
      </c>
      <c r="G70" s="43"/>
      <c r="H70" s="43"/>
      <c r="I70" s="44"/>
    </row>
    <row r="71" spans="2:9" ht="36" customHeight="1" outlineLevel="1" x14ac:dyDescent="0.25">
      <c r="B71" s="35" t="s">
        <v>174</v>
      </c>
      <c r="C71" s="36"/>
      <c r="D71" s="36"/>
      <c r="E71" s="41"/>
      <c r="F71" s="42">
        <v>41310</v>
      </c>
      <c r="G71" s="43"/>
      <c r="H71" s="43"/>
      <c r="I71" s="44"/>
    </row>
    <row r="72" spans="2:9" ht="36" customHeight="1" outlineLevel="1" x14ac:dyDescent="0.25">
      <c r="B72" s="35" t="s">
        <v>175</v>
      </c>
      <c r="C72" s="36"/>
      <c r="D72" s="36"/>
      <c r="E72" s="41"/>
      <c r="F72" s="42">
        <v>46170</v>
      </c>
      <c r="G72" s="43"/>
      <c r="H72" s="43"/>
      <c r="I72" s="44"/>
    </row>
    <row r="73" spans="2:9" ht="36" customHeight="1" outlineLevel="1" x14ac:dyDescent="0.25">
      <c r="B73" s="35" t="s">
        <v>176</v>
      </c>
      <c r="C73" s="36"/>
      <c r="D73" s="36"/>
      <c r="E73" s="41"/>
      <c r="F73" s="42">
        <v>51030</v>
      </c>
      <c r="G73" s="43"/>
      <c r="H73" s="43"/>
      <c r="I73" s="44"/>
    </row>
    <row r="74" spans="2:9" ht="36" customHeight="1" outlineLevel="1" x14ac:dyDescent="0.25">
      <c r="B74" s="35" t="s">
        <v>177</v>
      </c>
      <c r="C74" s="36"/>
      <c r="D74" s="36"/>
      <c r="E74" s="41"/>
      <c r="F74" s="42">
        <v>55890</v>
      </c>
      <c r="G74" s="43"/>
      <c r="H74" s="43"/>
      <c r="I74" s="44"/>
    </row>
    <row r="75" spans="2:9" ht="36" customHeight="1" outlineLevel="1" x14ac:dyDescent="0.25">
      <c r="B75" s="35" t="s">
        <v>178</v>
      </c>
      <c r="C75" s="36"/>
      <c r="D75" s="36"/>
      <c r="E75" s="41"/>
      <c r="F75" s="42">
        <v>60750</v>
      </c>
      <c r="G75" s="43"/>
      <c r="H75" s="43"/>
      <c r="I75" s="44"/>
    </row>
    <row r="76" spans="2:9" ht="36" customHeight="1" outlineLevel="1" x14ac:dyDescent="0.25">
      <c r="B76" s="35" t="s">
        <v>179</v>
      </c>
      <c r="C76" s="36"/>
      <c r="D76" s="36"/>
      <c r="E76" s="41"/>
      <c r="F76" s="42">
        <v>65610</v>
      </c>
      <c r="G76" s="43"/>
      <c r="H76" s="43"/>
      <c r="I76" s="44"/>
    </row>
    <row r="77" spans="2:9" ht="36" customHeight="1" outlineLevel="1" x14ac:dyDescent="0.25">
      <c r="B77" s="35" t="s">
        <v>180</v>
      </c>
      <c r="C77" s="36"/>
      <c r="D77" s="36"/>
      <c r="E77" s="41"/>
      <c r="F77" s="42">
        <v>70470</v>
      </c>
      <c r="G77" s="43"/>
      <c r="H77" s="43"/>
      <c r="I77" s="44"/>
    </row>
    <row r="78" spans="2:9" ht="36" customHeight="1" outlineLevel="1" x14ac:dyDescent="0.25">
      <c r="B78" s="35" t="s">
        <v>181</v>
      </c>
      <c r="C78" s="36"/>
      <c r="D78" s="36"/>
      <c r="E78" s="41"/>
      <c r="F78" s="42">
        <v>75330</v>
      </c>
      <c r="G78" s="43"/>
      <c r="H78" s="43"/>
      <c r="I78" s="44"/>
    </row>
    <row r="79" spans="2:9" ht="36" customHeight="1" outlineLevel="1" x14ac:dyDescent="0.25">
      <c r="B79" s="35" t="s">
        <v>182</v>
      </c>
      <c r="C79" s="36"/>
      <c r="D79" s="36"/>
      <c r="E79" s="41"/>
      <c r="F79" s="42">
        <v>80190</v>
      </c>
      <c r="G79" s="43"/>
      <c r="H79" s="43"/>
      <c r="I79" s="44"/>
    </row>
    <row r="80" spans="2:9" ht="36" customHeight="1" outlineLevel="1" x14ac:dyDescent="0.25">
      <c r="B80" s="35" t="s">
        <v>183</v>
      </c>
      <c r="C80" s="36"/>
      <c r="D80" s="36"/>
      <c r="E80" s="41"/>
      <c r="F80" s="42">
        <v>85050</v>
      </c>
      <c r="G80" s="43"/>
      <c r="H80" s="43"/>
      <c r="I80" s="44"/>
    </row>
    <row r="81" spans="2:9" ht="36" customHeight="1" outlineLevel="1" x14ac:dyDescent="0.25">
      <c r="B81" s="35" t="s">
        <v>184</v>
      </c>
      <c r="C81" s="36"/>
      <c r="D81" s="36"/>
      <c r="E81" s="41"/>
      <c r="F81" s="42">
        <v>89910</v>
      </c>
      <c r="G81" s="43"/>
      <c r="H81" s="43"/>
      <c r="I81" s="44"/>
    </row>
    <row r="82" spans="2:9" ht="36" customHeight="1" outlineLevel="1" x14ac:dyDescent="0.25">
      <c r="B82" s="35" t="s">
        <v>185</v>
      </c>
      <c r="C82" s="36"/>
      <c r="D82" s="36"/>
      <c r="E82" s="41"/>
      <c r="F82" s="42">
        <v>94770</v>
      </c>
      <c r="G82" s="43"/>
      <c r="H82" s="43"/>
      <c r="I82" s="44"/>
    </row>
    <row r="83" spans="2:9" ht="36" customHeight="1" outlineLevel="1" x14ac:dyDescent="0.25">
      <c r="B83" s="35" t="s">
        <v>186</v>
      </c>
      <c r="C83" s="36"/>
      <c r="D83" s="36"/>
      <c r="E83" s="41"/>
      <c r="F83" s="42">
        <v>99630</v>
      </c>
      <c r="G83" s="43"/>
      <c r="H83" s="43"/>
      <c r="I83" s="44"/>
    </row>
    <row r="84" spans="2:9" ht="36" customHeight="1" outlineLevel="1" thickBot="1" x14ac:dyDescent="0.3">
      <c r="B84" s="35" t="s">
        <v>187</v>
      </c>
      <c r="C84" s="36"/>
      <c r="D84" s="36"/>
      <c r="E84" s="41"/>
      <c r="F84" s="42">
        <v>104490</v>
      </c>
      <c r="G84" s="43"/>
      <c r="H84" s="43"/>
      <c r="I84" s="44"/>
    </row>
    <row r="85" spans="2:9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1080 до 18792</v>
      </c>
      <c r="G85" s="55"/>
      <c r="H85" s="55"/>
      <c r="I85" s="56"/>
    </row>
    <row r="86" spans="2:9" ht="36" customHeight="1" x14ac:dyDescent="0.25">
      <c r="B86" s="63" t="s">
        <v>189</v>
      </c>
      <c r="C86" s="64"/>
      <c r="D86" s="64"/>
      <c r="E86" s="41"/>
      <c r="F86" s="42">
        <v>3780</v>
      </c>
      <c r="G86" s="43"/>
      <c r="H86" s="43"/>
      <c r="I86" s="44"/>
    </row>
    <row r="87" spans="2:9" ht="36" customHeight="1" x14ac:dyDescent="0.25">
      <c r="B87" s="63" t="s">
        <v>190</v>
      </c>
      <c r="C87" s="64"/>
      <c r="D87" s="64"/>
      <c r="E87" s="41"/>
      <c r="F87" s="42">
        <v>13320</v>
      </c>
      <c r="G87" s="43"/>
      <c r="H87" s="43"/>
      <c r="I87" s="44"/>
    </row>
    <row r="88" spans="2:9" ht="36" customHeight="1" x14ac:dyDescent="0.25">
      <c r="B88" s="63" t="s">
        <v>258</v>
      </c>
      <c r="C88" s="64"/>
      <c r="D88" s="64"/>
      <c r="E88" s="41"/>
      <c r="F88" s="42">
        <v>1980</v>
      </c>
      <c r="G88" s="43"/>
      <c r="H88" s="43"/>
      <c r="I88" s="44"/>
    </row>
    <row r="89" spans="2:9" ht="36" customHeight="1" x14ac:dyDescent="0.25">
      <c r="B89" s="63" t="s">
        <v>192</v>
      </c>
      <c r="C89" s="64"/>
      <c r="D89" s="64"/>
      <c r="E89" s="41"/>
      <c r="F89" s="42">
        <v>18792</v>
      </c>
      <c r="G89" s="43"/>
      <c r="H89" s="43"/>
      <c r="I89" s="44"/>
    </row>
    <row r="90" spans="2:9" ht="36" customHeight="1" x14ac:dyDescent="0.25">
      <c r="B90" s="63" t="s">
        <v>193</v>
      </c>
      <c r="C90" s="64"/>
      <c r="D90" s="64"/>
      <c r="E90" s="41"/>
      <c r="F90" s="42">
        <v>5328</v>
      </c>
      <c r="G90" s="43"/>
      <c r="H90" s="43"/>
      <c r="I90" s="44"/>
    </row>
    <row r="91" spans="2:9" ht="36" customHeight="1" x14ac:dyDescent="0.25">
      <c r="B91" s="63" t="s">
        <v>194</v>
      </c>
      <c r="C91" s="64"/>
      <c r="D91" s="64"/>
      <c r="E91" s="41"/>
      <c r="F91" s="42">
        <v>11340</v>
      </c>
      <c r="G91" s="43"/>
      <c r="H91" s="43"/>
      <c r="I91" s="44"/>
    </row>
    <row r="92" spans="2:9" ht="36" customHeight="1" x14ac:dyDescent="0.25">
      <c r="B92" s="63" t="s">
        <v>195</v>
      </c>
      <c r="C92" s="64"/>
      <c r="D92" s="64"/>
      <c r="E92" s="41"/>
      <c r="F92" s="42">
        <v>1080</v>
      </c>
      <c r="G92" s="43"/>
      <c r="H92" s="43"/>
      <c r="I92" s="44"/>
    </row>
    <row r="93" spans="2:9" ht="36" customHeight="1" x14ac:dyDescent="0.25">
      <c r="B93" s="63" t="s">
        <v>196</v>
      </c>
      <c r="C93" s="64"/>
      <c r="D93" s="64"/>
      <c r="E93" s="41"/>
      <c r="F93" s="42">
        <v>1080</v>
      </c>
      <c r="G93" s="43"/>
      <c r="H93" s="43"/>
      <c r="I93" s="44"/>
    </row>
    <row r="94" spans="2:9" ht="36" customHeight="1" x14ac:dyDescent="0.25">
      <c r="B94" s="63" t="s">
        <v>197</v>
      </c>
      <c r="C94" s="64"/>
      <c r="D94" s="64"/>
      <c r="E94" s="41"/>
      <c r="F94" s="42">
        <v>2160</v>
      </c>
      <c r="G94" s="43"/>
      <c r="H94" s="43"/>
      <c r="I94" s="44"/>
    </row>
    <row r="95" spans="2:9" ht="36" customHeight="1" x14ac:dyDescent="0.25">
      <c r="B95" s="63" t="s">
        <v>198</v>
      </c>
      <c r="C95" s="64"/>
      <c r="D95" s="64"/>
      <c r="E95" s="41"/>
      <c r="F95" s="42">
        <v>3240</v>
      </c>
      <c r="G95" s="43"/>
      <c r="H95" s="43"/>
      <c r="I95" s="44"/>
    </row>
    <row r="96" spans="2:9" ht="36" customHeight="1" thickBot="1" x14ac:dyDescent="0.3">
      <c r="B96" s="63" t="s">
        <v>199</v>
      </c>
      <c r="C96" s="64"/>
      <c r="D96" s="64"/>
      <c r="E96" s="41"/>
      <c r="F96" s="42">
        <v>18792</v>
      </c>
      <c r="G96" s="43"/>
      <c r="H96" s="43"/>
      <c r="I96" s="44"/>
    </row>
    <row r="97" spans="1:9" ht="54" customHeight="1" thickBot="1" x14ac:dyDescent="0.3">
      <c r="B97" s="168" t="s">
        <v>259</v>
      </c>
      <c r="C97" s="169"/>
      <c r="D97" s="169"/>
      <c r="E97" s="170"/>
      <c r="F97" s="98" t="str">
        <f>"Цена от "&amp;MIN(F99,F103:F119)&amp;" до "&amp;MAX(F99,F103:F119)</f>
        <v>Цена от 3168 до 36432</v>
      </c>
      <c r="G97" s="99"/>
      <c r="H97" s="99"/>
      <c r="I97" s="100"/>
    </row>
    <row r="98" spans="1:9" ht="24" customHeight="1" thickBot="1" x14ac:dyDescent="0.3">
      <c r="B98" s="28"/>
      <c r="C98" s="81"/>
      <c r="D98" s="81"/>
      <c r="E98" s="82"/>
      <c r="F98" s="83"/>
      <c r="G98" s="84"/>
      <c r="H98" s="84"/>
      <c r="I98" s="85"/>
    </row>
    <row r="99" spans="1:9" ht="36" customHeight="1" x14ac:dyDescent="0.25">
      <c r="B99" s="63" t="s">
        <v>201</v>
      </c>
      <c r="C99" s="64"/>
      <c r="D99" s="64"/>
      <c r="E99" s="41"/>
      <c r="F99" s="42">
        <v>33480</v>
      </c>
      <c r="G99" s="43"/>
      <c r="H99" s="43"/>
      <c r="I99" s="44"/>
    </row>
    <row r="100" spans="1:9" ht="36" customHeight="1" x14ac:dyDescent="0.25">
      <c r="B100" s="63" t="s">
        <v>202</v>
      </c>
      <c r="C100" s="64"/>
      <c r="D100" s="64"/>
      <c r="E100" s="41"/>
      <c r="F100" s="42">
        <v>3348</v>
      </c>
      <c r="G100" s="43"/>
      <c r="H100" s="43"/>
      <c r="I100" s="44"/>
    </row>
    <row r="101" spans="1:9" ht="36" customHeight="1" thickBot="1" x14ac:dyDescent="0.3">
      <c r="B101" s="63" t="s">
        <v>203</v>
      </c>
      <c r="C101" s="64"/>
      <c r="D101" s="64"/>
      <c r="E101" s="41"/>
      <c r="F101" s="42">
        <v>8370</v>
      </c>
      <c r="G101" s="43"/>
      <c r="H101" s="43"/>
      <c r="I101" s="44"/>
    </row>
    <row r="102" spans="1:9" ht="24" customHeight="1" thickBot="1" x14ac:dyDescent="0.3">
      <c r="B102" s="28"/>
      <c r="C102" s="81"/>
      <c r="D102" s="81"/>
      <c r="E102" s="82"/>
      <c r="F102" s="83"/>
      <c r="G102" s="84"/>
      <c r="H102" s="84"/>
      <c r="I102" s="85"/>
    </row>
    <row r="103" spans="1:9" ht="36" customHeight="1" x14ac:dyDescent="0.25">
      <c r="A103" s="126" t="s">
        <v>112</v>
      </c>
      <c r="B103" s="63" t="s">
        <v>204</v>
      </c>
      <c r="C103" s="64"/>
      <c r="D103" s="64"/>
      <c r="E103" s="41"/>
      <c r="F103" s="42">
        <v>21060</v>
      </c>
      <c r="G103" s="43"/>
      <c r="H103" s="43"/>
      <c r="I103" s="44"/>
    </row>
    <row r="104" spans="1:9" ht="36" customHeight="1" x14ac:dyDescent="0.25">
      <c r="A104" s="126" t="s">
        <v>112</v>
      </c>
      <c r="B104" s="35" t="s">
        <v>205</v>
      </c>
      <c r="C104" s="89"/>
      <c r="D104" s="89"/>
      <c r="E104" s="90"/>
      <c r="F104" s="42">
        <v>9936</v>
      </c>
      <c r="G104" s="43"/>
      <c r="H104" s="43"/>
      <c r="I104" s="44"/>
    </row>
    <row r="105" spans="1:9" ht="36" customHeight="1" x14ac:dyDescent="0.25">
      <c r="A105" s="126" t="s">
        <v>112</v>
      </c>
      <c r="B105" s="63" t="s">
        <v>299</v>
      </c>
      <c r="C105" s="64"/>
      <c r="D105" s="64"/>
      <c r="E105" s="41"/>
      <c r="F105" s="42">
        <v>9720</v>
      </c>
      <c r="G105" s="43"/>
      <c r="H105" s="43"/>
      <c r="I105" s="44"/>
    </row>
    <row r="106" spans="1:9" ht="36" customHeight="1" x14ac:dyDescent="0.25">
      <c r="A106" s="126" t="s">
        <v>112</v>
      </c>
      <c r="B106" s="63" t="s">
        <v>207</v>
      </c>
      <c r="C106" s="64"/>
      <c r="D106" s="64"/>
      <c r="E106" s="41"/>
      <c r="F106" s="42">
        <v>9360</v>
      </c>
      <c r="G106" s="43"/>
      <c r="H106" s="43"/>
      <c r="I106" s="44"/>
    </row>
    <row r="107" spans="1:9" ht="36" customHeight="1" x14ac:dyDescent="0.25">
      <c r="A107" s="126" t="s">
        <v>112</v>
      </c>
      <c r="B107" s="63" t="s">
        <v>208</v>
      </c>
      <c r="C107" s="64"/>
      <c r="D107" s="64"/>
      <c r="E107" s="41"/>
      <c r="F107" s="42">
        <v>12744</v>
      </c>
      <c r="G107" s="43"/>
      <c r="H107" s="43"/>
      <c r="I107" s="44"/>
    </row>
    <row r="108" spans="1:9" ht="36" customHeight="1" x14ac:dyDescent="0.25">
      <c r="A108" s="126" t="s">
        <v>112</v>
      </c>
      <c r="B108" s="63" t="s">
        <v>209</v>
      </c>
      <c r="C108" s="64"/>
      <c r="D108" s="64"/>
      <c r="E108" s="41"/>
      <c r="F108" s="42">
        <v>22680</v>
      </c>
      <c r="G108" s="43"/>
      <c r="H108" s="43"/>
      <c r="I108" s="44"/>
    </row>
    <row r="109" spans="1:9" ht="36" customHeight="1" x14ac:dyDescent="0.25">
      <c r="A109" s="126" t="s">
        <v>112</v>
      </c>
      <c r="B109" s="63" t="s">
        <v>210</v>
      </c>
      <c r="C109" s="64"/>
      <c r="D109" s="64"/>
      <c r="E109" s="41"/>
      <c r="F109" s="42">
        <v>26100</v>
      </c>
      <c r="G109" s="43"/>
      <c r="H109" s="43"/>
      <c r="I109" s="44"/>
    </row>
    <row r="110" spans="1:9" ht="36" customHeight="1" x14ac:dyDescent="0.25">
      <c r="A110" s="126" t="s">
        <v>112</v>
      </c>
      <c r="B110" s="63" t="s">
        <v>211</v>
      </c>
      <c r="C110" s="64"/>
      <c r="D110" s="64"/>
      <c r="E110" s="41"/>
      <c r="F110" s="42">
        <v>31320</v>
      </c>
      <c r="G110" s="43"/>
      <c r="H110" s="43"/>
      <c r="I110" s="44"/>
    </row>
    <row r="111" spans="1:9" ht="36" customHeight="1" x14ac:dyDescent="0.25">
      <c r="A111" s="126" t="s">
        <v>112</v>
      </c>
      <c r="B111" s="63" t="s">
        <v>212</v>
      </c>
      <c r="C111" s="64"/>
      <c r="D111" s="64"/>
      <c r="E111" s="41"/>
      <c r="F111" s="42">
        <v>11340</v>
      </c>
      <c r="G111" s="43"/>
      <c r="H111" s="43"/>
      <c r="I111" s="44"/>
    </row>
    <row r="112" spans="1:9" ht="36" customHeight="1" x14ac:dyDescent="0.25">
      <c r="A112" s="126" t="s">
        <v>112</v>
      </c>
      <c r="B112" s="63" t="s">
        <v>213</v>
      </c>
      <c r="C112" s="64"/>
      <c r="D112" s="64"/>
      <c r="E112" s="41"/>
      <c r="F112" s="42">
        <v>21600</v>
      </c>
      <c r="G112" s="43"/>
      <c r="H112" s="43"/>
      <c r="I112" s="44"/>
    </row>
    <row r="113" spans="1:9" ht="36" customHeight="1" x14ac:dyDescent="0.25">
      <c r="A113" s="126" t="s">
        <v>112</v>
      </c>
      <c r="B113" s="63" t="s">
        <v>214</v>
      </c>
      <c r="C113" s="64"/>
      <c r="D113" s="64"/>
      <c r="E113" s="41"/>
      <c r="F113" s="42">
        <v>26928</v>
      </c>
      <c r="G113" s="43"/>
      <c r="H113" s="43"/>
      <c r="I113" s="44"/>
    </row>
    <row r="114" spans="1:9" ht="36" customHeight="1" x14ac:dyDescent="0.25">
      <c r="B114" s="63" t="s">
        <v>215</v>
      </c>
      <c r="C114" s="64"/>
      <c r="D114" s="64"/>
      <c r="E114" s="41"/>
      <c r="F114" s="42">
        <v>27720</v>
      </c>
      <c r="G114" s="43"/>
      <c r="H114" s="43"/>
      <c r="I114" s="44"/>
    </row>
    <row r="115" spans="1:9" ht="36" customHeight="1" x14ac:dyDescent="0.25">
      <c r="A115" s="126" t="s">
        <v>112</v>
      </c>
      <c r="B115" s="65" t="s">
        <v>216</v>
      </c>
      <c r="C115" s="66"/>
      <c r="D115" s="66"/>
      <c r="E115" s="67"/>
      <c r="F115" s="42">
        <v>3168</v>
      </c>
      <c r="G115" s="43"/>
      <c r="H115" s="43"/>
      <c r="I115" s="44"/>
    </row>
    <row r="116" spans="1:9" ht="36" customHeight="1" x14ac:dyDescent="0.25">
      <c r="B116" s="35" t="s">
        <v>217</v>
      </c>
      <c r="C116" s="89"/>
      <c r="D116" s="89"/>
      <c r="E116" s="90"/>
      <c r="F116" s="42">
        <v>11160</v>
      </c>
      <c r="G116" s="43"/>
      <c r="H116" s="43"/>
      <c r="I116" s="44"/>
    </row>
    <row r="117" spans="1:9" ht="36" customHeight="1" x14ac:dyDescent="0.25">
      <c r="A117" s="10"/>
      <c r="B117" s="35" t="s">
        <v>218</v>
      </c>
      <c r="C117" s="89"/>
      <c r="D117" s="89"/>
      <c r="E117" s="90"/>
      <c r="F117" s="42">
        <v>7380</v>
      </c>
      <c r="G117" s="43"/>
      <c r="H117" s="43"/>
      <c r="I117" s="44"/>
    </row>
    <row r="118" spans="1:9" ht="36" customHeight="1" x14ac:dyDescent="0.25">
      <c r="A118" s="126" t="s">
        <v>112</v>
      </c>
      <c r="B118" s="35" t="s">
        <v>219</v>
      </c>
      <c r="C118" s="89"/>
      <c r="D118" s="89"/>
      <c r="E118" s="90"/>
      <c r="F118" s="42">
        <v>36432</v>
      </c>
      <c r="G118" s="43"/>
      <c r="H118" s="43"/>
      <c r="I118" s="44"/>
    </row>
    <row r="119" spans="1:9" ht="36" customHeight="1" x14ac:dyDescent="0.25">
      <c r="A119" s="126" t="s">
        <v>112</v>
      </c>
      <c r="B119" s="63" t="s">
        <v>220</v>
      </c>
      <c r="C119" s="64"/>
      <c r="D119" s="64"/>
      <c r="E119" s="41"/>
      <c r="F119" s="42">
        <v>10620</v>
      </c>
      <c r="G119" s="43"/>
      <c r="H119" s="43"/>
      <c r="I119" s="44"/>
    </row>
    <row r="120" spans="1:9" ht="36" customHeight="1" x14ac:dyDescent="0.25">
      <c r="A120" s="126" t="s">
        <v>114</v>
      </c>
      <c r="B120" s="63" t="s">
        <v>261</v>
      </c>
      <c r="C120" s="64"/>
      <c r="D120" s="64"/>
      <c r="E120" s="41"/>
      <c r="F120" s="42">
        <v>29520</v>
      </c>
      <c r="G120" s="43"/>
      <c r="H120" s="43"/>
      <c r="I120" s="44"/>
    </row>
    <row r="121" spans="1:9" ht="36" customHeight="1" x14ac:dyDescent="0.25">
      <c r="A121" s="126" t="s">
        <v>114</v>
      </c>
      <c r="B121" s="63" t="s">
        <v>262</v>
      </c>
      <c r="C121" s="64"/>
      <c r="D121" s="64"/>
      <c r="E121" s="41"/>
      <c r="F121" s="42">
        <v>14400</v>
      </c>
      <c r="G121" s="43"/>
      <c r="H121" s="43"/>
      <c r="I121" s="44"/>
    </row>
    <row r="122" spans="1:9" ht="36" customHeight="1" x14ac:dyDescent="0.25">
      <c r="A122" s="126" t="s">
        <v>114</v>
      </c>
      <c r="B122" s="63" t="s">
        <v>263</v>
      </c>
      <c r="C122" s="64"/>
      <c r="D122" s="64"/>
      <c r="E122" s="41"/>
      <c r="F122" s="42">
        <v>13680</v>
      </c>
      <c r="G122" s="43"/>
      <c r="H122" s="43"/>
      <c r="I122" s="44"/>
    </row>
    <row r="123" spans="1:9" ht="36" customHeight="1" x14ac:dyDescent="0.25">
      <c r="A123" s="126" t="s">
        <v>114</v>
      </c>
      <c r="B123" s="63" t="s">
        <v>264</v>
      </c>
      <c r="C123" s="64"/>
      <c r="D123" s="64"/>
      <c r="E123" s="41"/>
      <c r="F123" s="42">
        <v>13680</v>
      </c>
      <c r="G123" s="43"/>
      <c r="H123" s="43"/>
      <c r="I123" s="44"/>
    </row>
    <row r="124" spans="1:9" ht="36" customHeight="1" x14ac:dyDescent="0.25">
      <c r="A124" s="126" t="s">
        <v>114</v>
      </c>
      <c r="B124" s="63" t="s">
        <v>265</v>
      </c>
      <c r="C124" s="64"/>
      <c r="D124" s="64"/>
      <c r="E124" s="41"/>
      <c r="F124" s="42">
        <v>18000</v>
      </c>
      <c r="G124" s="43"/>
      <c r="H124" s="43"/>
      <c r="I124" s="44"/>
    </row>
    <row r="125" spans="1:9" ht="36" customHeight="1" x14ac:dyDescent="0.25">
      <c r="A125" s="126" t="s">
        <v>114</v>
      </c>
      <c r="B125" s="63" t="s">
        <v>266</v>
      </c>
      <c r="C125" s="64"/>
      <c r="D125" s="64"/>
      <c r="E125" s="41"/>
      <c r="F125" s="42">
        <v>32400</v>
      </c>
      <c r="G125" s="43"/>
      <c r="H125" s="43"/>
      <c r="I125" s="44"/>
    </row>
    <row r="126" spans="1:9" ht="36" customHeight="1" x14ac:dyDescent="0.25">
      <c r="A126" s="126" t="s">
        <v>114</v>
      </c>
      <c r="B126" s="63" t="s">
        <v>267</v>
      </c>
      <c r="C126" s="64"/>
      <c r="D126" s="64"/>
      <c r="E126" s="41"/>
      <c r="F126" s="42">
        <v>36720</v>
      </c>
      <c r="G126" s="43"/>
      <c r="H126" s="43"/>
      <c r="I126" s="44"/>
    </row>
    <row r="127" spans="1:9" ht="36" customHeight="1" x14ac:dyDescent="0.25">
      <c r="A127" s="126" t="s">
        <v>114</v>
      </c>
      <c r="B127" s="63" t="s">
        <v>268</v>
      </c>
      <c r="C127" s="64"/>
      <c r="D127" s="64"/>
      <c r="E127" s="41"/>
      <c r="F127" s="86">
        <v>44064</v>
      </c>
      <c r="G127" s="87"/>
      <c r="H127" s="87"/>
      <c r="I127" s="88"/>
    </row>
    <row r="128" spans="1:9" ht="36" customHeight="1" x14ac:dyDescent="0.25">
      <c r="A128" s="126" t="s">
        <v>114</v>
      </c>
      <c r="B128" s="63" t="s">
        <v>269</v>
      </c>
      <c r="C128" s="64"/>
      <c r="D128" s="64"/>
      <c r="E128" s="41"/>
      <c r="F128" s="42">
        <v>16560</v>
      </c>
      <c r="G128" s="43"/>
      <c r="H128" s="43"/>
      <c r="I128" s="44"/>
    </row>
    <row r="129" spans="1:9" ht="36" customHeight="1" x14ac:dyDescent="0.25">
      <c r="A129" s="126" t="s">
        <v>114</v>
      </c>
      <c r="B129" s="63" t="s">
        <v>270</v>
      </c>
      <c r="C129" s="64"/>
      <c r="D129" s="64"/>
      <c r="E129" s="41"/>
      <c r="F129" s="42">
        <v>30240</v>
      </c>
      <c r="G129" s="43"/>
      <c r="H129" s="43"/>
      <c r="I129" s="44"/>
    </row>
    <row r="130" spans="1:9" ht="36" customHeight="1" x14ac:dyDescent="0.25">
      <c r="A130" s="126" t="s">
        <v>114</v>
      </c>
      <c r="B130" s="63" t="s">
        <v>271</v>
      </c>
      <c r="C130" s="64"/>
      <c r="D130" s="64"/>
      <c r="E130" s="41"/>
      <c r="F130" s="42">
        <v>38160</v>
      </c>
      <c r="G130" s="43"/>
      <c r="H130" s="43"/>
      <c r="I130" s="44"/>
    </row>
    <row r="131" spans="1:9" ht="36" customHeight="1" x14ac:dyDescent="0.25">
      <c r="A131" s="126" t="s">
        <v>114</v>
      </c>
      <c r="B131" s="63" t="s">
        <v>272</v>
      </c>
      <c r="C131" s="64"/>
      <c r="D131" s="64"/>
      <c r="E131" s="41"/>
      <c r="F131" s="42">
        <v>5040</v>
      </c>
      <c r="G131" s="43"/>
      <c r="H131" s="43"/>
      <c r="I131" s="44"/>
    </row>
    <row r="132" spans="1:9" ht="36" customHeight="1" x14ac:dyDescent="0.25">
      <c r="A132" s="126" t="s">
        <v>114</v>
      </c>
      <c r="B132" s="63" t="s">
        <v>273</v>
      </c>
      <c r="C132" s="64"/>
      <c r="D132" s="64"/>
      <c r="E132" s="41"/>
      <c r="F132" s="42">
        <v>51120</v>
      </c>
      <c r="G132" s="43"/>
      <c r="H132" s="43"/>
      <c r="I132" s="44"/>
    </row>
    <row r="133" spans="1:9" ht="36" customHeight="1" x14ac:dyDescent="0.25">
      <c r="A133" s="126" t="s">
        <v>114</v>
      </c>
      <c r="B133" s="63" t="s">
        <v>274</v>
      </c>
      <c r="C133" s="64"/>
      <c r="D133" s="64"/>
      <c r="E133" s="41"/>
      <c r="F133" s="42">
        <v>15120</v>
      </c>
      <c r="G133" s="43"/>
      <c r="H133" s="43"/>
      <c r="I133" s="44"/>
    </row>
    <row r="134" spans="1:9" ht="27" customHeight="1" thickBot="1" x14ac:dyDescent="0.3">
      <c r="B134" s="171" t="s">
        <v>235</v>
      </c>
      <c r="C134" s="172"/>
      <c r="D134" s="172"/>
      <c r="E134" s="173"/>
      <c r="F134" s="171"/>
      <c r="G134" s="172"/>
      <c r="H134" s="172"/>
      <c r="I134" s="173"/>
    </row>
    <row r="135" spans="1:9" ht="19.5" customHeight="1" thickBot="1" x14ac:dyDescent="0.3">
      <c r="B135" s="174" t="s">
        <v>236</v>
      </c>
      <c r="C135" s="175"/>
      <c r="D135" s="175"/>
      <c r="E135" s="175"/>
      <c r="F135" s="174"/>
      <c r="G135" s="175"/>
      <c r="H135" s="175"/>
      <c r="I135" s="176"/>
    </row>
    <row r="136" spans="1:9" ht="36" customHeight="1" x14ac:dyDescent="0.25">
      <c r="B136" s="31" t="s">
        <v>237</v>
      </c>
      <c r="C136" s="177"/>
      <c r="D136" s="177"/>
      <c r="E136" s="178"/>
      <c r="F136" s="68">
        <v>60</v>
      </c>
      <c r="G136" s="69"/>
      <c r="H136" s="69"/>
      <c r="I136" s="70"/>
    </row>
    <row r="137" spans="1:9" ht="36" customHeight="1" x14ac:dyDescent="0.25">
      <c r="B137" s="63" t="s">
        <v>238</v>
      </c>
      <c r="C137" s="64"/>
      <c r="D137" s="64"/>
      <c r="E137" s="41"/>
      <c r="F137" s="42">
        <v>60</v>
      </c>
      <c r="G137" s="43"/>
      <c r="H137" s="43"/>
      <c r="I137" s="44"/>
    </row>
    <row r="138" spans="1:9" ht="36" customHeight="1" thickBot="1" x14ac:dyDescent="0.3">
      <c r="B138" s="63" t="s">
        <v>239</v>
      </c>
      <c r="C138" s="64"/>
      <c r="D138" s="64"/>
      <c r="E138" s="41"/>
      <c r="F138" s="42">
        <v>120</v>
      </c>
      <c r="G138" s="43"/>
      <c r="H138" s="43"/>
      <c r="I138" s="44"/>
    </row>
    <row r="139" spans="1:9" ht="54" customHeight="1" thickBot="1" x14ac:dyDescent="0.3">
      <c r="B139" s="19" t="s">
        <v>240</v>
      </c>
      <c r="C139" s="20"/>
      <c r="D139" s="20"/>
      <c r="E139" s="21"/>
      <c r="F139" s="106"/>
      <c r="G139" s="107"/>
      <c r="H139" s="107"/>
      <c r="I139" s="108"/>
    </row>
    <row r="140" spans="1:9" ht="36" customHeight="1" x14ac:dyDescent="0.25">
      <c r="B140" s="65" t="s">
        <v>241</v>
      </c>
      <c r="C140" s="66"/>
      <c r="D140" s="66"/>
      <c r="E140" s="67"/>
      <c r="F140" s="68">
        <v>21600</v>
      </c>
      <c r="G140" s="69"/>
      <c r="H140" s="69"/>
      <c r="I140" s="70"/>
    </row>
    <row r="141" spans="1:9" ht="36" customHeight="1" x14ac:dyDescent="0.25">
      <c r="B141" s="63" t="s">
        <v>242</v>
      </c>
      <c r="C141" s="64"/>
      <c r="D141" s="64"/>
      <c r="E141" s="41"/>
      <c r="F141" s="42">
        <v>43200</v>
      </c>
      <c r="G141" s="43"/>
      <c r="H141" s="43"/>
      <c r="I141" s="44"/>
    </row>
    <row r="142" spans="1:9" ht="36" customHeight="1" x14ac:dyDescent="0.25">
      <c r="B142" s="63" t="s">
        <v>243</v>
      </c>
      <c r="C142" s="64"/>
      <c r="D142" s="64"/>
      <c r="E142" s="41"/>
      <c r="F142" s="42">
        <v>54180</v>
      </c>
      <c r="G142" s="43"/>
      <c r="H142" s="43"/>
      <c r="I142" s="44"/>
    </row>
    <row r="143" spans="1:9" ht="36" customHeight="1" x14ac:dyDescent="0.25">
      <c r="B143" s="63" t="s">
        <v>244</v>
      </c>
      <c r="C143" s="64"/>
      <c r="D143" s="64"/>
      <c r="E143" s="41"/>
      <c r="F143" s="42">
        <v>720</v>
      </c>
      <c r="G143" s="43"/>
      <c r="H143" s="43"/>
      <c r="I143" s="44"/>
    </row>
    <row r="144" spans="1:9" ht="36" customHeight="1" x14ac:dyDescent="0.25">
      <c r="B144" s="63" t="s">
        <v>245</v>
      </c>
      <c r="C144" s="64"/>
      <c r="D144" s="64"/>
      <c r="E144" s="41"/>
      <c r="F144" s="42">
        <v>32580</v>
      </c>
      <c r="G144" s="43"/>
      <c r="H144" s="43"/>
      <c r="I144" s="44"/>
    </row>
    <row r="145" spans="1:9" ht="36" customHeight="1" x14ac:dyDescent="0.25">
      <c r="B145" s="63" t="s">
        <v>246</v>
      </c>
      <c r="C145" s="64"/>
      <c r="D145" s="64"/>
      <c r="E145" s="41"/>
      <c r="F145" s="42">
        <v>64800</v>
      </c>
      <c r="G145" s="43"/>
      <c r="H145" s="43"/>
      <c r="I145" s="44"/>
    </row>
    <row r="146" spans="1:9" ht="36" customHeight="1" x14ac:dyDescent="0.25">
      <c r="B146" s="63" t="s">
        <v>247</v>
      </c>
      <c r="C146" s="64"/>
      <c r="D146" s="64"/>
      <c r="E146" s="41"/>
      <c r="F146" s="42">
        <v>81072</v>
      </c>
      <c r="G146" s="43"/>
      <c r="H146" s="43"/>
      <c r="I146" s="44"/>
    </row>
    <row r="147" spans="1:9" ht="36" customHeight="1" thickBot="1" x14ac:dyDescent="0.3">
      <c r="B147" s="109" t="s">
        <v>248</v>
      </c>
      <c r="C147" s="110"/>
      <c r="D147" s="110"/>
      <c r="E147" s="111"/>
      <c r="F147" s="179">
        <v>1080</v>
      </c>
      <c r="G147" s="180"/>
      <c r="H147" s="180"/>
      <c r="I147" s="181"/>
    </row>
    <row r="148" spans="1:9" ht="24" thickBot="1" x14ac:dyDescent="0.3">
      <c r="B148" s="28"/>
      <c r="C148" s="81"/>
      <c r="D148" s="81"/>
      <c r="E148" s="82"/>
      <c r="F148" s="83"/>
      <c r="G148" s="84"/>
      <c r="H148" s="84"/>
      <c r="I148" s="85"/>
    </row>
    <row r="149" spans="1:9" ht="21" customHeight="1" x14ac:dyDescent="0.25">
      <c r="B149" s="118"/>
      <c r="C149" s="118"/>
      <c r="D149" s="118"/>
      <c r="E149" s="118"/>
      <c r="F149" s="118"/>
      <c r="G149" s="118"/>
      <c r="H149" s="118"/>
      <c r="I149" s="118"/>
    </row>
    <row r="150" spans="1:9" s="121" customFormat="1" ht="27" customHeight="1" x14ac:dyDescent="0.25">
      <c r="A150" s="8" t="s">
        <v>114</v>
      </c>
      <c r="B150" s="120" t="s">
        <v>350</v>
      </c>
      <c r="C150" s="120"/>
      <c r="D150" s="120"/>
      <c r="E150" s="120"/>
      <c r="F150" s="120"/>
      <c r="G150" s="120"/>
      <c r="H150" s="120"/>
      <c r="I150" s="120"/>
    </row>
    <row r="151" spans="1:9" s="123" customFormat="1" ht="45" customHeight="1" x14ac:dyDescent="0.25">
      <c r="A151" s="8"/>
      <c r="B151" s="122" t="s">
        <v>252</v>
      </c>
      <c r="C151" s="122"/>
      <c r="D151" s="122"/>
      <c r="E151" s="122"/>
      <c r="F151" s="122"/>
      <c r="G151" s="122"/>
      <c r="H151" s="122"/>
      <c r="I151" s="122"/>
    </row>
    <row r="152" spans="1:9" ht="21" customHeight="1" x14ac:dyDescent="0.25"/>
  </sheetData>
  <sheetProtection selectLockedCells="1" selectUnlockedCells="1"/>
  <mergeCells count="295">
    <mergeCell ref="B151:I151"/>
    <mergeCell ref="B147:E147"/>
    <mergeCell ref="F147:I147"/>
    <mergeCell ref="B148:E148"/>
    <mergeCell ref="F148:I148"/>
    <mergeCell ref="B149:I149"/>
    <mergeCell ref="B150:I150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3"/>
  <sheetViews>
    <sheetView view="pageBreakPreview" topLeftCell="B1" zoomScale="50" zoomScaleNormal="60" zoomScaleSheetLayoutView="50" workbookViewId="0">
      <pane ySplit="4" topLeftCell="A113" activePane="bottomLeft" state="frozen"/>
      <selection activeCell="A198" sqref="A198:XFD198"/>
      <selection pane="bottomLeft" activeCell="F125" sqref="F125:J126"/>
    </sheetView>
  </sheetViews>
  <sheetFormatPr defaultColWidth="9.140625" defaultRowHeight="12.75" outlineLevelRow="1" x14ac:dyDescent="0.25"/>
  <cols>
    <col min="1" max="1" width="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62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63288</v>
      </c>
      <c r="G8" s="33">
        <f>H8*1.1</f>
        <v>58014.000000000007</v>
      </c>
      <c r="H8" s="33">
        <v>52740</v>
      </c>
      <c r="I8" s="33">
        <f>H8*0.75</f>
        <v>39555</v>
      </c>
      <c r="J8" s="33">
        <f>H8*0.5</f>
        <v>26370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88992</v>
      </c>
      <c r="G9" s="37">
        <f>H9*1.1</f>
        <v>81576</v>
      </c>
      <c r="H9" s="37">
        <v>74160</v>
      </c>
      <c r="I9" s="37">
        <f>H9*0.75</f>
        <v>55620</v>
      </c>
      <c r="J9" s="37">
        <f>H9*0.5</f>
        <v>37080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87048</v>
      </c>
      <c r="G10" s="37">
        <f>H10*1.1</f>
        <v>79794</v>
      </c>
      <c r="H10" s="37">
        <v>72540</v>
      </c>
      <c r="I10" s="37">
        <f>H10*0.75</f>
        <v>54405</v>
      </c>
      <c r="J10" s="37">
        <f>H10*0.5</f>
        <v>36270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122688</v>
      </c>
      <c r="G11" s="39">
        <f>H11*1.1</f>
        <v>112464.00000000001</v>
      </c>
      <c r="H11" s="39">
        <v>102240</v>
      </c>
      <c r="I11" s="39">
        <f>H11*0.75</f>
        <v>76680</v>
      </c>
      <c r="J11" s="39">
        <f>H11*0.5</f>
        <v>51120</v>
      </c>
    </row>
    <row r="12" spans="1:10" ht="24" customHeight="1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16740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23760</v>
      </c>
      <c r="G14" s="180"/>
      <c r="H14" s="180"/>
      <c r="I14" s="180"/>
      <c r="J14" s="181"/>
    </row>
    <row r="15" spans="1:10" ht="24" customHeight="1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1620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2304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2700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3816</v>
      </c>
      <c r="G19" s="180"/>
      <c r="H19" s="180"/>
      <c r="I19" s="180"/>
      <c r="J19" s="181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"&amp;MIN(F22:F71)&amp;" до "&amp;MAX(F22:F71)</f>
        <v>Цена от 14760 до 590400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14760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29520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44280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59040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73800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88560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103320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118080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132840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147600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162360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177120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191880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206640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221400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236160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250920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265680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280440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295200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278</v>
      </c>
      <c r="C42" s="36"/>
      <c r="D42" s="36"/>
      <c r="E42" s="41"/>
      <c r="F42" s="42">
        <v>309960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279</v>
      </c>
      <c r="C43" s="36"/>
      <c r="D43" s="36"/>
      <c r="E43" s="41"/>
      <c r="F43" s="42">
        <v>324720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280</v>
      </c>
      <c r="C44" s="36"/>
      <c r="D44" s="36"/>
      <c r="E44" s="41"/>
      <c r="F44" s="42">
        <v>339480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281</v>
      </c>
      <c r="C45" s="36"/>
      <c r="D45" s="36"/>
      <c r="E45" s="41"/>
      <c r="F45" s="42">
        <v>354240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282</v>
      </c>
      <c r="C46" s="36"/>
      <c r="D46" s="36"/>
      <c r="E46" s="41"/>
      <c r="F46" s="42">
        <v>369000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283</v>
      </c>
      <c r="C47" s="36"/>
      <c r="D47" s="36"/>
      <c r="E47" s="41"/>
      <c r="F47" s="42">
        <v>383760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284</v>
      </c>
      <c r="C48" s="36"/>
      <c r="D48" s="36"/>
      <c r="E48" s="41"/>
      <c r="F48" s="42">
        <v>398520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285</v>
      </c>
      <c r="C49" s="36"/>
      <c r="D49" s="36"/>
      <c r="E49" s="41"/>
      <c r="F49" s="42">
        <v>413280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286</v>
      </c>
      <c r="C50" s="36"/>
      <c r="D50" s="36"/>
      <c r="E50" s="41"/>
      <c r="F50" s="42">
        <v>428040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287</v>
      </c>
      <c r="C51" s="36"/>
      <c r="D51" s="36"/>
      <c r="E51" s="41"/>
      <c r="F51" s="42">
        <v>442800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145</v>
      </c>
      <c r="C52" s="36"/>
      <c r="D52" s="36"/>
      <c r="E52" s="41"/>
      <c r="F52" s="42">
        <v>29520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146</v>
      </c>
      <c r="C53" s="36"/>
      <c r="D53" s="36"/>
      <c r="E53" s="41"/>
      <c r="F53" s="42">
        <v>59040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147</v>
      </c>
      <c r="C54" s="36"/>
      <c r="D54" s="36"/>
      <c r="E54" s="41"/>
      <c r="F54" s="42">
        <v>88560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148</v>
      </c>
      <c r="C55" s="36"/>
      <c r="D55" s="36"/>
      <c r="E55" s="41"/>
      <c r="F55" s="42">
        <v>118080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149</v>
      </c>
      <c r="C56" s="36"/>
      <c r="D56" s="36"/>
      <c r="E56" s="41"/>
      <c r="F56" s="42">
        <v>147600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150</v>
      </c>
      <c r="C57" s="36"/>
      <c r="D57" s="36"/>
      <c r="E57" s="41"/>
      <c r="F57" s="42">
        <v>177120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151</v>
      </c>
      <c r="C58" s="36"/>
      <c r="D58" s="36"/>
      <c r="E58" s="41"/>
      <c r="F58" s="42">
        <v>206640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152</v>
      </c>
      <c r="C59" s="36"/>
      <c r="D59" s="36"/>
      <c r="E59" s="41"/>
      <c r="F59" s="42">
        <v>236160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153</v>
      </c>
      <c r="C60" s="36"/>
      <c r="D60" s="36"/>
      <c r="E60" s="41"/>
      <c r="F60" s="42">
        <v>265680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154</v>
      </c>
      <c r="C61" s="36"/>
      <c r="D61" s="36"/>
      <c r="E61" s="41"/>
      <c r="F61" s="42">
        <v>295200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155</v>
      </c>
      <c r="C62" s="36"/>
      <c r="D62" s="36"/>
      <c r="E62" s="41"/>
      <c r="F62" s="42">
        <v>324720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156</v>
      </c>
      <c r="C63" s="36"/>
      <c r="D63" s="36"/>
      <c r="E63" s="41"/>
      <c r="F63" s="42">
        <v>354240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157</v>
      </c>
      <c r="C64" s="36"/>
      <c r="D64" s="36"/>
      <c r="E64" s="41"/>
      <c r="F64" s="42">
        <v>383760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158</v>
      </c>
      <c r="C65" s="36"/>
      <c r="D65" s="36"/>
      <c r="E65" s="41"/>
      <c r="F65" s="42">
        <v>413280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159</v>
      </c>
      <c r="C66" s="36"/>
      <c r="D66" s="36"/>
      <c r="E66" s="41"/>
      <c r="F66" s="42">
        <v>442800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160</v>
      </c>
      <c r="C67" s="36"/>
      <c r="D67" s="36"/>
      <c r="E67" s="41"/>
      <c r="F67" s="42">
        <v>472320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161</v>
      </c>
      <c r="C68" s="36"/>
      <c r="D68" s="36"/>
      <c r="E68" s="41"/>
      <c r="F68" s="42">
        <v>501840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162</v>
      </c>
      <c r="C69" s="36"/>
      <c r="D69" s="36"/>
      <c r="E69" s="41"/>
      <c r="F69" s="42">
        <v>531360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163</v>
      </c>
      <c r="C70" s="36"/>
      <c r="D70" s="36"/>
      <c r="E70" s="41"/>
      <c r="F70" s="42">
        <v>560880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164</v>
      </c>
      <c r="C71" s="36"/>
      <c r="D71" s="36"/>
      <c r="E71" s="41"/>
      <c r="F71" s="42">
        <v>590400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288</v>
      </c>
      <c r="C72" s="36"/>
      <c r="D72" s="36"/>
      <c r="E72" s="41"/>
      <c r="F72" s="42">
        <v>619920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289</v>
      </c>
      <c r="C73" s="36"/>
      <c r="D73" s="36"/>
      <c r="E73" s="41"/>
      <c r="F73" s="42">
        <v>649440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290</v>
      </c>
      <c r="C74" s="36"/>
      <c r="D74" s="36"/>
      <c r="E74" s="41"/>
      <c r="F74" s="42">
        <v>678960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291</v>
      </c>
      <c r="C75" s="36"/>
      <c r="D75" s="36"/>
      <c r="E75" s="41"/>
      <c r="F75" s="42">
        <v>708480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292</v>
      </c>
      <c r="C76" s="36"/>
      <c r="D76" s="36"/>
      <c r="E76" s="41"/>
      <c r="F76" s="42">
        <v>738000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293</v>
      </c>
      <c r="C77" s="36"/>
      <c r="D77" s="36"/>
      <c r="E77" s="41"/>
      <c r="F77" s="42">
        <v>767520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294</v>
      </c>
      <c r="C78" s="36"/>
      <c r="D78" s="36"/>
      <c r="E78" s="41"/>
      <c r="F78" s="42">
        <v>797040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295</v>
      </c>
      <c r="C79" s="36"/>
      <c r="D79" s="36"/>
      <c r="E79" s="41"/>
      <c r="F79" s="42">
        <v>826560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296</v>
      </c>
      <c r="C80" s="36"/>
      <c r="D80" s="36"/>
      <c r="E80" s="41"/>
      <c r="F80" s="42">
        <v>856080</v>
      </c>
      <c r="G80" s="43"/>
      <c r="H80" s="43"/>
      <c r="I80" s="43"/>
      <c r="J80" s="44"/>
    </row>
    <row r="81" spans="1:10" ht="36" customHeight="1" outlineLevel="1" thickBot="1" x14ac:dyDescent="0.3">
      <c r="A81" s="8"/>
      <c r="B81" s="35" t="s">
        <v>297</v>
      </c>
      <c r="C81" s="36"/>
      <c r="D81" s="36"/>
      <c r="E81" s="41"/>
      <c r="F81" s="42">
        <v>885600</v>
      </c>
      <c r="G81" s="43"/>
      <c r="H81" s="43"/>
      <c r="I81" s="43"/>
      <c r="J81" s="44"/>
    </row>
    <row r="82" spans="1:10" ht="36" customHeight="1" thickBot="1" x14ac:dyDescent="0.3">
      <c r="A82" s="8"/>
      <c r="B82" s="51" t="s">
        <v>165</v>
      </c>
      <c r="C82" s="52"/>
      <c r="D82" s="52"/>
      <c r="E82" s="53"/>
      <c r="F82" s="54" t="str">
        <f>"Цена от "&amp;MIN(F83:F104)&amp;" до "&amp;MAX(F83:F104)</f>
        <v>Цена от 18540 до 317340</v>
      </c>
      <c r="G82" s="55"/>
      <c r="H82" s="55"/>
      <c r="I82" s="55"/>
      <c r="J82" s="56"/>
    </row>
    <row r="83" spans="1:10" ht="36" customHeight="1" outlineLevel="1" x14ac:dyDescent="0.25">
      <c r="A83" s="8"/>
      <c r="B83" s="57" t="s">
        <v>166</v>
      </c>
      <c r="C83" s="58"/>
      <c r="D83" s="58"/>
      <c r="E83" s="59"/>
      <c r="F83" s="60">
        <v>18540</v>
      </c>
      <c r="G83" s="61"/>
      <c r="H83" s="61"/>
      <c r="I83" s="61"/>
      <c r="J83" s="62"/>
    </row>
    <row r="84" spans="1:10" ht="36" customHeight="1" outlineLevel="1" x14ac:dyDescent="0.25">
      <c r="A84" s="8"/>
      <c r="B84" s="35" t="s">
        <v>167</v>
      </c>
      <c r="C84" s="36"/>
      <c r="D84" s="36"/>
      <c r="E84" s="41"/>
      <c r="F84" s="42">
        <v>27540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168</v>
      </c>
      <c r="C85" s="36"/>
      <c r="D85" s="36"/>
      <c r="E85" s="41"/>
      <c r="F85" s="42">
        <v>36900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169</v>
      </c>
      <c r="C86" s="36"/>
      <c r="D86" s="36"/>
      <c r="E86" s="41"/>
      <c r="F86" s="42">
        <v>51660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170</v>
      </c>
      <c r="C87" s="36"/>
      <c r="D87" s="36"/>
      <c r="E87" s="41"/>
      <c r="F87" s="42">
        <v>66420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171</v>
      </c>
      <c r="C88" s="36"/>
      <c r="D88" s="36"/>
      <c r="E88" s="41"/>
      <c r="F88" s="42">
        <v>81180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172</v>
      </c>
      <c r="C89" s="36"/>
      <c r="D89" s="36"/>
      <c r="E89" s="41"/>
      <c r="F89" s="42">
        <v>95940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173</v>
      </c>
      <c r="C90" s="36"/>
      <c r="D90" s="36"/>
      <c r="E90" s="41"/>
      <c r="F90" s="42">
        <v>110700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174</v>
      </c>
      <c r="C91" s="36"/>
      <c r="D91" s="36"/>
      <c r="E91" s="41"/>
      <c r="F91" s="42">
        <v>125460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175</v>
      </c>
      <c r="C92" s="36"/>
      <c r="D92" s="36"/>
      <c r="E92" s="41"/>
      <c r="F92" s="42">
        <v>140220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176</v>
      </c>
      <c r="C93" s="36"/>
      <c r="D93" s="36"/>
      <c r="E93" s="41"/>
      <c r="F93" s="42">
        <v>154980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177</v>
      </c>
      <c r="C94" s="36"/>
      <c r="D94" s="36"/>
      <c r="E94" s="41"/>
      <c r="F94" s="42">
        <v>169740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178</v>
      </c>
      <c r="C95" s="36"/>
      <c r="D95" s="36"/>
      <c r="E95" s="41"/>
      <c r="F95" s="42">
        <v>184500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179</v>
      </c>
      <c r="C96" s="36"/>
      <c r="D96" s="36"/>
      <c r="E96" s="41"/>
      <c r="F96" s="42">
        <v>199260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180</v>
      </c>
      <c r="C97" s="36"/>
      <c r="D97" s="36"/>
      <c r="E97" s="41"/>
      <c r="F97" s="42">
        <v>214020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181</v>
      </c>
      <c r="C98" s="36"/>
      <c r="D98" s="36"/>
      <c r="E98" s="41"/>
      <c r="F98" s="42">
        <v>228780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182</v>
      </c>
      <c r="C99" s="36"/>
      <c r="D99" s="36"/>
      <c r="E99" s="41"/>
      <c r="F99" s="42">
        <v>243540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183</v>
      </c>
      <c r="C100" s="36"/>
      <c r="D100" s="36"/>
      <c r="E100" s="41"/>
      <c r="F100" s="42">
        <v>258300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184</v>
      </c>
      <c r="C101" s="36"/>
      <c r="D101" s="36"/>
      <c r="E101" s="41"/>
      <c r="F101" s="42">
        <v>273060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185</v>
      </c>
      <c r="C102" s="36"/>
      <c r="D102" s="36"/>
      <c r="E102" s="41"/>
      <c r="F102" s="42">
        <v>287820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186</v>
      </c>
      <c r="C103" s="36"/>
      <c r="D103" s="36"/>
      <c r="E103" s="41"/>
      <c r="F103" s="42">
        <v>302580</v>
      </c>
      <c r="G103" s="43"/>
      <c r="H103" s="43"/>
      <c r="I103" s="43"/>
      <c r="J103" s="44"/>
    </row>
    <row r="104" spans="1:10" ht="36" customHeight="1" outlineLevel="1" thickBot="1" x14ac:dyDescent="0.3">
      <c r="A104" s="8"/>
      <c r="B104" s="35" t="s">
        <v>187</v>
      </c>
      <c r="C104" s="36"/>
      <c r="D104" s="36"/>
      <c r="E104" s="41"/>
      <c r="F104" s="42">
        <v>317340</v>
      </c>
      <c r="G104" s="43"/>
      <c r="H104" s="43"/>
      <c r="I104" s="43"/>
      <c r="J104" s="44"/>
    </row>
    <row r="105" spans="1:10" ht="36" customHeight="1" thickBot="1" x14ac:dyDescent="0.3">
      <c r="A105" s="8"/>
      <c r="B105" s="51" t="s">
        <v>188</v>
      </c>
      <c r="C105" s="52"/>
      <c r="D105" s="52"/>
      <c r="E105" s="53"/>
      <c r="F105" s="54" t="str">
        <f>"Цена от "&amp;MIN(F106:F116)&amp;" до "&amp;MAX(F106:F116)</f>
        <v>Цена от 2520 до 77940</v>
      </c>
      <c r="G105" s="55"/>
      <c r="H105" s="55"/>
      <c r="I105" s="55"/>
      <c r="J105" s="56"/>
    </row>
    <row r="106" spans="1:10" ht="36" customHeight="1" x14ac:dyDescent="0.25">
      <c r="A106" s="8"/>
      <c r="B106" s="63" t="s">
        <v>189</v>
      </c>
      <c r="C106" s="64"/>
      <c r="D106" s="64"/>
      <c r="E106" s="41"/>
      <c r="F106" s="42">
        <v>10800</v>
      </c>
      <c r="G106" s="43"/>
      <c r="H106" s="43"/>
      <c r="I106" s="43"/>
      <c r="J106" s="44"/>
    </row>
    <row r="107" spans="1:10" ht="36" customHeight="1" x14ac:dyDescent="0.25">
      <c r="A107" s="8"/>
      <c r="B107" s="63" t="s">
        <v>190</v>
      </c>
      <c r="C107" s="64"/>
      <c r="D107" s="64"/>
      <c r="E107" s="41"/>
      <c r="F107" s="42">
        <v>63540</v>
      </c>
      <c r="G107" s="43"/>
      <c r="H107" s="43"/>
      <c r="I107" s="43"/>
      <c r="J107" s="44"/>
    </row>
    <row r="108" spans="1:10" ht="36" customHeight="1" x14ac:dyDescent="0.25">
      <c r="A108" s="8"/>
      <c r="B108" s="63" t="s">
        <v>258</v>
      </c>
      <c r="C108" s="64"/>
      <c r="D108" s="64"/>
      <c r="E108" s="41"/>
      <c r="F108" s="42">
        <v>7740</v>
      </c>
      <c r="G108" s="43"/>
      <c r="H108" s="43"/>
      <c r="I108" s="43"/>
      <c r="J108" s="44"/>
    </row>
    <row r="109" spans="1:10" ht="36" customHeight="1" x14ac:dyDescent="0.25">
      <c r="A109" s="8"/>
      <c r="B109" s="65" t="s">
        <v>192</v>
      </c>
      <c r="C109" s="66"/>
      <c r="D109" s="66"/>
      <c r="E109" s="67"/>
      <c r="F109" s="68">
        <v>77940</v>
      </c>
      <c r="G109" s="69"/>
      <c r="H109" s="69"/>
      <c r="I109" s="69"/>
      <c r="J109" s="70"/>
    </row>
    <row r="110" spans="1:10" ht="36" customHeight="1" x14ac:dyDescent="0.25">
      <c r="A110" s="8"/>
      <c r="B110" s="63" t="s">
        <v>193</v>
      </c>
      <c r="C110" s="64"/>
      <c r="D110" s="64"/>
      <c r="E110" s="41"/>
      <c r="F110" s="42">
        <v>16740</v>
      </c>
      <c r="G110" s="43"/>
      <c r="H110" s="43"/>
      <c r="I110" s="43"/>
      <c r="J110" s="44"/>
    </row>
    <row r="111" spans="1:10" ht="36" customHeight="1" x14ac:dyDescent="0.25">
      <c r="A111" s="8"/>
      <c r="B111" s="63" t="s">
        <v>194</v>
      </c>
      <c r="C111" s="64"/>
      <c r="D111" s="64"/>
      <c r="E111" s="41"/>
      <c r="F111" s="42">
        <v>45540</v>
      </c>
      <c r="G111" s="43"/>
      <c r="H111" s="43"/>
      <c r="I111" s="43"/>
      <c r="J111" s="44"/>
    </row>
    <row r="112" spans="1:10" ht="36" customHeight="1" x14ac:dyDescent="0.25">
      <c r="A112" s="8"/>
      <c r="B112" s="63" t="s">
        <v>195</v>
      </c>
      <c r="C112" s="64"/>
      <c r="D112" s="64"/>
      <c r="E112" s="41"/>
      <c r="F112" s="42">
        <v>2520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196</v>
      </c>
      <c r="C113" s="64"/>
      <c r="D113" s="64"/>
      <c r="E113" s="41"/>
      <c r="F113" s="42">
        <v>2520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197</v>
      </c>
      <c r="C114" s="64"/>
      <c r="D114" s="64"/>
      <c r="E114" s="41"/>
      <c r="F114" s="42">
        <v>5040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198</v>
      </c>
      <c r="C115" s="64"/>
      <c r="D115" s="64"/>
      <c r="E115" s="41"/>
      <c r="F115" s="42">
        <v>7560</v>
      </c>
      <c r="G115" s="43"/>
      <c r="H115" s="43"/>
      <c r="I115" s="43"/>
      <c r="J115" s="44"/>
    </row>
    <row r="116" spans="1:10" ht="36" customHeight="1" thickBot="1" x14ac:dyDescent="0.3">
      <c r="A116" s="8"/>
      <c r="B116" s="63" t="s">
        <v>199</v>
      </c>
      <c r="C116" s="64"/>
      <c r="D116" s="64"/>
      <c r="E116" s="41"/>
      <c r="F116" s="42">
        <v>50940</v>
      </c>
      <c r="G116" s="43"/>
      <c r="H116" s="43"/>
      <c r="I116" s="43"/>
      <c r="J116" s="44"/>
    </row>
    <row r="117" spans="1:10" ht="36" customHeight="1" thickBot="1" x14ac:dyDescent="0.3">
      <c r="A117" s="8"/>
      <c r="B117" s="95" t="s">
        <v>235</v>
      </c>
      <c r="C117" s="96"/>
      <c r="D117" s="96"/>
      <c r="E117" s="97"/>
      <c r="F117" s="98"/>
      <c r="G117" s="99"/>
      <c r="H117" s="99"/>
      <c r="I117" s="99"/>
      <c r="J117" s="100"/>
    </row>
    <row r="118" spans="1:10" ht="36" customHeight="1" thickBot="1" x14ac:dyDescent="0.3">
      <c r="A118" s="8"/>
      <c r="B118" s="174" t="s">
        <v>236</v>
      </c>
      <c r="C118" s="175"/>
      <c r="D118" s="175"/>
      <c r="E118" s="175"/>
      <c r="F118" s="175"/>
      <c r="G118" s="175"/>
      <c r="H118" s="175"/>
      <c r="I118" s="175"/>
      <c r="J118" s="176"/>
    </row>
    <row r="119" spans="1:10" ht="36" customHeight="1" x14ac:dyDescent="0.25">
      <c r="A119" s="8"/>
      <c r="B119" s="57" t="s">
        <v>237</v>
      </c>
      <c r="C119" s="104"/>
      <c r="D119" s="104"/>
      <c r="E119" s="105"/>
      <c r="F119" s="42">
        <v>72</v>
      </c>
      <c r="G119" s="43"/>
      <c r="H119" s="43"/>
      <c r="I119" s="43"/>
      <c r="J119" s="44"/>
    </row>
    <row r="120" spans="1:10" ht="36" customHeight="1" x14ac:dyDescent="0.25">
      <c r="A120" s="8"/>
      <c r="B120" s="63" t="s">
        <v>238</v>
      </c>
      <c r="C120" s="64"/>
      <c r="D120" s="64"/>
      <c r="E120" s="41"/>
      <c r="F120" s="42">
        <v>118.8</v>
      </c>
      <c r="G120" s="43"/>
      <c r="H120" s="43"/>
      <c r="I120" s="43"/>
      <c r="J120" s="44"/>
    </row>
    <row r="121" spans="1:10" ht="36" customHeight="1" thickBot="1" x14ac:dyDescent="0.3">
      <c r="A121" s="8"/>
      <c r="B121" s="63" t="s">
        <v>239</v>
      </c>
      <c r="C121" s="64"/>
      <c r="D121" s="64"/>
      <c r="E121" s="41"/>
      <c r="F121" s="42">
        <v>180</v>
      </c>
      <c r="G121" s="43"/>
      <c r="H121" s="43"/>
      <c r="I121" s="43"/>
      <c r="J121" s="44"/>
    </row>
    <row r="122" spans="1:10" ht="54" customHeight="1" thickBot="1" x14ac:dyDescent="0.3">
      <c r="A122" s="8"/>
      <c r="B122" s="210" t="s">
        <v>259</v>
      </c>
      <c r="C122" s="211"/>
      <c r="D122" s="211"/>
      <c r="E122" s="212"/>
      <c r="F122" s="224" t="str">
        <f>"Цена от "&amp;MIN(F124,F128:F144)&amp;" до "&amp;MAX(F124,F128:F144)</f>
        <v>Цена от 3240 до 787140</v>
      </c>
      <c r="G122" s="225"/>
      <c r="H122" s="225"/>
      <c r="I122" s="225"/>
      <c r="J122" s="226"/>
    </row>
    <row r="123" spans="1:10" ht="24" customHeight="1" thickBot="1" x14ac:dyDescent="0.3">
      <c r="A123" s="8"/>
      <c r="B123" s="28"/>
      <c r="C123" s="81"/>
      <c r="D123" s="81"/>
      <c r="E123" s="82"/>
      <c r="F123" s="83"/>
      <c r="G123" s="84"/>
      <c r="H123" s="84"/>
      <c r="I123" s="84"/>
      <c r="J123" s="85"/>
    </row>
    <row r="124" spans="1:10" ht="36" customHeight="1" x14ac:dyDescent="0.25">
      <c r="A124" s="8"/>
      <c r="B124" s="63" t="s">
        <v>201</v>
      </c>
      <c r="C124" s="64"/>
      <c r="D124" s="64"/>
      <c r="E124" s="41"/>
      <c r="F124" s="42">
        <v>92880</v>
      </c>
      <c r="G124" s="43"/>
      <c r="H124" s="43"/>
      <c r="I124" s="43"/>
      <c r="J124" s="44"/>
    </row>
    <row r="125" spans="1:10" ht="36" customHeight="1" x14ac:dyDescent="0.25">
      <c r="A125" s="8"/>
      <c r="B125" s="63" t="s">
        <v>202</v>
      </c>
      <c r="C125" s="64"/>
      <c r="D125" s="64"/>
      <c r="E125" s="41"/>
      <c r="F125" s="42">
        <v>9288</v>
      </c>
      <c r="G125" s="43"/>
      <c r="H125" s="43"/>
      <c r="I125" s="43"/>
      <c r="J125" s="44"/>
    </row>
    <row r="126" spans="1:10" ht="36" customHeight="1" thickBot="1" x14ac:dyDescent="0.3">
      <c r="A126" s="8"/>
      <c r="B126" s="63" t="s">
        <v>203</v>
      </c>
      <c r="C126" s="64"/>
      <c r="D126" s="64"/>
      <c r="E126" s="41"/>
      <c r="F126" s="42">
        <v>23220</v>
      </c>
      <c r="G126" s="43"/>
      <c r="H126" s="43"/>
      <c r="I126" s="43"/>
      <c r="J126" s="44"/>
    </row>
    <row r="127" spans="1:10" ht="24" customHeight="1" thickBot="1" x14ac:dyDescent="0.3">
      <c r="A127" s="8"/>
      <c r="B127" s="28"/>
      <c r="C127" s="81"/>
      <c r="D127" s="81"/>
      <c r="E127" s="82"/>
      <c r="F127" s="83"/>
      <c r="G127" s="84"/>
      <c r="H127" s="84"/>
      <c r="I127" s="84"/>
      <c r="J127" s="85"/>
    </row>
    <row r="128" spans="1:10" ht="36" customHeight="1" x14ac:dyDescent="0.25">
      <c r="A128" s="8" t="s">
        <v>112</v>
      </c>
      <c r="B128" s="63" t="s">
        <v>204</v>
      </c>
      <c r="C128" s="64"/>
      <c r="D128" s="64"/>
      <c r="E128" s="41"/>
      <c r="F128" s="42">
        <v>106740</v>
      </c>
      <c r="G128" s="43"/>
      <c r="H128" s="43"/>
      <c r="I128" s="43"/>
      <c r="J128" s="44"/>
    </row>
    <row r="129" spans="1:10" ht="36" customHeight="1" x14ac:dyDescent="0.25">
      <c r="A129" s="8" t="s">
        <v>112</v>
      </c>
      <c r="B129" s="35" t="s">
        <v>205</v>
      </c>
      <c r="C129" s="89"/>
      <c r="D129" s="89"/>
      <c r="E129" s="90"/>
      <c r="F129" s="42">
        <v>50940</v>
      </c>
      <c r="G129" s="43"/>
      <c r="H129" s="43"/>
      <c r="I129" s="43"/>
      <c r="J129" s="44"/>
    </row>
    <row r="130" spans="1:10" ht="36" customHeight="1" x14ac:dyDescent="0.25">
      <c r="A130" s="8" t="s">
        <v>112</v>
      </c>
      <c r="B130" s="63" t="s">
        <v>299</v>
      </c>
      <c r="C130" s="64"/>
      <c r="D130" s="64"/>
      <c r="E130" s="41"/>
      <c r="F130" s="42">
        <v>58140</v>
      </c>
      <c r="G130" s="43"/>
      <c r="H130" s="43"/>
      <c r="I130" s="43"/>
      <c r="J130" s="44"/>
    </row>
    <row r="131" spans="1:10" ht="36" customHeight="1" x14ac:dyDescent="0.25">
      <c r="A131" s="8" t="s">
        <v>112</v>
      </c>
      <c r="B131" s="63" t="s">
        <v>207</v>
      </c>
      <c r="C131" s="64"/>
      <c r="D131" s="64"/>
      <c r="E131" s="41"/>
      <c r="F131" s="42">
        <v>67140</v>
      </c>
      <c r="G131" s="43"/>
      <c r="H131" s="43"/>
      <c r="I131" s="43"/>
      <c r="J131" s="44"/>
    </row>
    <row r="132" spans="1:10" ht="36" customHeight="1" x14ac:dyDescent="0.25">
      <c r="A132" s="8" t="s">
        <v>112</v>
      </c>
      <c r="B132" s="63" t="s">
        <v>208</v>
      </c>
      <c r="C132" s="64"/>
      <c r="D132" s="64"/>
      <c r="E132" s="41"/>
      <c r="F132" s="42">
        <v>43740</v>
      </c>
      <c r="G132" s="43"/>
      <c r="H132" s="43"/>
      <c r="I132" s="43"/>
      <c r="J132" s="44"/>
    </row>
    <row r="133" spans="1:10" ht="36" customHeight="1" x14ac:dyDescent="0.25">
      <c r="A133" s="8"/>
      <c r="B133" s="63" t="s">
        <v>325</v>
      </c>
      <c r="C133" s="64"/>
      <c r="D133" s="64"/>
      <c r="E133" s="41"/>
      <c r="F133" s="42">
        <v>787140</v>
      </c>
      <c r="G133" s="43"/>
      <c r="H133" s="43"/>
      <c r="I133" s="43"/>
      <c r="J133" s="44"/>
    </row>
    <row r="134" spans="1:10" ht="36" customHeight="1" x14ac:dyDescent="0.25">
      <c r="A134" s="8" t="s">
        <v>112</v>
      </c>
      <c r="B134" s="63" t="s">
        <v>209</v>
      </c>
      <c r="C134" s="64"/>
      <c r="D134" s="64"/>
      <c r="E134" s="41"/>
      <c r="F134" s="42">
        <v>148140</v>
      </c>
      <c r="G134" s="43"/>
      <c r="H134" s="43"/>
      <c r="I134" s="43"/>
      <c r="J134" s="44"/>
    </row>
    <row r="135" spans="1:10" ht="36" customHeight="1" x14ac:dyDescent="0.25">
      <c r="A135" s="8" t="s">
        <v>112</v>
      </c>
      <c r="B135" s="63" t="s">
        <v>210</v>
      </c>
      <c r="C135" s="64"/>
      <c r="D135" s="64"/>
      <c r="E135" s="41"/>
      <c r="F135" s="42">
        <v>81540</v>
      </c>
      <c r="G135" s="43"/>
      <c r="H135" s="43"/>
      <c r="I135" s="43"/>
      <c r="J135" s="44"/>
    </row>
    <row r="136" spans="1:10" ht="36" customHeight="1" x14ac:dyDescent="0.25">
      <c r="A136" s="8" t="s">
        <v>112</v>
      </c>
      <c r="B136" s="63" t="s">
        <v>211</v>
      </c>
      <c r="C136" s="64"/>
      <c r="D136" s="64"/>
      <c r="E136" s="41"/>
      <c r="F136" s="42">
        <v>97848</v>
      </c>
      <c r="G136" s="43"/>
      <c r="H136" s="43"/>
      <c r="I136" s="43"/>
      <c r="J136" s="44"/>
    </row>
    <row r="137" spans="1:10" ht="36" customHeight="1" x14ac:dyDescent="0.25">
      <c r="A137" s="8" t="s">
        <v>112</v>
      </c>
      <c r="B137" s="63" t="s">
        <v>212</v>
      </c>
      <c r="C137" s="64"/>
      <c r="D137" s="64"/>
      <c r="E137" s="41"/>
      <c r="F137" s="42">
        <v>95940</v>
      </c>
      <c r="G137" s="43"/>
      <c r="H137" s="43"/>
      <c r="I137" s="43"/>
      <c r="J137" s="44"/>
    </row>
    <row r="138" spans="1:10" ht="36" customHeight="1" x14ac:dyDescent="0.25">
      <c r="A138" s="8" t="s">
        <v>112</v>
      </c>
      <c r="B138" s="63" t="s">
        <v>213</v>
      </c>
      <c r="C138" s="64"/>
      <c r="D138" s="64"/>
      <c r="E138" s="41"/>
      <c r="F138" s="42">
        <v>88740</v>
      </c>
      <c r="G138" s="43"/>
      <c r="H138" s="43"/>
      <c r="I138" s="43"/>
      <c r="J138" s="44"/>
    </row>
    <row r="139" spans="1:10" ht="36" customHeight="1" x14ac:dyDescent="0.25">
      <c r="A139" s="8" t="s">
        <v>112</v>
      </c>
      <c r="B139" s="63" t="s">
        <v>214</v>
      </c>
      <c r="C139" s="64"/>
      <c r="D139" s="64"/>
      <c r="E139" s="41"/>
      <c r="F139" s="42">
        <v>178740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215</v>
      </c>
      <c r="C140" s="64"/>
      <c r="D140" s="64"/>
      <c r="E140" s="41"/>
      <c r="F140" s="42">
        <v>108000</v>
      </c>
      <c r="G140" s="43"/>
      <c r="H140" s="43"/>
      <c r="I140" s="43"/>
      <c r="J140" s="44"/>
    </row>
    <row r="141" spans="1:10" ht="36" customHeight="1" x14ac:dyDescent="0.25">
      <c r="A141" s="8" t="s">
        <v>112</v>
      </c>
      <c r="B141" s="65" t="s">
        <v>216</v>
      </c>
      <c r="C141" s="66"/>
      <c r="D141" s="66"/>
      <c r="E141" s="67"/>
      <c r="F141" s="42">
        <v>3240</v>
      </c>
      <c r="G141" s="43"/>
      <c r="H141" s="43"/>
      <c r="I141" s="43"/>
      <c r="J141" s="44"/>
    </row>
    <row r="142" spans="1:10" ht="36" customHeight="1" x14ac:dyDescent="0.25">
      <c r="B142" s="63" t="s">
        <v>217</v>
      </c>
      <c r="C142" s="64"/>
      <c r="D142" s="64"/>
      <c r="E142" s="41"/>
      <c r="F142" s="42">
        <v>61740</v>
      </c>
      <c r="G142" s="43"/>
      <c r="H142" s="43"/>
      <c r="I142" s="43"/>
      <c r="J142" s="44"/>
    </row>
    <row r="143" spans="1:10" ht="36" customHeight="1" x14ac:dyDescent="0.25">
      <c r="B143" s="63" t="s">
        <v>218</v>
      </c>
      <c r="C143" s="64"/>
      <c r="D143" s="64"/>
      <c r="E143" s="41"/>
      <c r="F143" s="42">
        <v>49140</v>
      </c>
      <c r="G143" s="43"/>
      <c r="H143" s="43"/>
      <c r="I143" s="43"/>
      <c r="J143" s="44"/>
    </row>
    <row r="144" spans="1:10" ht="36" customHeight="1" x14ac:dyDescent="0.25">
      <c r="A144" s="8" t="s">
        <v>112</v>
      </c>
      <c r="B144" s="63" t="s">
        <v>220</v>
      </c>
      <c r="C144" s="64"/>
      <c r="D144" s="64"/>
      <c r="E144" s="41"/>
      <c r="F144" s="42">
        <v>76140</v>
      </c>
      <c r="G144" s="43"/>
      <c r="H144" s="43"/>
      <c r="I144" s="43"/>
      <c r="J144" s="44"/>
    </row>
    <row r="145" spans="1:10" ht="36" customHeight="1" x14ac:dyDescent="0.25">
      <c r="A145" s="8" t="s">
        <v>114</v>
      </c>
      <c r="B145" s="63" t="s">
        <v>221</v>
      </c>
      <c r="C145" s="64"/>
      <c r="D145" s="64"/>
      <c r="E145" s="41"/>
      <c r="F145" s="42">
        <v>149760</v>
      </c>
      <c r="G145" s="43"/>
      <c r="H145" s="43"/>
      <c r="I145" s="43"/>
      <c r="J145" s="44"/>
    </row>
    <row r="146" spans="1:10" ht="36" customHeight="1" x14ac:dyDescent="0.25">
      <c r="A146" s="8" t="s">
        <v>114</v>
      </c>
      <c r="B146" s="63" t="s">
        <v>222</v>
      </c>
      <c r="C146" s="64"/>
      <c r="D146" s="64"/>
      <c r="E146" s="41"/>
      <c r="F146" s="42">
        <v>72000</v>
      </c>
      <c r="G146" s="43"/>
      <c r="H146" s="43"/>
      <c r="I146" s="43"/>
      <c r="J146" s="44"/>
    </row>
    <row r="147" spans="1:10" ht="36" customHeight="1" x14ac:dyDescent="0.25">
      <c r="A147" s="8" t="s">
        <v>114</v>
      </c>
      <c r="B147" s="63" t="s">
        <v>326</v>
      </c>
      <c r="C147" s="64"/>
      <c r="D147" s="64"/>
      <c r="E147" s="41"/>
      <c r="F147" s="42">
        <v>82080</v>
      </c>
      <c r="G147" s="43"/>
      <c r="H147" s="43"/>
      <c r="I147" s="43"/>
      <c r="J147" s="44"/>
    </row>
    <row r="148" spans="1:10" ht="36" customHeight="1" x14ac:dyDescent="0.25">
      <c r="A148" s="8" t="s">
        <v>114</v>
      </c>
      <c r="B148" s="63" t="s">
        <v>224</v>
      </c>
      <c r="C148" s="64"/>
      <c r="D148" s="64"/>
      <c r="E148" s="41"/>
      <c r="F148" s="42">
        <v>94320</v>
      </c>
      <c r="G148" s="43"/>
      <c r="H148" s="43"/>
      <c r="I148" s="43"/>
      <c r="J148" s="44"/>
    </row>
    <row r="149" spans="1:10" ht="36" customHeight="1" x14ac:dyDescent="0.25">
      <c r="A149" s="8" t="s">
        <v>114</v>
      </c>
      <c r="B149" s="63" t="s">
        <v>225</v>
      </c>
      <c r="C149" s="64"/>
      <c r="D149" s="64"/>
      <c r="E149" s="41"/>
      <c r="F149" s="42">
        <v>61920</v>
      </c>
      <c r="G149" s="43"/>
      <c r="H149" s="43"/>
      <c r="I149" s="43"/>
      <c r="J149" s="44"/>
    </row>
    <row r="150" spans="1:10" ht="36" customHeight="1" x14ac:dyDescent="0.25">
      <c r="A150" s="8" t="s">
        <v>114</v>
      </c>
      <c r="B150" s="63" t="s">
        <v>226</v>
      </c>
      <c r="C150" s="64"/>
      <c r="D150" s="64"/>
      <c r="E150" s="41"/>
      <c r="F150" s="42">
        <v>208080</v>
      </c>
      <c r="G150" s="43"/>
      <c r="H150" s="43"/>
      <c r="I150" s="43"/>
      <c r="J150" s="44"/>
    </row>
    <row r="151" spans="1:10" ht="36" customHeight="1" x14ac:dyDescent="0.25">
      <c r="A151" s="8" t="s">
        <v>114</v>
      </c>
      <c r="B151" s="63" t="s">
        <v>227</v>
      </c>
      <c r="C151" s="64"/>
      <c r="D151" s="64"/>
      <c r="E151" s="41"/>
      <c r="F151" s="42">
        <v>114480</v>
      </c>
      <c r="G151" s="43"/>
      <c r="H151" s="43"/>
      <c r="I151" s="43"/>
      <c r="J151" s="44"/>
    </row>
    <row r="152" spans="1:10" ht="36" customHeight="1" x14ac:dyDescent="0.25">
      <c r="A152" s="8" t="s">
        <v>114</v>
      </c>
      <c r="B152" s="72" t="s">
        <v>228</v>
      </c>
      <c r="C152" s="73"/>
      <c r="D152" s="73"/>
      <c r="E152" s="74"/>
      <c r="F152" s="42">
        <v>137376</v>
      </c>
      <c r="G152" s="43"/>
      <c r="H152" s="43"/>
      <c r="I152" s="43"/>
      <c r="J152" s="44"/>
    </row>
    <row r="153" spans="1:10" ht="36" customHeight="1" x14ac:dyDescent="0.25">
      <c r="A153" s="8" t="s">
        <v>114</v>
      </c>
      <c r="B153" s="63" t="s">
        <v>229</v>
      </c>
      <c r="C153" s="64"/>
      <c r="D153" s="64"/>
      <c r="E153" s="41"/>
      <c r="F153" s="42">
        <v>134640</v>
      </c>
      <c r="G153" s="43"/>
      <c r="H153" s="43"/>
      <c r="I153" s="43"/>
      <c r="J153" s="44"/>
    </row>
    <row r="154" spans="1:10" ht="36" customHeight="1" x14ac:dyDescent="0.25">
      <c r="A154" s="8" t="s">
        <v>114</v>
      </c>
      <c r="B154" s="63" t="s">
        <v>230</v>
      </c>
      <c r="C154" s="64"/>
      <c r="D154" s="64"/>
      <c r="E154" s="41"/>
      <c r="F154" s="42">
        <v>124560</v>
      </c>
      <c r="G154" s="43"/>
      <c r="H154" s="43"/>
      <c r="I154" s="43"/>
      <c r="J154" s="44"/>
    </row>
    <row r="155" spans="1:10" ht="36" customHeight="1" x14ac:dyDescent="0.25">
      <c r="A155" s="8" t="s">
        <v>114</v>
      </c>
      <c r="B155" s="63" t="s">
        <v>231</v>
      </c>
      <c r="C155" s="64"/>
      <c r="D155" s="64"/>
      <c r="E155" s="41"/>
      <c r="F155" s="42">
        <v>250560</v>
      </c>
      <c r="G155" s="43"/>
      <c r="H155" s="43"/>
      <c r="I155" s="43"/>
      <c r="J155" s="44"/>
    </row>
    <row r="156" spans="1:10" ht="36" customHeight="1" x14ac:dyDescent="0.25">
      <c r="A156" s="8" t="s">
        <v>114</v>
      </c>
      <c r="B156" s="65" t="s">
        <v>232</v>
      </c>
      <c r="C156" s="66"/>
      <c r="D156" s="66"/>
      <c r="E156" s="67"/>
      <c r="F156" s="42">
        <v>5040</v>
      </c>
      <c r="G156" s="43"/>
      <c r="H156" s="43"/>
      <c r="I156" s="43"/>
      <c r="J156" s="44"/>
    </row>
    <row r="157" spans="1:10" ht="36" customHeight="1" thickBot="1" x14ac:dyDescent="0.3">
      <c r="A157" s="8" t="s">
        <v>114</v>
      </c>
      <c r="B157" s="63" t="s">
        <v>234</v>
      </c>
      <c r="C157" s="64"/>
      <c r="D157" s="64"/>
      <c r="E157" s="41"/>
      <c r="F157" s="42">
        <v>107280</v>
      </c>
      <c r="G157" s="43"/>
      <c r="H157" s="43"/>
      <c r="I157" s="43"/>
      <c r="J157" s="44"/>
    </row>
    <row r="158" spans="1:10" ht="22.5" customHeight="1" x14ac:dyDescent="0.25">
      <c r="A158" s="8" t="s">
        <v>112</v>
      </c>
      <c r="B158" s="101" t="s">
        <v>236</v>
      </c>
      <c r="C158" s="102"/>
      <c r="D158" s="102"/>
      <c r="E158" s="102"/>
      <c r="F158" s="102"/>
      <c r="G158" s="102"/>
      <c r="H158" s="102"/>
      <c r="I158" s="102"/>
      <c r="J158" s="103"/>
    </row>
    <row r="159" spans="1:10" ht="36" customHeight="1" thickBot="1" x14ac:dyDescent="0.3">
      <c r="A159" s="8"/>
      <c r="B159" s="35" t="s">
        <v>219</v>
      </c>
      <c r="C159" s="89"/>
      <c r="D159" s="89"/>
      <c r="E159" s="90"/>
      <c r="F159" s="42">
        <v>40</v>
      </c>
      <c r="G159" s="43"/>
      <c r="H159" s="43"/>
      <c r="I159" s="43"/>
      <c r="J159" s="44"/>
    </row>
    <row r="160" spans="1:10" ht="54" customHeight="1" thickBot="1" x14ac:dyDescent="0.3">
      <c r="A160" s="8"/>
      <c r="B160" s="168" t="s">
        <v>240</v>
      </c>
      <c r="C160" s="169"/>
      <c r="D160" s="169"/>
      <c r="E160" s="170"/>
      <c r="F160" s="98"/>
      <c r="G160" s="99"/>
      <c r="H160" s="99"/>
      <c r="I160" s="99"/>
      <c r="J160" s="100"/>
    </row>
    <row r="161" spans="1:10" ht="36" customHeight="1" x14ac:dyDescent="0.25">
      <c r="A161" s="8"/>
      <c r="B161" s="63" t="s">
        <v>241</v>
      </c>
      <c r="C161" s="64"/>
      <c r="D161" s="64"/>
      <c r="E161" s="41"/>
      <c r="F161" s="42">
        <v>45540</v>
      </c>
      <c r="G161" s="43"/>
      <c r="H161" s="43"/>
      <c r="I161" s="43"/>
      <c r="J161" s="44"/>
    </row>
    <row r="162" spans="1:10" ht="36" customHeight="1" x14ac:dyDescent="0.25">
      <c r="A162" s="8"/>
      <c r="B162" s="63" t="s">
        <v>242</v>
      </c>
      <c r="C162" s="64"/>
      <c r="D162" s="64"/>
      <c r="E162" s="41"/>
      <c r="F162" s="42">
        <v>92340</v>
      </c>
      <c r="G162" s="43"/>
      <c r="H162" s="43"/>
      <c r="I162" s="43"/>
      <c r="J162" s="44"/>
    </row>
    <row r="163" spans="1:10" ht="36" customHeight="1" x14ac:dyDescent="0.25">
      <c r="A163" s="8"/>
      <c r="B163" s="63" t="s">
        <v>243</v>
      </c>
      <c r="C163" s="64"/>
      <c r="D163" s="64"/>
      <c r="E163" s="41"/>
      <c r="F163" s="42">
        <v>110340</v>
      </c>
      <c r="G163" s="43"/>
      <c r="H163" s="43"/>
      <c r="I163" s="43"/>
      <c r="J163" s="44"/>
    </row>
    <row r="164" spans="1:10" ht="36" customHeight="1" x14ac:dyDescent="0.25">
      <c r="A164" s="8"/>
      <c r="B164" s="63" t="s">
        <v>244</v>
      </c>
      <c r="C164" s="64"/>
      <c r="D164" s="64"/>
      <c r="E164" s="41"/>
      <c r="F164" s="42">
        <v>1080</v>
      </c>
      <c r="G164" s="43"/>
      <c r="H164" s="43"/>
      <c r="I164" s="43"/>
      <c r="J164" s="44"/>
    </row>
    <row r="165" spans="1:10" ht="36" customHeight="1" x14ac:dyDescent="0.25">
      <c r="A165" s="8"/>
      <c r="B165" s="63" t="s">
        <v>245</v>
      </c>
      <c r="C165" s="64"/>
      <c r="D165" s="64"/>
      <c r="E165" s="41"/>
      <c r="F165" s="42">
        <v>63540</v>
      </c>
      <c r="G165" s="43"/>
      <c r="H165" s="43"/>
      <c r="I165" s="43"/>
      <c r="J165" s="44"/>
    </row>
    <row r="166" spans="1:10" ht="36" customHeight="1" x14ac:dyDescent="0.25">
      <c r="A166" s="8"/>
      <c r="B166" s="63" t="s">
        <v>246</v>
      </c>
      <c r="C166" s="64"/>
      <c r="D166" s="64"/>
      <c r="E166" s="41"/>
      <c r="F166" s="42">
        <v>131940</v>
      </c>
      <c r="G166" s="43"/>
      <c r="H166" s="43"/>
      <c r="I166" s="43"/>
      <c r="J166" s="44"/>
    </row>
    <row r="167" spans="1:10" ht="36" customHeight="1" x14ac:dyDescent="0.25">
      <c r="A167" s="8"/>
      <c r="B167" s="63" t="s">
        <v>247</v>
      </c>
      <c r="C167" s="64"/>
      <c r="D167" s="64"/>
      <c r="E167" s="41"/>
      <c r="F167" s="42">
        <v>158940</v>
      </c>
      <c r="G167" s="43"/>
      <c r="H167" s="43"/>
      <c r="I167" s="43"/>
      <c r="J167" s="44"/>
    </row>
    <row r="168" spans="1:10" ht="36" customHeight="1" thickBot="1" x14ac:dyDescent="0.3">
      <c r="A168" s="8"/>
      <c r="B168" s="63" t="s">
        <v>248</v>
      </c>
      <c r="C168" s="64"/>
      <c r="D168" s="64"/>
      <c r="E168" s="41"/>
      <c r="F168" s="42">
        <v>1800</v>
      </c>
      <c r="G168" s="43"/>
      <c r="H168" s="43"/>
      <c r="I168" s="43"/>
      <c r="J168" s="44"/>
    </row>
    <row r="169" spans="1:10" ht="24" customHeight="1" thickBot="1" x14ac:dyDescent="0.3">
      <c r="A169" s="8"/>
      <c r="B169" s="28"/>
      <c r="C169" s="81"/>
      <c r="D169" s="81"/>
      <c r="E169" s="82"/>
      <c r="F169" s="83"/>
      <c r="G169" s="84"/>
      <c r="H169" s="84"/>
      <c r="I169" s="84"/>
      <c r="J169" s="85"/>
    </row>
    <row r="170" spans="1:10" ht="18" customHeight="1" x14ac:dyDescent="0.25">
      <c r="A170" s="8"/>
      <c r="B170" s="115"/>
      <c r="C170" s="116"/>
      <c r="D170" s="116"/>
      <c r="E170" s="116"/>
      <c r="F170" s="117"/>
      <c r="G170" s="117"/>
      <c r="H170" s="117"/>
      <c r="I170" s="117"/>
      <c r="J170" s="117"/>
    </row>
    <row r="171" spans="1:10" ht="67.5" customHeight="1" x14ac:dyDescent="0.25">
      <c r="A171" s="8"/>
      <c r="B171" s="118" t="s">
        <v>334</v>
      </c>
      <c r="C171" s="118"/>
      <c r="D171" s="118"/>
      <c r="E171" s="118"/>
      <c r="F171" s="118"/>
      <c r="G171" s="118"/>
      <c r="H171" s="118"/>
      <c r="I171" s="118"/>
      <c r="J171" s="118"/>
    </row>
    <row r="172" spans="1:10" ht="27" customHeight="1" x14ac:dyDescent="0.25">
      <c r="A172" s="8" t="s">
        <v>114</v>
      </c>
      <c r="B172" s="120" t="s">
        <v>251</v>
      </c>
      <c r="C172" s="120"/>
      <c r="D172" s="120"/>
      <c r="E172" s="120"/>
      <c r="F172" s="120"/>
      <c r="G172" s="120"/>
      <c r="H172" s="120"/>
      <c r="I172" s="120"/>
      <c r="J172" s="120"/>
    </row>
    <row r="173" spans="1:10" s="182" customFormat="1" ht="20.100000000000001" customHeight="1" x14ac:dyDescent="0.25">
      <c r="B173" s="345"/>
      <c r="F173" s="346"/>
      <c r="G173" s="346"/>
      <c r="H173" s="346"/>
      <c r="I173" s="346"/>
      <c r="J173" s="346"/>
    </row>
    <row r="174" spans="1:10" s="288" customFormat="1" ht="36" customHeight="1" thickBot="1" x14ac:dyDescent="0.3">
      <c r="B174" s="289" t="s">
        <v>335</v>
      </c>
      <c r="C174" s="289"/>
      <c r="D174" s="289"/>
      <c r="E174" s="289"/>
      <c r="F174" s="289"/>
      <c r="G174" s="289"/>
      <c r="H174" s="289"/>
      <c r="I174" s="289"/>
    </row>
    <row r="175" spans="1:10" s="123" customFormat="1" ht="36" customHeight="1" thickBot="1" x14ac:dyDescent="0.3">
      <c r="B175" s="290" t="s">
        <v>336</v>
      </c>
      <c r="C175" s="291"/>
      <c r="D175" s="291"/>
      <c r="E175" s="291"/>
      <c r="F175" s="291"/>
      <c r="G175" s="291"/>
      <c r="H175" s="291"/>
      <c r="I175" s="292"/>
    </row>
    <row r="176" spans="1:10" ht="79.5" customHeight="1" thickBot="1" x14ac:dyDescent="0.3">
      <c r="B176" s="379" t="s">
        <v>337</v>
      </c>
      <c r="C176" s="380"/>
      <c r="D176" s="381" t="s">
        <v>338</v>
      </c>
      <c r="E176" s="382"/>
      <c r="F176" s="383"/>
      <c r="G176" s="296" t="s">
        <v>339</v>
      </c>
      <c r="H176" s="296"/>
      <c r="I176" s="297"/>
      <c r="J176" s="10"/>
    </row>
    <row r="177" spans="1:10" ht="36" customHeight="1" x14ac:dyDescent="0.25">
      <c r="B177" s="298" t="s">
        <v>340</v>
      </c>
      <c r="C177" s="299"/>
      <c r="D177" s="300" t="s">
        <v>341</v>
      </c>
      <c r="E177" s="300"/>
      <c r="F177" s="300"/>
      <c r="G177" s="301">
        <v>2190</v>
      </c>
      <c r="H177" s="300"/>
      <c r="I177" s="302"/>
      <c r="J177" s="10"/>
    </row>
    <row r="178" spans="1:10" ht="36" customHeight="1" x14ac:dyDescent="0.25">
      <c r="B178" s="303" t="s">
        <v>342</v>
      </c>
      <c r="C178" s="304"/>
      <c r="D178" s="305"/>
      <c r="E178" s="305"/>
      <c r="F178" s="305"/>
      <c r="G178" s="306">
        <v>1590</v>
      </c>
      <c r="H178" s="305"/>
      <c r="I178" s="307"/>
      <c r="J178" s="10"/>
    </row>
    <row r="179" spans="1:10" ht="36" customHeight="1" x14ac:dyDescent="0.25">
      <c r="B179" s="303" t="s">
        <v>343</v>
      </c>
      <c r="C179" s="304"/>
      <c r="D179" s="305"/>
      <c r="E179" s="305"/>
      <c r="F179" s="305"/>
      <c r="G179" s="306">
        <v>1440</v>
      </c>
      <c r="H179" s="305"/>
      <c r="I179" s="307"/>
      <c r="J179" s="10"/>
    </row>
    <row r="180" spans="1:10" ht="54" customHeight="1" x14ac:dyDescent="0.25">
      <c r="B180" s="303" t="s">
        <v>344</v>
      </c>
      <c r="C180" s="304"/>
      <c r="D180" s="305"/>
      <c r="E180" s="305"/>
      <c r="F180" s="305"/>
      <c r="G180" s="306">
        <v>1290</v>
      </c>
      <c r="H180" s="305"/>
      <c r="I180" s="307"/>
      <c r="J180" s="10"/>
    </row>
    <row r="181" spans="1:10" ht="28.5" customHeight="1" x14ac:dyDescent="0.25">
      <c r="B181" s="308"/>
      <c r="C181" s="308"/>
      <c r="D181" s="309"/>
      <c r="E181" s="309"/>
      <c r="F181" s="309"/>
      <c r="G181" s="310"/>
      <c r="H181" s="309"/>
      <c r="I181" s="309"/>
      <c r="J181" s="10"/>
    </row>
    <row r="182" spans="1:10" ht="40.5" customHeight="1" x14ac:dyDescent="0.25">
      <c r="A182" s="8"/>
      <c r="B182" s="122" t="s">
        <v>252</v>
      </c>
      <c r="C182" s="122"/>
      <c r="D182" s="122"/>
      <c r="E182" s="122"/>
      <c r="F182" s="122"/>
      <c r="G182" s="122"/>
      <c r="H182" s="122"/>
      <c r="I182" s="122"/>
      <c r="J182" s="122"/>
    </row>
    <row r="183" spans="1:10" ht="18" customHeight="1" x14ac:dyDescent="0.25">
      <c r="A183" s="8"/>
    </row>
  </sheetData>
  <sheetProtection selectLockedCells="1" selectUnlockedCells="1"/>
  <mergeCells count="343">
    <mergeCell ref="B182:J182"/>
    <mergeCell ref="B177:C177"/>
    <mergeCell ref="D177:F180"/>
    <mergeCell ref="G177:I177"/>
    <mergeCell ref="B178:C178"/>
    <mergeCell ref="G178:I178"/>
    <mergeCell ref="B179:C179"/>
    <mergeCell ref="G179:I179"/>
    <mergeCell ref="B180:C180"/>
    <mergeCell ref="G180:I180"/>
    <mergeCell ref="B171:J171"/>
    <mergeCell ref="B172:J172"/>
    <mergeCell ref="B174:I174"/>
    <mergeCell ref="B175:I175"/>
    <mergeCell ref="B176:C176"/>
    <mergeCell ref="D176:F176"/>
    <mergeCell ref="G176:I176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7:E157"/>
    <mergeCell ref="F157:J157"/>
    <mergeCell ref="B158:J158"/>
    <mergeCell ref="B159:E159"/>
    <mergeCell ref="F159:J159"/>
    <mergeCell ref="B160:E160"/>
    <mergeCell ref="F160:J160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F117:J117"/>
    <mergeCell ref="B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100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29.57031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63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28512</v>
      </c>
      <c r="G8" s="33">
        <f>H8*1.1</f>
        <v>26136.000000000004</v>
      </c>
      <c r="H8" s="33">
        <v>23760</v>
      </c>
      <c r="I8" s="33">
        <f>H8*0.75</f>
        <v>17820</v>
      </c>
      <c r="J8" s="33">
        <f>H8*0.5</f>
        <v>11880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40608</v>
      </c>
      <c r="G9" s="37">
        <f>H9*1.1</f>
        <v>37224</v>
      </c>
      <c r="H9" s="37">
        <v>33840</v>
      </c>
      <c r="I9" s="37">
        <f>H9*0.75</f>
        <v>25380</v>
      </c>
      <c r="J9" s="37">
        <f>H9*0.5</f>
        <v>16920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39312</v>
      </c>
      <c r="G10" s="37">
        <f>H10*1.1</f>
        <v>36036</v>
      </c>
      <c r="H10" s="37">
        <v>32760</v>
      </c>
      <c r="I10" s="37">
        <f>H10*0.75</f>
        <v>24570</v>
      </c>
      <c r="J10" s="37">
        <f>H10*0.5</f>
        <v>16380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55296</v>
      </c>
      <c r="G11" s="39">
        <f>H11*1.1</f>
        <v>50688.000000000007</v>
      </c>
      <c r="H11" s="39">
        <v>46080</v>
      </c>
      <c r="I11" s="39">
        <f>H11*0.75</f>
        <v>34560</v>
      </c>
      <c r="J11" s="39">
        <f>H11*0.5</f>
        <v>23040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6480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9360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1080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1512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1080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1512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4320 до 56700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4320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6480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8640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10800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12960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15120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17280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19440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21600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23760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25920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28080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30240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32400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34560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36720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38880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41040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43200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45360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5400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8100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10800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13500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16200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18900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21600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24300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27000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29700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32400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35100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37800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40500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43200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45900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48600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51300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54000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56700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6480 до 47520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7920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12240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6480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8640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10800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12960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15120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17280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19440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21600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23760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25920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28080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30240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32400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34560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36720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38880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41040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43200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45360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47520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1800 до 34200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3600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8640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2520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34200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6840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20520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1800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1800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3600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5400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24120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3600 до 28800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15840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1584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3960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18000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23040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7776</v>
      </c>
      <c r="G105" s="228">
        <f>H105*1.1</f>
        <v>7128.0000000000009</v>
      </c>
      <c r="H105" s="228">
        <v>6480</v>
      </c>
      <c r="I105" s="228">
        <f>H105*0.75</f>
        <v>4860</v>
      </c>
      <c r="J105" s="229">
        <f>H105*0.5</f>
        <v>3240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5400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9000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7200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18000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21600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5760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5760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10800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215</v>
      </c>
      <c r="C114" s="64"/>
      <c r="D114" s="64"/>
      <c r="E114" s="41"/>
      <c r="F114" s="42">
        <v>18000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3600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11880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7200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28800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5760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25200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32400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11232</v>
      </c>
      <c r="G122" s="228">
        <f>H122*1.1</f>
        <v>10296</v>
      </c>
      <c r="H122" s="228">
        <v>9360</v>
      </c>
      <c r="I122" s="228">
        <f>H122*0.75</f>
        <v>7020</v>
      </c>
      <c r="J122" s="229">
        <f>H122*0.5</f>
        <v>4680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7920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12960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10080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25200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30240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8640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8640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15120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5040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40320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8640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15840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31680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39600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792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20520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39600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54000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1080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21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8.1406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64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277</v>
      </c>
      <c r="C3" s="15"/>
      <c r="D3" s="15"/>
      <c r="E3" s="15"/>
      <c r="F3" s="16">
        <v>4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27489.599999999999</v>
      </c>
      <c r="G8" s="33">
        <f>H8*1.1</f>
        <v>25198.800000000003</v>
      </c>
      <c r="H8" s="33">
        <v>22908</v>
      </c>
      <c r="I8" s="33">
        <f>H8*0.75</f>
        <v>17181</v>
      </c>
      <c r="J8" s="33">
        <f>H8*0.5</f>
        <v>11454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38592</v>
      </c>
      <c r="G9" s="37">
        <f>H9*1.1</f>
        <v>35376</v>
      </c>
      <c r="H9" s="37">
        <v>32160</v>
      </c>
      <c r="I9" s="37">
        <f>H9*0.75</f>
        <v>24120</v>
      </c>
      <c r="J9" s="37">
        <f>H9*0.5</f>
        <v>16080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42422.400000000001</v>
      </c>
      <c r="G10" s="37">
        <f>H10*1.1</f>
        <v>38887.200000000004</v>
      </c>
      <c r="H10" s="37">
        <v>35352</v>
      </c>
      <c r="I10" s="37">
        <f>H10*0.75</f>
        <v>26514</v>
      </c>
      <c r="J10" s="37">
        <f>H10*0.5</f>
        <v>17676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59904</v>
      </c>
      <c r="G11" s="39">
        <f>H11*1.1</f>
        <v>54912.000000000007</v>
      </c>
      <c r="H11" s="39">
        <v>49920</v>
      </c>
      <c r="I11" s="39">
        <f>H11*0.75</f>
        <v>37440</v>
      </c>
      <c r="J11" s="39">
        <f>H11*0.5</f>
        <v>24960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6768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9600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696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1008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1212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1728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7788 до 311520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7788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15576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23364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31152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38940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46728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54516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62304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70092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77880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85668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93456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101244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109032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116820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124608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132396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140184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147972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155760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15576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31152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46728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62304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77880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93456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109032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124608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140184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155760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171336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186912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202488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218064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233640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249216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264792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280368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295944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311520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4560 до 167442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4560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9144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19470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27258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35046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42834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50622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58410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66198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73986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81774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89562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97350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105138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112926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120714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128502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136290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144078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151866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159654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167442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1500 до 32160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4836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19200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2268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32160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6408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19380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1500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1500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3000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4500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21576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2424 до 57192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45360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4536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11340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33516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41280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22406.399999999998</v>
      </c>
      <c r="G105" s="228">
        <f>H105*1.1</f>
        <v>20539.2</v>
      </c>
      <c r="H105" s="228">
        <v>18672</v>
      </c>
      <c r="I105" s="228">
        <f>H105*0.75</f>
        <v>14004</v>
      </c>
      <c r="J105" s="229">
        <f>H105*0.5</f>
        <v>9336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18672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16812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47004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33540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40248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35856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35856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56652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215</v>
      </c>
      <c r="C114" s="64"/>
      <c r="D114" s="64"/>
      <c r="E114" s="41"/>
      <c r="F114" s="42">
        <v>15000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2424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12048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9684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57192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32964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47040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58080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31680</v>
      </c>
      <c r="G122" s="228">
        <f>H122*1.1</f>
        <v>29040.000000000004</v>
      </c>
      <c r="H122" s="228">
        <v>26400</v>
      </c>
      <c r="I122" s="228">
        <f>H122*0.75</f>
        <v>19800</v>
      </c>
      <c r="J122" s="229">
        <f>H122*0.5</f>
        <v>13200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26400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24000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66240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47040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56448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50400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50400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79680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3840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80160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46560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42492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84996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106572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1500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63936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127488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159312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2292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21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0.8554687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65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22464</v>
      </c>
      <c r="G8" s="33">
        <f>H8*1.1</f>
        <v>20592</v>
      </c>
      <c r="H8" s="33">
        <v>18720</v>
      </c>
      <c r="I8" s="33">
        <f>H8*0.75</f>
        <v>14040</v>
      </c>
      <c r="J8" s="33">
        <f>H8*0.5</f>
        <v>9360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31968</v>
      </c>
      <c r="G9" s="37">
        <f>H9*1.1</f>
        <v>29304.000000000004</v>
      </c>
      <c r="H9" s="37">
        <v>26640</v>
      </c>
      <c r="I9" s="37">
        <f>H9*0.75</f>
        <v>19980</v>
      </c>
      <c r="J9" s="37">
        <f>H9*0.5</f>
        <v>13320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38664</v>
      </c>
      <c r="G10" s="37">
        <f>H10*1.1</f>
        <v>35442</v>
      </c>
      <c r="H10" s="37">
        <v>32220</v>
      </c>
      <c r="I10" s="37">
        <f>H10*0.75</f>
        <v>24165</v>
      </c>
      <c r="J10" s="37">
        <f>H10*0.5</f>
        <v>16110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54432</v>
      </c>
      <c r="G11" s="39">
        <f>H11*1.1</f>
        <v>49896.000000000007</v>
      </c>
      <c r="H11" s="39">
        <v>45360</v>
      </c>
      <c r="I11" s="39">
        <f>H11*0.75</f>
        <v>34020</v>
      </c>
      <c r="J11" s="39">
        <f>H11*0.5</f>
        <v>22680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6372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9360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756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1080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1080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1512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3240 до 129600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3240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6480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9720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12960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16200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19440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22680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25920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29160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32400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35640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38880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42120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45360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48600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51840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55080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58320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61560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64800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6480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12960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19440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25920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32400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38880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45360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51840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58320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64800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71280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77760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84240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90720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97200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103680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110160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116640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123120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129600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5328 до 69660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5328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8136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8100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11340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14580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17820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21060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24300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27540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30780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34020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37260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40500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43740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46980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50220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53460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56700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59940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63180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66420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69660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24120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3600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7200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1440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24120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6048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18072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20880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3024 до 30240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9072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907.19999999999993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2268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18000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6048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8640</v>
      </c>
      <c r="G105" s="228">
        <f>H105*1.1</f>
        <v>7920.0000000000009</v>
      </c>
      <c r="H105" s="228">
        <v>7200</v>
      </c>
      <c r="I105" s="228">
        <f>H105*0.75</f>
        <v>5400</v>
      </c>
      <c r="J105" s="229">
        <f>H105*0.5</f>
        <v>3600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7200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14868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22680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21600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30240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13104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8856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26928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215</v>
      </c>
      <c r="C114" s="64"/>
      <c r="D114" s="64"/>
      <c r="E114" s="41"/>
      <c r="F114" s="42">
        <v>7200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3024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10620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7092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26928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18072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25200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8640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12096</v>
      </c>
      <c r="G122" s="228">
        <f>H122*1.1</f>
        <v>11088</v>
      </c>
      <c r="H122" s="228">
        <v>10080</v>
      </c>
      <c r="I122" s="228">
        <f>H122*0.75</f>
        <v>7560</v>
      </c>
      <c r="J122" s="229">
        <f>H122*0.5</f>
        <v>5040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10080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20880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32400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30240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36288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18720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12960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38160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4320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38160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25920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18072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36108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45360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720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27252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54180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67608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1080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21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2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66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277</v>
      </c>
      <c r="C3" s="15"/>
      <c r="D3" s="15"/>
      <c r="E3" s="15"/>
      <c r="F3" s="16">
        <v>4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17856</v>
      </c>
      <c r="G8" s="33">
        <f>H8*1.1</f>
        <v>16368.000000000002</v>
      </c>
      <c r="H8" s="33">
        <v>14880</v>
      </c>
      <c r="I8" s="33">
        <f>H8*0.75</f>
        <v>11160</v>
      </c>
      <c r="J8" s="33">
        <f>H8*0.5</f>
        <v>7440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25344</v>
      </c>
      <c r="G9" s="37">
        <f>H9*1.1</f>
        <v>23232.000000000004</v>
      </c>
      <c r="H9" s="37">
        <v>21120</v>
      </c>
      <c r="I9" s="37">
        <f>H9*0.75</f>
        <v>15840</v>
      </c>
      <c r="J9" s="37">
        <f>H9*0.5</f>
        <v>10560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29088</v>
      </c>
      <c r="G10" s="37">
        <f>H10*1.1</f>
        <v>26664.000000000004</v>
      </c>
      <c r="H10" s="37">
        <v>24240</v>
      </c>
      <c r="I10" s="37">
        <f>H10*0.75</f>
        <v>18180</v>
      </c>
      <c r="J10" s="37">
        <f>H10*0.5</f>
        <v>12120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40896</v>
      </c>
      <c r="G11" s="39">
        <f>H11*1.1</f>
        <v>37488</v>
      </c>
      <c r="H11" s="39">
        <v>34080</v>
      </c>
      <c r="I11" s="39">
        <f>H11*0.75</f>
        <v>25560</v>
      </c>
      <c r="J11" s="39">
        <f>H11*0.5</f>
        <v>17040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4320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6240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780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1104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1296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1824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5040 до 201600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5040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10080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15120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20160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25200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30240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35280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40320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45360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50400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55440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60480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65520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70560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75600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80640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85680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90720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95760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100800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10080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20160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30240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40320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50400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60480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70560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80640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90720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100800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110880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120960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131040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141120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151200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161280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171360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181440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191520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201600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5520 до 108360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5520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8640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12600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17640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22680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27720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32760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37800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42840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47880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52920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57960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63000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68040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73080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78120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83160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88200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93240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98280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103320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108360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1008 до 24240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2400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9120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1536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24240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4800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14400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1008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1008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2016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3024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17040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2160 до 17280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11520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1152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2880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6480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8640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11520</v>
      </c>
      <c r="G105" s="228">
        <f>H105*1.1</f>
        <v>10560</v>
      </c>
      <c r="H105" s="228">
        <v>9600</v>
      </c>
      <c r="I105" s="228">
        <f>H105*0.75</f>
        <v>7200</v>
      </c>
      <c r="J105" s="229">
        <f>H105*0.5</f>
        <v>4800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9600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4896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7128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7680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9216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3240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2592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7776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215</v>
      </c>
      <c r="C114" s="64"/>
      <c r="D114" s="64"/>
      <c r="E114" s="41"/>
      <c r="F114" s="42">
        <v>4800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2160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7680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5040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17280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6480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9120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12480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16128</v>
      </c>
      <c r="G122" s="228">
        <f>H122*1.1</f>
        <v>14784.000000000002</v>
      </c>
      <c r="H122" s="228">
        <v>13440</v>
      </c>
      <c r="I122" s="228">
        <f>H122*0.75</f>
        <v>10080</v>
      </c>
      <c r="J122" s="229">
        <f>H122*0.5</f>
        <v>6720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13440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7200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10080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11040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13248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4800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3840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11040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3360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24480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9120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15456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31080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38976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552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23352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46536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58128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739.19999999999993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21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43.425781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67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43200</v>
      </c>
      <c r="G8" s="33">
        <f>H8*1.1</f>
        <v>39600</v>
      </c>
      <c r="H8" s="33">
        <v>36000</v>
      </c>
      <c r="I8" s="33">
        <f>H8*0.75</f>
        <v>27000</v>
      </c>
      <c r="J8" s="33">
        <f>H8*0.5</f>
        <v>18000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60480</v>
      </c>
      <c r="G9" s="37">
        <f>H9*1.1</f>
        <v>55440.000000000007</v>
      </c>
      <c r="H9" s="37">
        <v>50400</v>
      </c>
      <c r="I9" s="37">
        <f>H9*0.75</f>
        <v>37800</v>
      </c>
      <c r="J9" s="37">
        <f>H9*0.5</f>
        <v>25200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64368</v>
      </c>
      <c r="G10" s="37">
        <f>H10*1.1</f>
        <v>59004.000000000007</v>
      </c>
      <c r="H10" s="37">
        <v>53640</v>
      </c>
      <c r="I10" s="37">
        <f>H10*0.75</f>
        <v>40230</v>
      </c>
      <c r="J10" s="37">
        <f>H10*0.5</f>
        <v>26820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90720</v>
      </c>
      <c r="G11" s="39">
        <f>H11*1.1</f>
        <v>83160</v>
      </c>
      <c r="H11" s="39">
        <v>75600</v>
      </c>
      <c r="I11" s="39">
        <f>H11*0.75</f>
        <v>56700</v>
      </c>
      <c r="J11" s="39">
        <f>H11*0.5</f>
        <v>37800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9720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13680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1584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2232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2664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3744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5760 до 230400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5760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11520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17280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23040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28800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34560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40320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46080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51840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57600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63360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69120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74880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80640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86400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92160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97920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103680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109440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115200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11520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23040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34560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46080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57600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69120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80640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92160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103680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115200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126720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138240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149760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161280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172800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184320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195840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207360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218880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230400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11880 до 236160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11880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17640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17280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28800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40320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51840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63360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74880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86400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97920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109440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120960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132480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144000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155520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167040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178560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190080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201600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213120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224640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236160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1944 до 93240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5400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21600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3960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93240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11160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22320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1944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1944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3888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5832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36720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3240 до 149040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29700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2970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7434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37080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18720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22896</v>
      </c>
      <c r="G105" s="228">
        <f>H105*1.1</f>
        <v>20988</v>
      </c>
      <c r="H105" s="228">
        <v>19080</v>
      </c>
      <c r="I105" s="228">
        <f>H105*0.75</f>
        <v>14310</v>
      </c>
      <c r="J105" s="229">
        <f>H105*0.5</f>
        <v>9540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25920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25920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134280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37080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44496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37080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37080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149040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215</v>
      </c>
      <c r="C114" s="64"/>
      <c r="D114" s="64"/>
      <c r="E114" s="41"/>
      <c r="F114" s="42">
        <v>45684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3240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29880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25200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149040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18720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52560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26640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32832</v>
      </c>
      <c r="G122" s="228">
        <f>H122*1.1</f>
        <v>30096.000000000004</v>
      </c>
      <c r="H122" s="228">
        <v>27360</v>
      </c>
      <c r="I122" s="228">
        <f>H122*0.75</f>
        <v>20520</v>
      </c>
      <c r="J122" s="229">
        <f>H122*0.5</f>
        <v>13680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36720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36720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188640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52560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63072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52560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52560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208800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5040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208800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26640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46800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93240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116640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1584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69840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140040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174960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2304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21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A136" sqref="A136:XFD140"/>
    </sheetView>
  </sheetViews>
  <sheetFormatPr defaultColWidth="9.140625" defaultRowHeight="12.75" outlineLevelRow="1" x14ac:dyDescent="0.25"/>
  <cols>
    <col min="1" max="1" width="39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68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50976</v>
      </c>
      <c r="G9" s="37">
        <f>H9*1.1</f>
        <v>46728.000000000007</v>
      </c>
      <c r="H9" s="37">
        <v>42480</v>
      </c>
      <c r="I9" s="37">
        <f>H9*0.75</f>
        <v>31860</v>
      </c>
      <c r="J9" s="37">
        <f>H9*0.5</f>
        <v>21240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41472</v>
      </c>
      <c r="G10" s="37">
        <f>H10*1.1</f>
        <v>38016</v>
      </c>
      <c r="H10" s="37">
        <v>34560</v>
      </c>
      <c r="I10" s="37">
        <f>H10*0.75</f>
        <v>25920</v>
      </c>
      <c r="J10" s="37">
        <f>H10*0.5</f>
        <v>17280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58752</v>
      </c>
      <c r="G11" s="39">
        <f>H11*1.1</f>
        <v>53856.000000000007</v>
      </c>
      <c r="H11" s="39">
        <v>48960</v>
      </c>
      <c r="I11" s="39">
        <f>H11*0.75</f>
        <v>36720</v>
      </c>
      <c r="J11" s="39">
        <f>H11*0.5</f>
        <v>24480</v>
      </c>
    </row>
    <row r="12" spans="1:10" ht="24" customHeight="1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8640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12240</v>
      </c>
      <c r="G14" s="180"/>
      <c r="H14" s="180"/>
      <c r="I14" s="180"/>
      <c r="J14" s="181"/>
    </row>
    <row r="15" spans="1:10" ht="24" customHeight="1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1440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1800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2520</v>
      </c>
      <c r="G19" s="180"/>
      <c r="H19" s="180"/>
      <c r="I19" s="180"/>
      <c r="J19" s="181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5400 до 216000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5400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10800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16200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21600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27000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32400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37800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43200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48600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54000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59400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64800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70200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75600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81000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86400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91800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97200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102600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108000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10800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21600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32400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43200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54000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64800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75600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86400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97200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108000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118800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129600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140400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151200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162000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172800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183600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194400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205200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216000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8280 до 116100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8280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12240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13500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18900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24300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29700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35100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40500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45900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51300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56700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62100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67500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72900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78300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83700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89100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94500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99900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105300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110700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116100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360 до 34560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6120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8280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360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34560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7200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20880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24120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"&amp;MIN(F99,F103:F120)&amp;" до "&amp;MAX(F99,F103:F120)</f>
        <v>Цена от 3060 до 90000</v>
      </c>
      <c r="G97" s="225"/>
      <c r="H97" s="225"/>
      <c r="I97" s="225"/>
      <c r="J97" s="226"/>
    </row>
    <row r="98" spans="1:10" ht="24" customHeight="1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17280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1728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4320</v>
      </c>
      <c r="G101" s="87"/>
      <c r="H101" s="87"/>
      <c r="I101" s="87"/>
      <c r="J101" s="88"/>
    </row>
    <row r="102" spans="1:10" ht="24" customHeight="1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14400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20160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21600</v>
      </c>
      <c r="G105" s="228">
        <f>H105*1.1</f>
        <v>19800</v>
      </c>
      <c r="H105" s="228">
        <v>18000</v>
      </c>
      <c r="I105" s="228">
        <f>H105*0.75</f>
        <v>13500</v>
      </c>
      <c r="J105" s="229">
        <f>H105*0.5</f>
        <v>9000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16200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324</v>
      </c>
      <c r="C107" s="64"/>
      <c r="D107" s="64"/>
      <c r="E107" s="41"/>
      <c r="F107" s="42">
        <v>9360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208</v>
      </c>
      <c r="C108" s="64"/>
      <c r="D108" s="64"/>
      <c r="E108" s="41"/>
      <c r="F108" s="42">
        <v>9000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209</v>
      </c>
      <c r="C109" s="64"/>
      <c r="D109" s="64"/>
      <c r="E109" s="41"/>
      <c r="F109" s="42">
        <v>46080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210</v>
      </c>
      <c r="C110" s="64"/>
      <c r="D110" s="64"/>
      <c r="E110" s="41"/>
      <c r="F110" s="42">
        <v>29520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211</v>
      </c>
      <c r="C111" s="64"/>
      <c r="D111" s="64"/>
      <c r="E111" s="41"/>
      <c r="F111" s="42">
        <v>35424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212</v>
      </c>
      <c r="C112" s="64"/>
      <c r="D112" s="64"/>
      <c r="E112" s="41"/>
      <c r="F112" s="42">
        <v>30960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213</v>
      </c>
      <c r="C113" s="64"/>
      <c r="D113" s="64"/>
      <c r="E113" s="41"/>
      <c r="F113" s="42">
        <v>30960</v>
      </c>
      <c r="G113" s="43"/>
      <c r="H113" s="43"/>
      <c r="I113" s="43"/>
      <c r="J113" s="44"/>
    </row>
    <row r="114" spans="1:10" ht="36" customHeight="1" x14ac:dyDescent="0.25">
      <c r="A114" s="8" t="s">
        <v>112</v>
      </c>
      <c r="B114" s="63" t="s">
        <v>214</v>
      </c>
      <c r="C114" s="64"/>
      <c r="D114" s="64"/>
      <c r="E114" s="41"/>
      <c r="F114" s="42">
        <v>55440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215</v>
      </c>
      <c r="C115" s="64"/>
      <c r="D115" s="64"/>
      <c r="E115" s="41"/>
      <c r="F115" s="42">
        <v>90000</v>
      </c>
      <c r="G115" s="43"/>
      <c r="H115" s="43"/>
      <c r="I115" s="43"/>
      <c r="J115" s="44"/>
    </row>
    <row r="116" spans="1:10" ht="36" customHeight="1" x14ac:dyDescent="0.25">
      <c r="A116" s="8" t="s">
        <v>112</v>
      </c>
      <c r="B116" s="65" t="s">
        <v>216</v>
      </c>
      <c r="C116" s="66"/>
      <c r="D116" s="66"/>
      <c r="E116" s="67"/>
      <c r="F116" s="42">
        <v>3060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217</v>
      </c>
      <c r="C117" s="89"/>
      <c r="D117" s="89"/>
      <c r="E117" s="90"/>
      <c r="F117" s="42">
        <v>11520</v>
      </c>
      <c r="G117" s="43"/>
      <c r="H117" s="43"/>
      <c r="I117" s="43"/>
      <c r="J117" s="44"/>
    </row>
    <row r="118" spans="1:10" ht="36" customHeight="1" x14ac:dyDescent="0.25">
      <c r="B118" s="35" t="s">
        <v>218</v>
      </c>
      <c r="C118" s="89"/>
      <c r="D118" s="89"/>
      <c r="E118" s="90"/>
      <c r="F118" s="42">
        <v>9360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35" t="s">
        <v>219</v>
      </c>
      <c r="C119" s="89"/>
      <c r="D119" s="89"/>
      <c r="E119" s="90"/>
      <c r="F119" s="42">
        <v>44640</v>
      </c>
      <c r="G119" s="43"/>
      <c r="H119" s="43"/>
      <c r="I119" s="43"/>
      <c r="J119" s="44"/>
    </row>
    <row r="120" spans="1:10" ht="36" customHeight="1" x14ac:dyDescent="0.25">
      <c r="A120" s="8" t="s">
        <v>112</v>
      </c>
      <c r="B120" s="63" t="s">
        <v>220</v>
      </c>
      <c r="C120" s="64"/>
      <c r="D120" s="64"/>
      <c r="E120" s="41"/>
      <c r="F120" s="42">
        <v>20160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221</v>
      </c>
      <c r="C121" s="64"/>
      <c r="D121" s="64"/>
      <c r="E121" s="41"/>
      <c r="F121" s="42">
        <v>20160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222</v>
      </c>
      <c r="C122" s="64"/>
      <c r="D122" s="64"/>
      <c r="E122" s="41"/>
      <c r="F122" s="42">
        <v>28800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223</v>
      </c>
      <c r="C123" s="64"/>
      <c r="D123" s="64"/>
      <c r="E123" s="41"/>
      <c r="F123" s="227">
        <f>H123*1.2</f>
        <v>30240</v>
      </c>
      <c r="G123" s="228">
        <f>H123*1.1</f>
        <v>27720.000000000004</v>
      </c>
      <c r="H123" s="228">
        <v>25200</v>
      </c>
      <c r="I123" s="228">
        <f>H123*0.75</f>
        <v>18900</v>
      </c>
      <c r="J123" s="229">
        <f>H123*0.5</f>
        <v>12600</v>
      </c>
    </row>
    <row r="124" spans="1:10" ht="36" customHeight="1" x14ac:dyDescent="0.25">
      <c r="A124" s="8" t="s">
        <v>114</v>
      </c>
      <c r="B124" s="63" t="s">
        <v>224</v>
      </c>
      <c r="C124" s="64"/>
      <c r="D124" s="64"/>
      <c r="E124" s="41"/>
      <c r="F124" s="42">
        <v>23040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327</v>
      </c>
      <c r="C125" s="64"/>
      <c r="D125" s="64"/>
      <c r="E125" s="41"/>
      <c r="F125" s="42">
        <v>13680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225</v>
      </c>
      <c r="C126" s="64"/>
      <c r="D126" s="64"/>
      <c r="E126" s="41"/>
      <c r="F126" s="42">
        <v>12960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63" t="s">
        <v>226</v>
      </c>
      <c r="C127" s="64"/>
      <c r="D127" s="64"/>
      <c r="E127" s="41"/>
      <c r="F127" s="42">
        <v>64800</v>
      </c>
      <c r="G127" s="43"/>
      <c r="H127" s="43"/>
      <c r="I127" s="43"/>
      <c r="J127" s="44"/>
    </row>
    <row r="128" spans="1:10" ht="36" customHeight="1" x14ac:dyDescent="0.25">
      <c r="A128" s="8" t="s">
        <v>114</v>
      </c>
      <c r="B128" s="63" t="s">
        <v>227</v>
      </c>
      <c r="C128" s="64"/>
      <c r="D128" s="64"/>
      <c r="E128" s="41"/>
      <c r="F128" s="42">
        <v>41760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72" t="s">
        <v>228</v>
      </c>
      <c r="C129" s="73"/>
      <c r="D129" s="73"/>
      <c r="E129" s="74"/>
      <c r="F129" s="86">
        <v>50112</v>
      </c>
      <c r="G129" s="87"/>
      <c r="H129" s="87"/>
      <c r="I129" s="87"/>
      <c r="J129" s="88"/>
    </row>
    <row r="130" spans="1:10" ht="36" customHeight="1" x14ac:dyDescent="0.25">
      <c r="A130" s="8" t="s">
        <v>114</v>
      </c>
      <c r="B130" s="63" t="s">
        <v>229</v>
      </c>
      <c r="C130" s="64"/>
      <c r="D130" s="64"/>
      <c r="E130" s="41"/>
      <c r="F130" s="42">
        <v>43920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230</v>
      </c>
      <c r="C131" s="64"/>
      <c r="D131" s="64"/>
      <c r="E131" s="41"/>
      <c r="F131" s="42">
        <v>43920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231</v>
      </c>
      <c r="C132" s="64"/>
      <c r="D132" s="64"/>
      <c r="E132" s="41"/>
      <c r="F132" s="42">
        <v>77760</v>
      </c>
      <c r="G132" s="43"/>
      <c r="H132" s="43"/>
      <c r="I132" s="43"/>
      <c r="J132" s="44"/>
    </row>
    <row r="133" spans="1:10" ht="36" customHeight="1" x14ac:dyDescent="0.25">
      <c r="A133" s="8" t="s">
        <v>114</v>
      </c>
      <c r="B133" s="63" t="s">
        <v>232</v>
      </c>
      <c r="C133" s="64"/>
      <c r="D133" s="64"/>
      <c r="E133" s="41"/>
      <c r="F133" s="42">
        <v>4320</v>
      </c>
      <c r="G133" s="43"/>
      <c r="H133" s="43"/>
      <c r="I133" s="43"/>
      <c r="J133" s="44"/>
    </row>
    <row r="134" spans="1:10" ht="36" customHeight="1" x14ac:dyDescent="0.25">
      <c r="A134" s="8" t="s">
        <v>114</v>
      </c>
      <c r="B134" s="63" t="s">
        <v>233</v>
      </c>
      <c r="C134" s="64"/>
      <c r="D134" s="64"/>
      <c r="E134" s="41"/>
      <c r="F134" s="42">
        <v>62640</v>
      </c>
      <c r="G134" s="43"/>
      <c r="H134" s="43"/>
      <c r="I134" s="43"/>
      <c r="J134" s="44"/>
    </row>
    <row r="135" spans="1:10" ht="36" customHeight="1" thickBot="1" x14ac:dyDescent="0.3">
      <c r="A135" s="8" t="s">
        <v>114</v>
      </c>
      <c r="B135" s="63" t="s">
        <v>234</v>
      </c>
      <c r="C135" s="64"/>
      <c r="D135" s="64"/>
      <c r="E135" s="41"/>
      <c r="F135" s="42">
        <v>28800</v>
      </c>
      <c r="G135" s="43"/>
      <c r="H135" s="43"/>
      <c r="I135" s="43"/>
      <c r="J135" s="44"/>
    </row>
    <row r="136" spans="1:10" ht="36" customHeight="1" thickBot="1" x14ac:dyDescent="0.3">
      <c r="A136" s="8"/>
      <c r="B136" s="230" t="s">
        <v>235</v>
      </c>
      <c r="C136" s="231"/>
      <c r="D136" s="231"/>
      <c r="E136" s="232"/>
      <c r="F136" s="224"/>
      <c r="G136" s="225"/>
      <c r="H136" s="225"/>
      <c r="I136" s="225"/>
      <c r="J136" s="226"/>
    </row>
    <row r="137" spans="1:10" ht="22.5" customHeight="1" thickBot="1" x14ac:dyDescent="0.3">
      <c r="A137" s="8" t="s">
        <v>112</v>
      </c>
      <c r="B137" s="174" t="s">
        <v>236</v>
      </c>
      <c r="C137" s="175"/>
      <c r="D137" s="175"/>
      <c r="E137" s="175"/>
      <c r="F137" s="175"/>
      <c r="G137" s="175"/>
      <c r="H137" s="175"/>
      <c r="I137" s="175"/>
      <c r="J137" s="176"/>
    </row>
    <row r="138" spans="1:10" ht="36" customHeight="1" x14ac:dyDescent="0.25">
      <c r="A138" s="8"/>
      <c r="B138" s="31" t="s">
        <v>237</v>
      </c>
      <c r="C138" s="177"/>
      <c r="D138" s="177"/>
      <c r="E138" s="178"/>
      <c r="F138" s="68">
        <v>60</v>
      </c>
      <c r="G138" s="69"/>
      <c r="H138" s="69"/>
      <c r="I138" s="69"/>
      <c r="J138" s="70"/>
    </row>
    <row r="139" spans="1:10" ht="36" customHeight="1" x14ac:dyDescent="0.25">
      <c r="A139" s="8"/>
      <c r="B139" s="63" t="s">
        <v>238</v>
      </c>
      <c r="C139" s="64"/>
      <c r="D139" s="64"/>
      <c r="E139" s="41"/>
      <c r="F139" s="42">
        <v>60</v>
      </c>
      <c r="G139" s="43"/>
      <c r="H139" s="43"/>
      <c r="I139" s="43"/>
      <c r="J139" s="44"/>
    </row>
    <row r="140" spans="1:10" ht="36" customHeight="1" thickBot="1" x14ac:dyDescent="0.3">
      <c r="A140" s="8"/>
      <c r="B140" s="63" t="s">
        <v>239</v>
      </c>
      <c r="C140" s="64"/>
      <c r="D140" s="64"/>
      <c r="E140" s="41"/>
      <c r="F140" s="42">
        <v>120</v>
      </c>
      <c r="G140" s="43"/>
      <c r="H140" s="43"/>
      <c r="I140" s="43"/>
      <c r="J140" s="44"/>
    </row>
    <row r="141" spans="1:10" ht="54" customHeight="1" thickBot="1" x14ac:dyDescent="0.3">
      <c r="A141" s="8"/>
      <c r="B141" s="19" t="s">
        <v>240</v>
      </c>
      <c r="C141" s="20"/>
      <c r="D141" s="20"/>
      <c r="E141" s="21"/>
      <c r="F141" s="106"/>
      <c r="G141" s="107"/>
      <c r="H141" s="107"/>
      <c r="I141" s="107"/>
      <c r="J141" s="108"/>
    </row>
    <row r="142" spans="1:10" ht="36" customHeight="1" x14ac:dyDescent="0.25">
      <c r="A142" s="8"/>
      <c r="B142" s="65" t="s">
        <v>241</v>
      </c>
      <c r="C142" s="66"/>
      <c r="D142" s="66"/>
      <c r="E142" s="67"/>
      <c r="F142" s="68">
        <v>23760</v>
      </c>
      <c r="G142" s="69"/>
      <c r="H142" s="69"/>
      <c r="I142" s="69"/>
      <c r="J142" s="70"/>
    </row>
    <row r="143" spans="1:10" ht="36" customHeight="1" x14ac:dyDescent="0.25">
      <c r="A143" s="8"/>
      <c r="B143" s="63" t="s">
        <v>242</v>
      </c>
      <c r="C143" s="64"/>
      <c r="D143" s="64"/>
      <c r="E143" s="41"/>
      <c r="F143" s="42">
        <v>47520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243</v>
      </c>
      <c r="C144" s="64"/>
      <c r="D144" s="64"/>
      <c r="E144" s="41"/>
      <c r="F144" s="42">
        <v>59400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244</v>
      </c>
      <c r="C145" s="64"/>
      <c r="D145" s="64"/>
      <c r="E145" s="41"/>
      <c r="F145" s="42">
        <v>720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245</v>
      </c>
      <c r="C146" s="64"/>
      <c r="D146" s="64"/>
      <c r="E146" s="41"/>
      <c r="F146" s="42">
        <v>35640</v>
      </c>
      <c r="G146" s="43"/>
      <c r="H146" s="43"/>
      <c r="I146" s="43"/>
      <c r="J146" s="44"/>
    </row>
    <row r="147" spans="1:10" ht="36" customHeight="1" x14ac:dyDescent="0.25">
      <c r="A147" s="8"/>
      <c r="B147" s="63" t="s">
        <v>246</v>
      </c>
      <c r="C147" s="64"/>
      <c r="D147" s="64"/>
      <c r="E147" s="41"/>
      <c r="F147" s="42">
        <v>71280</v>
      </c>
      <c r="G147" s="43"/>
      <c r="H147" s="43"/>
      <c r="I147" s="43"/>
      <c r="J147" s="44"/>
    </row>
    <row r="148" spans="1:10" ht="36" customHeight="1" x14ac:dyDescent="0.25">
      <c r="A148" s="8"/>
      <c r="B148" s="63" t="s">
        <v>247</v>
      </c>
      <c r="C148" s="64"/>
      <c r="D148" s="64"/>
      <c r="E148" s="41"/>
      <c r="F148" s="42">
        <v>89280</v>
      </c>
      <c r="G148" s="43"/>
      <c r="H148" s="43"/>
      <c r="I148" s="43"/>
      <c r="J148" s="44"/>
    </row>
    <row r="149" spans="1:10" ht="36" customHeight="1" thickBot="1" x14ac:dyDescent="0.3">
      <c r="A149" s="8"/>
      <c r="B149" s="109" t="s">
        <v>248</v>
      </c>
      <c r="C149" s="110"/>
      <c r="D149" s="110"/>
      <c r="E149" s="111"/>
      <c r="F149" s="112">
        <v>1080</v>
      </c>
      <c r="G149" s="113"/>
      <c r="H149" s="113"/>
      <c r="I149" s="113"/>
      <c r="J149" s="114"/>
    </row>
    <row r="150" spans="1:10" ht="24" thickBot="1" x14ac:dyDescent="0.3">
      <c r="A150" s="8"/>
      <c r="B150" s="28"/>
      <c r="C150" s="29"/>
      <c r="D150" s="29"/>
      <c r="E150" s="30"/>
      <c r="F150" s="187"/>
      <c r="G150" s="246"/>
      <c r="H150" s="246"/>
      <c r="I150" s="246"/>
      <c r="J150" s="247"/>
    </row>
    <row r="151" spans="1:10" ht="21" customHeight="1" x14ac:dyDescent="0.25">
      <c r="A151" s="8"/>
      <c r="B151" s="115"/>
      <c r="C151" s="116"/>
      <c r="D151" s="116"/>
      <c r="E151" s="116"/>
      <c r="F151" s="117"/>
      <c r="G151" s="117"/>
      <c r="H151" s="117"/>
      <c r="I151" s="117"/>
      <c r="J151" s="117"/>
    </row>
    <row r="152" spans="1:10" ht="56.25" customHeight="1" x14ac:dyDescent="0.25">
      <c r="A152" s="8"/>
      <c r="B152" s="118" t="s">
        <v>298</v>
      </c>
      <c r="C152" s="118"/>
      <c r="D152" s="118"/>
      <c r="E152" s="118"/>
      <c r="F152" s="118"/>
      <c r="G152" s="118"/>
      <c r="H152" s="118"/>
      <c r="I152" s="118"/>
      <c r="J152" s="118"/>
    </row>
    <row r="153" spans="1:10" ht="41.25" customHeight="1" x14ac:dyDescent="0.25">
      <c r="A153" s="8"/>
      <c r="B153" s="118" t="s">
        <v>250</v>
      </c>
      <c r="C153" s="118"/>
      <c r="D153" s="118"/>
      <c r="E153" s="118"/>
      <c r="F153" s="118"/>
      <c r="G153" s="118"/>
      <c r="H153" s="118"/>
      <c r="I153" s="118"/>
      <c r="J153" s="118"/>
    </row>
    <row r="154" spans="1:10" ht="21" x14ac:dyDescent="0.25">
      <c r="A154" s="8" t="s">
        <v>114</v>
      </c>
      <c r="B154" s="120" t="s">
        <v>302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2" customHeight="1" x14ac:dyDescent="0.25">
      <c r="A155" s="8"/>
      <c r="B155" s="122" t="s">
        <v>252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21" x14ac:dyDescent="0.25">
      <c r="A156" s="8"/>
    </row>
  </sheetData>
  <sheetProtection selectLockedCells="1" selectUnlockedCells="1"/>
  <mergeCells count="291">
    <mergeCell ref="B150:E150"/>
    <mergeCell ref="F150:J150"/>
    <mergeCell ref="B152:J152"/>
    <mergeCell ref="B153:J153"/>
    <mergeCell ref="B154:J154"/>
    <mergeCell ref="B155:J155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7"/>
  <sheetViews>
    <sheetView view="pageBreakPreview" topLeftCell="B1" zoomScale="50" zoomScaleNormal="60" zoomScaleSheetLayoutView="50" workbookViewId="0">
      <pane ySplit="4" topLeftCell="A139" activePane="bottomLeft" state="frozen"/>
      <selection activeCell="A198" sqref="A198:XFD198"/>
      <selection pane="bottomLeft" activeCell="B145" sqref="B145:E145"/>
    </sheetView>
  </sheetViews>
  <sheetFormatPr defaultColWidth="9.140625" defaultRowHeight="12.75" outlineLevelRow="1" x14ac:dyDescent="0.25"/>
  <cols>
    <col min="1" max="1" width="31.710937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69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61128</v>
      </c>
      <c r="G8" s="33">
        <f>H8*1.1</f>
        <v>56034.000000000007</v>
      </c>
      <c r="H8" s="33">
        <v>50940</v>
      </c>
      <c r="I8" s="33">
        <f>H8*0.75</f>
        <v>38205</v>
      </c>
      <c r="J8" s="33">
        <f>H8*0.5</f>
        <v>25470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86400</v>
      </c>
      <c r="G9" s="37">
        <f>H9*1.1</f>
        <v>79200</v>
      </c>
      <c r="H9" s="37">
        <v>72000</v>
      </c>
      <c r="I9" s="37">
        <f>H9*0.75</f>
        <v>54000</v>
      </c>
      <c r="J9" s="37">
        <f>H9*0.5</f>
        <v>36000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76248</v>
      </c>
      <c r="G10" s="37">
        <f>H10*1.1</f>
        <v>69894</v>
      </c>
      <c r="H10" s="37">
        <v>63540</v>
      </c>
      <c r="I10" s="37">
        <f>H10*0.75</f>
        <v>47655</v>
      </c>
      <c r="J10" s="37">
        <f>H10*0.5</f>
        <v>31770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107136</v>
      </c>
      <c r="G11" s="39">
        <f>H11*1.1</f>
        <v>98208.000000000015</v>
      </c>
      <c r="H11" s="39">
        <v>89280</v>
      </c>
      <c r="I11" s="39">
        <f>H11*0.75</f>
        <v>66960</v>
      </c>
      <c r="J11" s="39">
        <f>H11*0.5</f>
        <v>44640</v>
      </c>
    </row>
    <row r="12" spans="1:10" ht="24" customHeight="1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16740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23760</v>
      </c>
      <c r="G14" s="180"/>
      <c r="H14" s="180"/>
      <c r="I14" s="180"/>
      <c r="J14" s="181"/>
    </row>
    <row r="15" spans="1:10" ht="24" customHeight="1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1440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2700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3816</v>
      </c>
      <c r="G19" s="180"/>
      <c r="H19" s="180"/>
      <c r="I19" s="180"/>
      <c r="J19" s="181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12600 до 504000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12600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25200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37800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50400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63000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75600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88200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100800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113400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126000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138600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151200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163800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176400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189000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201600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214200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226800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239400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252000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25200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50400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75600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100800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126000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151200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176400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201600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226800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252000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277200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302400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327600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352800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378000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403200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428400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453600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478800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504000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16740 до 270900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16740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23940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31500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44100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56700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69300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81900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94500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107100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119700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132300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144900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157500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170100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182700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195300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207900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220500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233100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245700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258300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270900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1980 до 56340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8280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31140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5400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56340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11340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38340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1980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1980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3960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5940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38340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"&amp;MIN(F99,F103:F118)&amp;" до "&amp;MAX(F99,F103:F118)</f>
        <v>Цена от 3240 до 787140</v>
      </c>
      <c r="G97" s="225"/>
      <c r="H97" s="225"/>
      <c r="I97" s="225"/>
      <c r="J97" s="226"/>
    </row>
    <row r="98" spans="1:10" ht="24" customHeight="1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75600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42">
        <v>7560</v>
      </c>
      <c r="G100" s="43"/>
      <c r="H100" s="43"/>
      <c r="I100" s="43"/>
      <c r="J100" s="44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42">
        <v>18900</v>
      </c>
      <c r="G101" s="43"/>
      <c r="H101" s="43"/>
      <c r="I101" s="43"/>
      <c r="J101" s="44"/>
    </row>
    <row r="102" spans="1:10" ht="24" customHeight="1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94140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203">
        <v>50940</v>
      </c>
      <c r="G104" s="253"/>
      <c r="H104" s="253"/>
      <c r="I104" s="253"/>
      <c r="J104" s="254"/>
    </row>
    <row r="105" spans="1:10" ht="36" customHeight="1" x14ac:dyDescent="0.25">
      <c r="A105" s="8" t="s">
        <v>112</v>
      </c>
      <c r="B105" s="63" t="s">
        <v>299</v>
      </c>
      <c r="C105" s="64"/>
      <c r="D105" s="64"/>
      <c r="E105" s="41"/>
      <c r="F105" s="42">
        <v>61740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324</v>
      </c>
      <c r="C106" s="64"/>
      <c r="D106" s="64"/>
      <c r="E106" s="41"/>
      <c r="F106" s="42">
        <v>61740</v>
      </c>
      <c r="G106" s="43"/>
      <c r="H106" s="43"/>
      <c r="I106" s="43"/>
      <c r="J106" s="44"/>
    </row>
    <row r="107" spans="1:10" ht="36" customHeight="1" x14ac:dyDescent="0.25">
      <c r="A107" s="8"/>
      <c r="B107" s="35" t="s">
        <v>325</v>
      </c>
      <c r="C107" s="89"/>
      <c r="D107" s="89"/>
      <c r="E107" s="90"/>
      <c r="F107" s="203">
        <v>787140</v>
      </c>
      <c r="G107" s="253"/>
      <c r="H107" s="253"/>
      <c r="I107" s="253"/>
      <c r="J107" s="25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203">
        <v>187740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203">
        <v>187740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203">
        <v>225288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203">
        <v>54540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203">
        <v>94140</v>
      </c>
      <c r="G112" s="253"/>
      <c r="H112" s="253"/>
      <c r="I112" s="253"/>
      <c r="J112" s="254"/>
    </row>
    <row r="113" spans="1:10" ht="36" customHeight="1" x14ac:dyDescent="0.25">
      <c r="A113" s="8" t="s">
        <v>112</v>
      </c>
      <c r="B113" s="35" t="s">
        <v>214</v>
      </c>
      <c r="C113" s="89"/>
      <c r="D113" s="89"/>
      <c r="E113" s="90"/>
      <c r="F113" s="203">
        <v>187740</v>
      </c>
      <c r="G113" s="253"/>
      <c r="H113" s="253"/>
      <c r="I113" s="253"/>
      <c r="J113" s="254"/>
    </row>
    <row r="114" spans="1:10" ht="36" customHeight="1" x14ac:dyDescent="0.25">
      <c r="A114" s="8"/>
      <c r="B114" s="35" t="s">
        <v>215</v>
      </c>
      <c r="C114" s="89"/>
      <c r="D114" s="89"/>
      <c r="E114" s="90"/>
      <c r="F114" s="203">
        <v>55800</v>
      </c>
      <c r="G114" s="253"/>
      <c r="H114" s="253"/>
      <c r="I114" s="253"/>
      <c r="J114" s="25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203">
        <v>3240</v>
      </c>
      <c r="G115" s="253"/>
      <c r="H115" s="253"/>
      <c r="I115" s="253"/>
      <c r="J115" s="25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203">
        <v>38340</v>
      </c>
      <c r="G116" s="253"/>
      <c r="H116" s="253"/>
      <c r="I116" s="253"/>
      <c r="J116" s="254"/>
    </row>
    <row r="117" spans="1:10" ht="36" customHeight="1" x14ac:dyDescent="0.25">
      <c r="B117" s="35" t="s">
        <v>218</v>
      </c>
      <c r="C117" s="89"/>
      <c r="D117" s="89"/>
      <c r="E117" s="90"/>
      <c r="F117" s="203">
        <v>31140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35" t="s">
        <v>220</v>
      </c>
      <c r="C118" s="89"/>
      <c r="D118" s="89"/>
      <c r="E118" s="90"/>
      <c r="F118" s="203">
        <v>94140</v>
      </c>
      <c r="G118" s="253"/>
      <c r="H118" s="253"/>
      <c r="I118" s="253"/>
      <c r="J118" s="254"/>
    </row>
    <row r="119" spans="1:10" ht="36" customHeight="1" x14ac:dyDescent="0.25">
      <c r="A119" s="8" t="s">
        <v>114</v>
      </c>
      <c r="B119" s="63" t="s">
        <v>221</v>
      </c>
      <c r="C119" s="64"/>
      <c r="D119" s="64"/>
      <c r="E119" s="41"/>
      <c r="F119" s="203">
        <v>132480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63" t="s">
        <v>222</v>
      </c>
      <c r="C120" s="64"/>
      <c r="D120" s="64"/>
      <c r="E120" s="41"/>
      <c r="F120" s="203">
        <v>72000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63" t="s">
        <v>326</v>
      </c>
      <c r="C121" s="64"/>
      <c r="D121" s="64"/>
      <c r="E121" s="41"/>
      <c r="F121" s="42">
        <v>87120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35" t="s">
        <v>327</v>
      </c>
      <c r="C122" s="89"/>
      <c r="D122" s="89"/>
      <c r="E122" s="90"/>
      <c r="F122" s="42">
        <v>87120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226</v>
      </c>
      <c r="C123" s="64"/>
      <c r="D123" s="64"/>
      <c r="E123" s="41"/>
      <c r="F123" s="203">
        <v>263520</v>
      </c>
      <c r="G123" s="253"/>
      <c r="H123" s="253"/>
      <c r="I123" s="253"/>
      <c r="J123" s="254"/>
    </row>
    <row r="124" spans="1:10" ht="36" customHeight="1" x14ac:dyDescent="0.25">
      <c r="A124" s="8" t="s">
        <v>114</v>
      </c>
      <c r="B124" s="63" t="s">
        <v>227</v>
      </c>
      <c r="C124" s="64"/>
      <c r="D124" s="64"/>
      <c r="E124" s="41"/>
      <c r="F124" s="203">
        <v>263520</v>
      </c>
      <c r="G124" s="253"/>
      <c r="H124" s="253"/>
      <c r="I124" s="253"/>
      <c r="J124" s="254"/>
    </row>
    <row r="125" spans="1:10" ht="36" customHeight="1" x14ac:dyDescent="0.25">
      <c r="A125" s="8" t="s">
        <v>114</v>
      </c>
      <c r="B125" s="72" t="s">
        <v>228</v>
      </c>
      <c r="C125" s="73"/>
      <c r="D125" s="73"/>
      <c r="E125" s="74"/>
      <c r="F125" s="203">
        <v>316224</v>
      </c>
      <c r="G125" s="253"/>
      <c r="H125" s="253"/>
      <c r="I125" s="253"/>
      <c r="J125" s="254"/>
    </row>
    <row r="126" spans="1:10" ht="36" customHeight="1" x14ac:dyDescent="0.25">
      <c r="A126" s="8" t="s">
        <v>114</v>
      </c>
      <c r="B126" s="63" t="s">
        <v>229</v>
      </c>
      <c r="C126" s="64"/>
      <c r="D126" s="64"/>
      <c r="E126" s="41"/>
      <c r="F126" s="203">
        <v>77040</v>
      </c>
      <c r="G126" s="253"/>
      <c r="H126" s="253"/>
      <c r="I126" s="253"/>
      <c r="J126" s="254"/>
    </row>
    <row r="127" spans="1:10" ht="36" customHeight="1" x14ac:dyDescent="0.25">
      <c r="A127" s="8" t="s">
        <v>114</v>
      </c>
      <c r="B127" s="63" t="s">
        <v>230</v>
      </c>
      <c r="C127" s="64"/>
      <c r="D127" s="64"/>
      <c r="E127" s="41"/>
      <c r="F127" s="203">
        <v>132480</v>
      </c>
      <c r="G127" s="253"/>
      <c r="H127" s="253"/>
      <c r="I127" s="253"/>
      <c r="J127" s="254"/>
    </row>
    <row r="128" spans="1:10" ht="36" customHeight="1" x14ac:dyDescent="0.25">
      <c r="A128" s="8" t="s">
        <v>114</v>
      </c>
      <c r="B128" s="63" t="s">
        <v>231</v>
      </c>
      <c r="C128" s="64"/>
      <c r="D128" s="64"/>
      <c r="E128" s="41"/>
      <c r="F128" s="203">
        <v>263520</v>
      </c>
      <c r="G128" s="253"/>
      <c r="H128" s="253"/>
      <c r="I128" s="253"/>
      <c r="J128" s="254"/>
    </row>
    <row r="129" spans="1:10" ht="36" customHeight="1" x14ac:dyDescent="0.25">
      <c r="A129" s="8" t="s">
        <v>114</v>
      </c>
      <c r="B129" s="65" t="s">
        <v>232</v>
      </c>
      <c r="C129" s="66"/>
      <c r="D129" s="66"/>
      <c r="E129" s="67"/>
      <c r="F129" s="203">
        <v>5040</v>
      </c>
      <c r="G129" s="253"/>
      <c r="H129" s="253"/>
      <c r="I129" s="253"/>
      <c r="J129" s="254"/>
    </row>
    <row r="130" spans="1:10" ht="36" customHeight="1" thickBot="1" x14ac:dyDescent="0.3">
      <c r="A130" s="8" t="s">
        <v>114</v>
      </c>
      <c r="B130" s="63" t="s">
        <v>234</v>
      </c>
      <c r="C130" s="64"/>
      <c r="D130" s="64"/>
      <c r="E130" s="41"/>
      <c r="F130" s="203">
        <v>132480</v>
      </c>
      <c r="G130" s="253"/>
      <c r="H130" s="253"/>
      <c r="I130" s="253"/>
      <c r="J130" s="254"/>
    </row>
    <row r="131" spans="1:10" ht="22.5" customHeight="1" x14ac:dyDescent="0.25">
      <c r="A131" s="8" t="s">
        <v>112</v>
      </c>
      <c r="B131" s="101" t="s">
        <v>236</v>
      </c>
      <c r="C131" s="102"/>
      <c r="D131" s="102"/>
      <c r="E131" s="102"/>
      <c r="F131" s="102"/>
      <c r="G131" s="102"/>
      <c r="H131" s="102"/>
      <c r="I131" s="102"/>
      <c r="J131" s="103"/>
    </row>
    <row r="132" spans="1:10" ht="36" customHeight="1" thickBot="1" x14ac:dyDescent="0.3">
      <c r="A132" s="8"/>
      <c r="B132" s="35" t="s">
        <v>219</v>
      </c>
      <c r="C132" s="89"/>
      <c r="D132" s="89"/>
      <c r="E132" s="90"/>
      <c r="F132" s="42">
        <v>40</v>
      </c>
      <c r="G132" s="43"/>
      <c r="H132" s="43"/>
      <c r="I132" s="43"/>
      <c r="J132" s="44"/>
    </row>
    <row r="133" spans="1:10" ht="36" customHeight="1" thickBot="1" x14ac:dyDescent="0.3">
      <c r="A133" s="8"/>
      <c r="B133" s="95" t="s">
        <v>235</v>
      </c>
      <c r="C133" s="96"/>
      <c r="D133" s="96"/>
      <c r="E133" s="97"/>
      <c r="F133" s="98"/>
      <c r="G133" s="99"/>
      <c r="H133" s="99"/>
      <c r="I133" s="99"/>
      <c r="J133" s="100"/>
    </row>
    <row r="134" spans="1:10" ht="36" customHeight="1" thickBot="1" x14ac:dyDescent="0.3">
      <c r="A134" s="8"/>
      <c r="B134" s="174" t="s">
        <v>236</v>
      </c>
      <c r="C134" s="175"/>
      <c r="D134" s="175"/>
      <c r="E134" s="175"/>
      <c r="F134" s="175"/>
      <c r="G134" s="175"/>
      <c r="H134" s="175"/>
      <c r="I134" s="175"/>
      <c r="J134" s="176"/>
    </row>
    <row r="135" spans="1:10" ht="36" customHeight="1" x14ac:dyDescent="0.25">
      <c r="A135" s="8"/>
      <c r="B135" s="57" t="s">
        <v>237</v>
      </c>
      <c r="C135" s="104"/>
      <c r="D135" s="104"/>
      <c r="E135" s="105"/>
      <c r="F135" s="42">
        <v>72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238</v>
      </c>
      <c r="C136" s="64"/>
      <c r="D136" s="64"/>
      <c r="E136" s="41"/>
      <c r="F136" s="42">
        <v>118.8</v>
      </c>
      <c r="G136" s="43"/>
      <c r="H136" s="43"/>
      <c r="I136" s="43"/>
      <c r="J136" s="44"/>
    </row>
    <row r="137" spans="1:10" ht="36" customHeight="1" thickBot="1" x14ac:dyDescent="0.3">
      <c r="A137" s="8"/>
      <c r="B137" s="63" t="s">
        <v>239</v>
      </c>
      <c r="C137" s="64"/>
      <c r="D137" s="64"/>
      <c r="E137" s="41"/>
      <c r="F137" s="42">
        <v>180</v>
      </c>
      <c r="G137" s="43"/>
      <c r="H137" s="43"/>
      <c r="I137" s="43"/>
      <c r="J137" s="44"/>
    </row>
    <row r="138" spans="1:10" ht="54" customHeight="1" thickBot="1" x14ac:dyDescent="0.3">
      <c r="A138" s="8"/>
      <c r="B138" s="19" t="s">
        <v>240</v>
      </c>
      <c r="C138" s="20"/>
      <c r="D138" s="20"/>
      <c r="E138" s="21"/>
      <c r="F138" s="106"/>
      <c r="G138" s="107"/>
      <c r="H138" s="107"/>
      <c r="I138" s="107"/>
      <c r="J138" s="108"/>
    </row>
    <row r="139" spans="1:10" ht="36" customHeight="1" x14ac:dyDescent="0.25">
      <c r="A139" s="8"/>
      <c r="B139" s="65" t="s">
        <v>241</v>
      </c>
      <c r="C139" s="66"/>
      <c r="D139" s="66"/>
      <c r="E139" s="67"/>
      <c r="F139" s="68">
        <v>31140</v>
      </c>
      <c r="G139" s="69"/>
      <c r="H139" s="69"/>
      <c r="I139" s="69"/>
      <c r="J139" s="70"/>
    </row>
    <row r="140" spans="1:10" ht="36" customHeight="1" x14ac:dyDescent="0.25">
      <c r="A140" s="8"/>
      <c r="B140" s="63" t="s">
        <v>242</v>
      </c>
      <c r="C140" s="64"/>
      <c r="D140" s="64"/>
      <c r="E140" s="41"/>
      <c r="F140" s="42">
        <v>61740</v>
      </c>
      <c r="G140" s="43"/>
      <c r="H140" s="43"/>
      <c r="I140" s="43"/>
      <c r="J140" s="44"/>
    </row>
    <row r="141" spans="1:10" ht="36" customHeight="1" x14ac:dyDescent="0.25">
      <c r="A141" s="8"/>
      <c r="B141" s="63" t="s">
        <v>243</v>
      </c>
      <c r="C141" s="64"/>
      <c r="D141" s="64"/>
      <c r="E141" s="41"/>
      <c r="F141" s="42">
        <v>76140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244</v>
      </c>
      <c r="C142" s="64"/>
      <c r="D142" s="64"/>
      <c r="E142" s="41"/>
      <c r="F142" s="42">
        <v>1080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245</v>
      </c>
      <c r="C143" s="64"/>
      <c r="D143" s="64"/>
      <c r="E143" s="41"/>
      <c r="F143" s="42">
        <v>43740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246</v>
      </c>
      <c r="C144" s="64"/>
      <c r="D144" s="64"/>
      <c r="E144" s="41"/>
      <c r="F144" s="42">
        <v>88740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247</v>
      </c>
      <c r="C145" s="64"/>
      <c r="D145" s="64"/>
      <c r="E145" s="41"/>
      <c r="F145" s="42">
        <v>110340</v>
      </c>
      <c r="G145" s="43"/>
      <c r="H145" s="43"/>
      <c r="I145" s="43"/>
      <c r="J145" s="44"/>
    </row>
    <row r="146" spans="1:10" ht="36" customHeight="1" thickBot="1" x14ac:dyDescent="0.3">
      <c r="A146" s="8"/>
      <c r="B146" s="109" t="s">
        <v>248</v>
      </c>
      <c r="C146" s="110"/>
      <c r="D146" s="110"/>
      <c r="E146" s="111"/>
      <c r="F146" s="112">
        <v>1440</v>
      </c>
      <c r="G146" s="113"/>
      <c r="H146" s="113"/>
      <c r="I146" s="113"/>
      <c r="J146" s="114"/>
    </row>
    <row r="147" spans="1:10" ht="24" customHeight="1" thickBot="1" x14ac:dyDescent="0.3">
      <c r="A147" s="8"/>
      <c r="B147" s="28"/>
      <c r="C147" s="81"/>
      <c r="D147" s="81"/>
      <c r="E147" s="82"/>
      <c r="F147" s="83"/>
      <c r="G147" s="84"/>
      <c r="H147" s="84"/>
      <c r="I147" s="84"/>
      <c r="J147" s="85"/>
    </row>
    <row r="148" spans="1:10" ht="36" customHeight="1" thickBot="1" x14ac:dyDescent="0.3">
      <c r="B148" s="174" t="s">
        <v>384</v>
      </c>
      <c r="C148" s="175"/>
      <c r="D148" s="175"/>
      <c r="E148" s="175"/>
      <c r="F148" s="175"/>
      <c r="G148" s="175"/>
      <c r="H148" s="175"/>
      <c r="I148" s="175"/>
      <c r="J148" s="176"/>
    </row>
    <row r="149" spans="1:10" ht="36" customHeight="1" thickBot="1" x14ac:dyDescent="0.3">
      <c r="B149" s="402" t="s">
        <v>385</v>
      </c>
      <c r="C149" s="403"/>
      <c r="D149" s="403"/>
      <c r="E149" s="197"/>
      <c r="F149" s="217">
        <v>31140</v>
      </c>
      <c r="G149" s="268"/>
      <c r="H149" s="268"/>
      <c r="I149" s="268"/>
      <c r="J149" s="269"/>
    </row>
    <row r="150" spans="1:10" ht="24" customHeight="1" thickBot="1" x14ac:dyDescent="0.3">
      <c r="A150" s="8"/>
      <c r="B150" s="28"/>
      <c r="C150" s="29"/>
      <c r="D150" s="29"/>
      <c r="E150" s="30"/>
      <c r="F150" s="187"/>
      <c r="G150" s="246"/>
      <c r="H150" s="246"/>
      <c r="I150" s="246"/>
      <c r="J150" s="247"/>
    </row>
    <row r="151" spans="1:10" ht="54" customHeight="1" thickBot="1" x14ac:dyDescent="0.3">
      <c r="A151" s="8" t="s">
        <v>112</v>
      </c>
      <c r="B151" s="404" t="s">
        <v>331</v>
      </c>
      <c r="C151" s="357"/>
      <c r="D151" s="357"/>
      <c r="E151" s="358"/>
      <c r="F151" s="106"/>
      <c r="G151" s="107"/>
      <c r="H151" s="107"/>
      <c r="I151" s="107"/>
      <c r="J151" s="108"/>
    </row>
    <row r="152" spans="1:10" ht="36" customHeight="1" x14ac:dyDescent="0.25">
      <c r="A152" s="8" t="s">
        <v>112</v>
      </c>
      <c r="B152" s="364" t="s">
        <v>332</v>
      </c>
      <c r="C152" s="365"/>
      <c r="D152" s="365"/>
      <c r="E152" s="366"/>
      <c r="F152" s="286"/>
      <c r="G152" s="286"/>
      <c r="H152" s="286"/>
      <c r="I152" s="286"/>
      <c r="J152" s="287"/>
    </row>
    <row r="153" spans="1:10" ht="36" customHeight="1" thickBot="1" x14ac:dyDescent="0.3">
      <c r="A153" s="8"/>
      <c r="B153" s="405" t="s">
        <v>333</v>
      </c>
      <c r="C153" s="406"/>
      <c r="D153" s="406"/>
      <c r="E153" s="407"/>
      <c r="F153" s="286"/>
      <c r="G153" s="286"/>
      <c r="H153" s="286"/>
      <c r="I153" s="286"/>
      <c r="J153" s="286"/>
    </row>
    <row r="154" spans="1:10" ht="18" customHeight="1" x14ac:dyDescent="0.25">
      <c r="A154" s="8"/>
      <c r="B154" s="115"/>
      <c r="C154" s="116"/>
      <c r="D154" s="116"/>
      <c r="E154" s="116"/>
      <c r="F154" s="117"/>
      <c r="G154" s="117"/>
      <c r="H154" s="117"/>
      <c r="I154" s="117"/>
      <c r="J154" s="117"/>
    </row>
    <row r="155" spans="1:10" ht="67.5" customHeight="1" x14ac:dyDescent="0.25">
      <c r="A155" s="8"/>
      <c r="B155" s="118" t="s">
        <v>334</v>
      </c>
      <c r="C155" s="118"/>
      <c r="D155" s="118"/>
      <c r="E155" s="118"/>
      <c r="F155" s="118"/>
      <c r="G155" s="118"/>
      <c r="H155" s="118"/>
      <c r="I155" s="118"/>
      <c r="J155" s="118"/>
    </row>
    <row r="156" spans="1:10" ht="27" customHeight="1" x14ac:dyDescent="0.25">
      <c r="A156" s="8" t="s">
        <v>114</v>
      </c>
      <c r="B156" s="120" t="s">
        <v>251</v>
      </c>
      <c r="C156" s="120"/>
      <c r="D156" s="120"/>
      <c r="E156" s="120"/>
      <c r="F156" s="120"/>
      <c r="G156" s="120"/>
      <c r="H156" s="120"/>
      <c r="I156" s="120"/>
      <c r="J156" s="120"/>
    </row>
    <row r="157" spans="1:10" s="182" customFormat="1" ht="20.100000000000001" customHeight="1" x14ac:dyDescent="0.25">
      <c r="B157" s="345"/>
      <c r="F157" s="346"/>
      <c r="G157" s="346"/>
      <c r="H157" s="346"/>
      <c r="I157" s="346"/>
      <c r="J157" s="346"/>
    </row>
    <row r="158" spans="1:10" s="288" customFormat="1" ht="36" customHeight="1" thickBot="1" x14ac:dyDescent="0.3">
      <c r="B158" s="289" t="s">
        <v>335</v>
      </c>
      <c r="C158" s="289"/>
      <c r="D158" s="289"/>
      <c r="E158" s="289"/>
      <c r="F158" s="289"/>
      <c r="G158" s="289"/>
      <c r="H158" s="289"/>
      <c r="I158" s="289"/>
    </row>
    <row r="159" spans="1:10" s="123" customFormat="1" ht="36" customHeight="1" thickBot="1" x14ac:dyDescent="0.3">
      <c r="B159" s="290" t="s">
        <v>336</v>
      </c>
      <c r="C159" s="291"/>
      <c r="D159" s="291"/>
      <c r="E159" s="291"/>
      <c r="F159" s="291"/>
      <c r="G159" s="291"/>
      <c r="H159" s="291"/>
      <c r="I159" s="292"/>
    </row>
    <row r="160" spans="1:10" ht="76.5" customHeight="1" thickBot="1" x14ac:dyDescent="0.3">
      <c r="B160" s="293" t="s">
        <v>337</v>
      </c>
      <c r="C160" s="294"/>
      <c r="D160" s="295" t="s">
        <v>338</v>
      </c>
      <c r="E160" s="296"/>
      <c r="F160" s="297"/>
      <c r="G160" s="296" t="s">
        <v>339</v>
      </c>
      <c r="H160" s="296"/>
      <c r="I160" s="297"/>
      <c r="J160" s="10"/>
    </row>
    <row r="161" spans="1:10" ht="36" customHeight="1" x14ac:dyDescent="0.25">
      <c r="B161" s="298" t="s">
        <v>340</v>
      </c>
      <c r="C161" s="299"/>
      <c r="D161" s="300" t="s">
        <v>341</v>
      </c>
      <c r="E161" s="300"/>
      <c r="F161" s="300"/>
      <c r="G161" s="301">
        <v>2190</v>
      </c>
      <c r="H161" s="300"/>
      <c r="I161" s="302"/>
      <c r="J161" s="10"/>
    </row>
    <row r="162" spans="1:10" ht="36" customHeight="1" x14ac:dyDescent="0.25">
      <c r="B162" s="303" t="s">
        <v>342</v>
      </c>
      <c r="C162" s="304"/>
      <c r="D162" s="305"/>
      <c r="E162" s="305"/>
      <c r="F162" s="305"/>
      <c r="G162" s="306">
        <v>1590</v>
      </c>
      <c r="H162" s="305"/>
      <c r="I162" s="307"/>
      <c r="J162" s="10"/>
    </row>
    <row r="163" spans="1:10" ht="36" customHeight="1" x14ac:dyDescent="0.25">
      <c r="B163" s="303" t="s">
        <v>343</v>
      </c>
      <c r="C163" s="304"/>
      <c r="D163" s="305"/>
      <c r="E163" s="305"/>
      <c r="F163" s="305"/>
      <c r="G163" s="306">
        <v>1440</v>
      </c>
      <c r="H163" s="305"/>
      <c r="I163" s="307"/>
      <c r="J163" s="10"/>
    </row>
    <row r="164" spans="1:10" ht="54" customHeight="1" x14ac:dyDescent="0.25">
      <c r="B164" s="303" t="s">
        <v>344</v>
      </c>
      <c r="C164" s="304"/>
      <c r="D164" s="305"/>
      <c r="E164" s="305"/>
      <c r="F164" s="305"/>
      <c r="G164" s="306">
        <v>1290</v>
      </c>
      <c r="H164" s="305"/>
      <c r="I164" s="307"/>
      <c r="J164" s="10"/>
    </row>
    <row r="165" spans="1:10" ht="18" customHeight="1" x14ac:dyDescent="0.25">
      <c r="B165" s="308"/>
      <c r="C165" s="308"/>
      <c r="D165" s="309"/>
      <c r="E165" s="309"/>
      <c r="F165" s="309"/>
      <c r="G165" s="310"/>
      <c r="H165" s="309"/>
      <c r="I165" s="309"/>
      <c r="J165" s="10"/>
    </row>
    <row r="166" spans="1:10" ht="40.5" customHeight="1" x14ac:dyDescent="0.25">
      <c r="A166" s="8"/>
      <c r="B166" s="122" t="s">
        <v>252</v>
      </c>
      <c r="C166" s="122"/>
      <c r="D166" s="122"/>
      <c r="E166" s="122"/>
      <c r="F166" s="122"/>
      <c r="G166" s="122"/>
      <c r="H166" s="122"/>
      <c r="I166" s="122"/>
      <c r="J166" s="122"/>
    </row>
    <row r="167" spans="1:10" ht="18" customHeight="1" x14ac:dyDescent="0.25">
      <c r="A167" s="8"/>
    </row>
  </sheetData>
  <sheetProtection selectLockedCells="1" selectUnlockedCells="1"/>
  <mergeCells count="308">
    <mergeCell ref="B166:J166"/>
    <mergeCell ref="B161:C161"/>
    <mergeCell ref="D161:F164"/>
    <mergeCell ref="G161:I161"/>
    <mergeCell ref="B162:C162"/>
    <mergeCell ref="G162:I162"/>
    <mergeCell ref="B163:C163"/>
    <mergeCell ref="G163:I163"/>
    <mergeCell ref="B164:C164"/>
    <mergeCell ref="G164:I164"/>
    <mergeCell ref="B155:J155"/>
    <mergeCell ref="B156:J156"/>
    <mergeCell ref="B158:I158"/>
    <mergeCell ref="B159:I159"/>
    <mergeCell ref="B160:C160"/>
    <mergeCell ref="D160:F160"/>
    <mergeCell ref="G160:I160"/>
    <mergeCell ref="B150:E150"/>
    <mergeCell ref="F150:J150"/>
    <mergeCell ref="B151:E151"/>
    <mergeCell ref="F151:J151"/>
    <mergeCell ref="B152:E152"/>
    <mergeCell ref="B153:E153"/>
    <mergeCell ref="B146:E146"/>
    <mergeCell ref="F146:J146"/>
    <mergeCell ref="B147:E147"/>
    <mergeCell ref="F147:J147"/>
    <mergeCell ref="B148:J148"/>
    <mergeCell ref="B149:E149"/>
    <mergeCell ref="F149:J149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F133:J133"/>
    <mergeCell ref="B134:J134"/>
    <mergeCell ref="B135:E135"/>
    <mergeCell ref="F135:J135"/>
    <mergeCell ref="B136:E136"/>
    <mergeCell ref="F136:J136"/>
    <mergeCell ref="B129:E129"/>
    <mergeCell ref="F129:J129"/>
    <mergeCell ref="B130:E130"/>
    <mergeCell ref="F130:J130"/>
    <mergeCell ref="B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85"/>
  <sheetViews>
    <sheetView view="pageBreakPreview" topLeftCell="B1" zoomScale="50" zoomScaleNormal="60" zoomScaleSheetLayoutView="50" workbookViewId="0">
      <pane ySplit="4" topLeftCell="A101" activePane="bottomLeft" state="frozen"/>
      <selection activeCell="A198" sqref="A198:XFD198"/>
      <selection pane="bottomLeft" activeCell="F111" sqref="F111:J111"/>
    </sheetView>
  </sheetViews>
  <sheetFormatPr defaultColWidth="9.140625" defaultRowHeight="12.75" outlineLevelRow="1" x14ac:dyDescent="0.25"/>
  <cols>
    <col min="1" max="1" width="30.425781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70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63288</v>
      </c>
      <c r="G8" s="33">
        <f>H8*1.1</f>
        <v>58014.000000000007</v>
      </c>
      <c r="H8" s="33">
        <v>52740</v>
      </c>
      <c r="I8" s="33">
        <f>H8*0.75</f>
        <v>39555</v>
      </c>
      <c r="J8" s="33">
        <f>H8*0.5</f>
        <v>26370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158976</v>
      </c>
      <c r="G9" s="37">
        <f>H9*1.1</f>
        <v>145728</v>
      </c>
      <c r="H9" s="37">
        <v>132480</v>
      </c>
      <c r="I9" s="37">
        <f>H9*0.75</f>
        <v>99360</v>
      </c>
      <c r="J9" s="37">
        <f>H9*0.5</f>
        <v>66240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93528</v>
      </c>
      <c r="G10" s="37">
        <f>H10*1.1</f>
        <v>85734</v>
      </c>
      <c r="H10" s="37">
        <v>77940</v>
      </c>
      <c r="I10" s="37">
        <f>H10*0.75</f>
        <v>58455</v>
      </c>
      <c r="J10" s="37">
        <f>H10*0.5</f>
        <v>38970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234144</v>
      </c>
      <c r="G11" s="39">
        <f>H11*1.1</f>
        <v>214632.00000000003</v>
      </c>
      <c r="H11" s="39">
        <v>195120</v>
      </c>
      <c r="I11" s="39">
        <f>H11*0.75</f>
        <v>146340</v>
      </c>
      <c r="J11" s="39">
        <f>H11*0.5</f>
        <v>97560</v>
      </c>
    </row>
    <row r="12" spans="1:10" ht="24" customHeight="1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14940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37440</v>
      </c>
      <c r="G14" s="180"/>
      <c r="H14" s="180"/>
      <c r="I14" s="180"/>
      <c r="J14" s="181"/>
    </row>
    <row r="15" spans="1:10" ht="24" customHeight="1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2160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5400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4140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10368</v>
      </c>
      <c r="G19" s="180"/>
      <c r="H19" s="180"/>
      <c r="I19" s="180"/>
      <c r="J19" s="181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"&amp;MIN(F22:F71)&amp;" до "&amp;MAX(F22:F69)</f>
        <v>Цена от 14760 до 1298880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14760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29520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59040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88560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118080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147600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177120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206640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236160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265680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295200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324720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354240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383760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413280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442800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472320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501840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531360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560880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278</v>
      </c>
      <c r="C42" s="36"/>
      <c r="D42" s="36"/>
      <c r="E42" s="41"/>
      <c r="F42" s="42">
        <v>590400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279</v>
      </c>
      <c r="C43" s="36"/>
      <c r="D43" s="36"/>
      <c r="E43" s="41"/>
      <c r="F43" s="42">
        <v>619920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280</v>
      </c>
      <c r="C44" s="36"/>
      <c r="D44" s="36"/>
      <c r="E44" s="41"/>
      <c r="F44" s="42">
        <v>649440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281</v>
      </c>
      <c r="C45" s="36"/>
      <c r="D45" s="36"/>
      <c r="E45" s="41"/>
      <c r="F45" s="42">
        <v>678960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282</v>
      </c>
      <c r="C46" s="36"/>
      <c r="D46" s="36"/>
      <c r="E46" s="41"/>
      <c r="F46" s="42">
        <v>708480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145</v>
      </c>
      <c r="C47" s="36"/>
      <c r="D47" s="36"/>
      <c r="E47" s="41"/>
      <c r="F47" s="42">
        <v>29520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146</v>
      </c>
      <c r="C48" s="36"/>
      <c r="D48" s="36"/>
      <c r="E48" s="41"/>
      <c r="F48" s="42">
        <v>59040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147</v>
      </c>
      <c r="C49" s="36"/>
      <c r="D49" s="36"/>
      <c r="E49" s="41"/>
      <c r="F49" s="42">
        <v>118080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148</v>
      </c>
      <c r="C50" s="36"/>
      <c r="D50" s="36"/>
      <c r="E50" s="41"/>
      <c r="F50" s="42">
        <v>177120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149</v>
      </c>
      <c r="C51" s="36"/>
      <c r="D51" s="36"/>
      <c r="E51" s="41"/>
      <c r="F51" s="42">
        <v>236160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150</v>
      </c>
      <c r="C52" s="36"/>
      <c r="D52" s="36"/>
      <c r="E52" s="41"/>
      <c r="F52" s="42">
        <v>295200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151</v>
      </c>
      <c r="C53" s="36"/>
      <c r="D53" s="36"/>
      <c r="E53" s="41"/>
      <c r="F53" s="42">
        <v>354240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152</v>
      </c>
      <c r="C54" s="36"/>
      <c r="D54" s="36"/>
      <c r="E54" s="41"/>
      <c r="F54" s="42">
        <v>413280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153</v>
      </c>
      <c r="C55" s="36"/>
      <c r="D55" s="36"/>
      <c r="E55" s="41"/>
      <c r="F55" s="42">
        <v>472320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154</v>
      </c>
      <c r="C56" s="36"/>
      <c r="D56" s="36"/>
      <c r="E56" s="41"/>
      <c r="F56" s="42">
        <v>531360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155</v>
      </c>
      <c r="C57" s="36"/>
      <c r="D57" s="36"/>
      <c r="E57" s="41"/>
      <c r="F57" s="42">
        <v>590400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156</v>
      </c>
      <c r="C58" s="36"/>
      <c r="D58" s="36"/>
      <c r="E58" s="41"/>
      <c r="F58" s="42">
        <v>649440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157</v>
      </c>
      <c r="C59" s="36"/>
      <c r="D59" s="36"/>
      <c r="E59" s="41"/>
      <c r="F59" s="42">
        <v>708480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158</v>
      </c>
      <c r="C60" s="36"/>
      <c r="D60" s="36"/>
      <c r="E60" s="41"/>
      <c r="F60" s="42">
        <v>767520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159</v>
      </c>
      <c r="C61" s="36"/>
      <c r="D61" s="36"/>
      <c r="E61" s="41"/>
      <c r="F61" s="42">
        <v>826560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160</v>
      </c>
      <c r="C62" s="36"/>
      <c r="D62" s="36"/>
      <c r="E62" s="41"/>
      <c r="F62" s="42">
        <v>885600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161</v>
      </c>
      <c r="C63" s="36"/>
      <c r="D63" s="36"/>
      <c r="E63" s="41"/>
      <c r="F63" s="42">
        <v>944640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162</v>
      </c>
      <c r="C64" s="36"/>
      <c r="D64" s="36"/>
      <c r="E64" s="41"/>
      <c r="F64" s="42">
        <v>1003680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163</v>
      </c>
      <c r="C65" s="36"/>
      <c r="D65" s="36"/>
      <c r="E65" s="41"/>
      <c r="F65" s="42">
        <v>1062720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164</v>
      </c>
      <c r="C66" s="36"/>
      <c r="D66" s="36"/>
      <c r="E66" s="41"/>
      <c r="F66" s="42">
        <v>1121760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288</v>
      </c>
      <c r="C67" s="36"/>
      <c r="D67" s="36"/>
      <c r="E67" s="41"/>
      <c r="F67" s="42">
        <v>1180800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289</v>
      </c>
      <c r="C68" s="36"/>
      <c r="D68" s="36"/>
      <c r="E68" s="41"/>
      <c r="F68" s="42">
        <v>1239840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290</v>
      </c>
      <c r="C69" s="36"/>
      <c r="D69" s="36"/>
      <c r="E69" s="41"/>
      <c r="F69" s="42">
        <v>1298880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291</v>
      </c>
      <c r="C70" s="36"/>
      <c r="D70" s="36"/>
      <c r="E70" s="41"/>
      <c r="F70" s="42">
        <v>1357920</v>
      </c>
      <c r="G70" s="43"/>
      <c r="H70" s="43"/>
      <c r="I70" s="43"/>
      <c r="J70" s="44"/>
    </row>
    <row r="71" spans="1:10" ht="36" customHeight="1" outlineLevel="1" thickBot="1" x14ac:dyDescent="0.3">
      <c r="A71" s="8"/>
      <c r="B71" s="35" t="s">
        <v>292</v>
      </c>
      <c r="C71" s="36"/>
      <c r="D71" s="36"/>
      <c r="E71" s="41"/>
      <c r="F71" s="42">
        <v>1416960</v>
      </c>
      <c r="G71" s="43"/>
      <c r="H71" s="43"/>
      <c r="I71" s="43"/>
      <c r="J71" s="44"/>
    </row>
    <row r="72" spans="1:10" ht="36" customHeight="1" thickBot="1" x14ac:dyDescent="0.3">
      <c r="A72" s="8"/>
      <c r="B72" s="51" t="s">
        <v>165</v>
      </c>
      <c r="C72" s="52"/>
      <c r="D72" s="52"/>
      <c r="E72" s="53"/>
      <c r="F72" s="54" t="str">
        <f>"Цена от "&amp;MIN(F73:F94)&amp;" до "&amp;MAX(F73:F94)</f>
        <v>Цена от 23940 до 605160</v>
      </c>
      <c r="G72" s="55"/>
      <c r="H72" s="55"/>
      <c r="I72" s="55"/>
      <c r="J72" s="56"/>
    </row>
    <row r="73" spans="1:10" ht="36" customHeight="1" outlineLevel="1" x14ac:dyDescent="0.25">
      <c r="A73" s="8"/>
      <c r="B73" s="57" t="s">
        <v>166</v>
      </c>
      <c r="C73" s="58"/>
      <c r="D73" s="58"/>
      <c r="E73" s="59"/>
      <c r="F73" s="60">
        <v>23940</v>
      </c>
      <c r="G73" s="61"/>
      <c r="H73" s="61"/>
      <c r="I73" s="61"/>
      <c r="J73" s="62"/>
    </row>
    <row r="74" spans="1:10" ht="36" customHeight="1" outlineLevel="1" x14ac:dyDescent="0.25">
      <c r="A74" s="8"/>
      <c r="B74" s="35" t="s">
        <v>167</v>
      </c>
      <c r="C74" s="36"/>
      <c r="D74" s="36"/>
      <c r="E74" s="41"/>
      <c r="F74" s="42">
        <v>36540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168</v>
      </c>
      <c r="C75" s="36"/>
      <c r="D75" s="36"/>
      <c r="E75" s="41"/>
      <c r="F75" s="42">
        <v>44280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169</v>
      </c>
      <c r="C76" s="36"/>
      <c r="D76" s="36"/>
      <c r="E76" s="41"/>
      <c r="F76" s="42">
        <v>73800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170</v>
      </c>
      <c r="C77" s="36"/>
      <c r="D77" s="36"/>
      <c r="E77" s="41"/>
      <c r="F77" s="42">
        <v>103320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171</v>
      </c>
      <c r="C78" s="36"/>
      <c r="D78" s="36"/>
      <c r="E78" s="41"/>
      <c r="F78" s="42">
        <v>132840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172</v>
      </c>
      <c r="C79" s="36"/>
      <c r="D79" s="36"/>
      <c r="E79" s="41"/>
      <c r="F79" s="42">
        <v>162360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173</v>
      </c>
      <c r="C80" s="36"/>
      <c r="D80" s="36"/>
      <c r="E80" s="41"/>
      <c r="F80" s="42">
        <v>191880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174</v>
      </c>
      <c r="C81" s="36"/>
      <c r="D81" s="36"/>
      <c r="E81" s="41"/>
      <c r="F81" s="42">
        <v>221400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175</v>
      </c>
      <c r="C82" s="36"/>
      <c r="D82" s="36"/>
      <c r="E82" s="41"/>
      <c r="F82" s="42">
        <v>250920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176</v>
      </c>
      <c r="C83" s="36"/>
      <c r="D83" s="36"/>
      <c r="E83" s="41"/>
      <c r="F83" s="42">
        <v>280440</v>
      </c>
      <c r="G83" s="43"/>
      <c r="H83" s="43"/>
      <c r="I83" s="43"/>
      <c r="J83" s="44"/>
    </row>
    <row r="84" spans="1:10" ht="36" customHeight="1" outlineLevel="1" x14ac:dyDescent="0.25">
      <c r="A84" s="8"/>
      <c r="B84" s="35" t="s">
        <v>177</v>
      </c>
      <c r="C84" s="36"/>
      <c r="D84" s="36"/>
      <c r="E84" s="41"/>
      <c r="F84" s="42">
        <v>309960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178</v>
      </c>
      <c r="C85" s="36"/>
      <c r="D85" s="36"/>
      <c r="E85" s="41"/>
      <c r="F85" s="42">
        <v>339480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179</v>
      </c>
      <c r="C86" s="36"/>
      <c r="D86" s="36"/>
      <c r="E86" s="41"/>
      <c r="F86" s="42">
        <v>369000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180</v>
      </c>
      <c r="C87" s="36"/>
      <c r="D87" s="36"/>
      <c r="E87" s="41"/>
      <c r="F87" s="42">
        <v>398520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181</v>
      </c>
      <c r="C88" s="36"/>
      <c r="D88" s="36"/>
      <c r="E88" s="41"/>
      <c r="F88" s="42">
        <v>428040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182</v>
      </c>
      <c r="C89" s="36"/>
      <c r="D89" s="36"/>
      <c r="E89" s="41"/>
      <c r="F89" s="42">
        <v>457560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183</v>
      </c>
      <c r="C90" s="36"/>
      <c r="D90" s="36"/>
      <c r="E90" s="41"/>
      <c r="F90" s="42">
        <v>487080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184</v>
      </c>
      <c r="C91" s="36"/>
      <c r="D91" s="36"/>
      <c r="E91" s="41"/>
      <c r="F91" s="42">
        <v>516600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185</v>
      </c>
      <c r="C92" s="36"/>
      <c r="D92" s="36"/>
      <c r="E92" s="41"/>
      <c r="F92" s="42">
        <v>546120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186</v>
      </c>
      <c r="C93" s="36"/>
      <c r="D93" s="36"/>
      <c r="E93" s="41"/>
      <c r="F93" s="42">
        <v>575640</v>
      </c>
      <c r="G93" s="43"/>
      <c r="H93" s="43"/>
      <c r="I93" s="43"/>
      <c r="J93" s="44"/>
    </row>
    <row r="94" spans="1:10" ht="36" customHeight="1" outlineLevel="1" thickBot="1" x14ac:dyDescent="0.3">
      <c r="A94" s="8"/>
      <c r="B94" s="35" t="s">
        <v>187</v>
      </c>
      <c r="C94" s="36"/>
      <c r="D94" s="36"/>
      <c r="E94" s="41"/>
      <c r="F94" s="42">
        <v>605160</v>
      </c>
      <c r="G94" s="43"/>
      <c r="H94" s="43"/>
      <c r="I94" s="43"/>
      <c r="J94" s="44"/>
    </row>
    <row r="95" spans="1:10" ht="36" customHeight="1" thickBot="1" x14ac:dyDescent="0.3">
      <c r="A95" s="8"/>
      <c r="B95" s="51" t="s">
        <v>188</v>
      </c>
      <c r="C95" s="52"/>
      <c r="D95" s="52"/>
      <c r="E95" s="53"/>
      <c r="F95" s="54" t="str">
        <f>"Цена от "&amp;MIN(F96:F106)&amp;" до "&amp;MAX(F96:F106)</f>
        <v>Цена от 2340 до 122940</v>
      </c>
      <c r="G95" s="55"/>
      <c r="H95" s="55"/>
      <c r="I95" s="55"/>
      <c r="J95" s="56"/>
    </row>
    <row r="96" spans="1:10" ht="36" customHeight="1" x14ac:dyDescent="0.25">
      <c r="A96" s="8"/>
      <c r="B96" s="63" t="s">
        <v>189</v>
      </c>
      <c r="C96" s="64"/>
      <c r="D96" s="64"/>
      <c r="E96" s="41"/>
      <c r="F96" s="42">
        <v>9000</v>
      </c>
      <c r="G96" s="43"/>
      <c r="H96" s="43"/>
      <c r="I96" s="43"/>
      <c r="J96" s="44"/>
    </row>
    <row r="97" spans="1:10" ht="36" customHeight="1" x14ac:dyDescent="0.25">
      <c r="A97" s="8"/>
      <c r="B97" s="63" t="s">
        <v>190</v>
      </c>
      <c r="C97" s="64"/>
      <c r="D97" s="64"/>
      <c r="E97" s="41"/>
      <c r="F97" s="42">
        <v>68940</v>
      </c>
      <c r="G97" s="43"/>
      <c r="H97" s="43"/>
      <c r="I97" s="43"/>
      <c r="J97" s="44"/>
    </row>
    <row r="98" spans="1:10" ht="36" customHeight="1" x14ac:dyDescent="0.25">
      <c r="A98" s="8"/>
      <c r="B98" s="63" t="s">
        <v>258</v>
      </c>
      <c r="C98" s="64"/>
      <c r="D98" s="64"/>
      <c r="E98" s="41"/>
      <c r="F98" s="42">
        <v>7740</v>
      </c>
      <c r="G98" s="43"/>
      <c r="H98" s="43"/>
      <c r="I98" s="43"/>
      <c r="J98" s="44"/>
    </row>
    <row r="99" spans="1:10" ht="36" customHeight="1" x14ac:dyDescent="0.25">
      <c r="A99" s="8"/>
      <c r="B99" s="65" t="s">
        <v>192</v>
      </c>
      <c r="C99" s="66"/>
      <c r="D99" s="66"/>
      <c r="E99" s="67"/>
      <c r="F99" s="68">
        <v>122940</v>
      </c>
      <c r="G99" s="69"/>
      <c r="H99" s="69"/>
      <c r="I99" s="69"/>
      <c r="J99" s="70"/>
    </row>
    <row r="100" spans="1:10" ht="36" customHeight="1" x14ac:dyDescent="0.25">
      <c r="A100" s="8"/>
      <c r="B100" s="63" t="s">
        <v>193</v>
      </c>
      <c r="C100" s="64"/>
      <c r="D100" s="64"/>
      <c r="E100" s="41"/>
      <c r="F100" s="42">
        <v>27540</v>
      </c>
      <c r="G100" s="43"/>
      <c r="H100" s="43"/>
      <c r="I100" s="43"/>
      <c r="J100" s="44"/>
    </row>
    <row r="101" spans="1:10" ht="36" customHeight="1" x14ac:dyDescent="0.25">
      <c r="A101" s="8"/>
      <c r="B101" s="63" t="s">
        <v>194</v>
      </c>
      <c r="C101" s="64"/>
      <c r="D101" s="64"/>
      <c r="E101" s="41"/>
      <c r="F101" s="42">
        <v>74340</v>
      </c>
      <c r="G101" s="43"/>
      <c r="H101" s="43"/>
      <c r="I101" s="43"/>
      <c r="J101" s="44"/>
    </row>
    <row r="102" spans="1:10" ht="36" customHeight="1" x14ac:dyDescent="0.25">
      <c r="A102" s="8"/>
      <c r="B102" s="63" t="s">
        <v>195</v>
      </c>
      <c r="C102" s="64"/>
      <c r="D102" s="64"/>
      <c r="E102" s="41"/>
      <c r="F102" s="42">
        <v>2340</v>
      </c>
      <c r="G102" s="43"/>
      <c r="H102" s="43"/>
      <c r="I102" s="43"/>
      <c r="J102" s="44"/>
    </row>
    <row r="103" spans="1:10" ht="36" customHeight="1" x14ac:dyDescent="0.25">
      <c r="A103" s="8"/>
      <c r="B103" s="63" t="s">
        <v>196</v>
      </c>
      <c r="C103" s="64"/>
      <c r="D103" s="64"/>
      <c r="E103" s="41"/>
      <c r="F103" s="42">
        <v>2340</v>
      </c>
      <c r="G103" s="43"/>
      <c r="H103" s="43"/>
      <c r="I103" s="43"/>
      <c r="J103" s="44"/>
    </row>
    <row r="104" spans="1:10" ht="36" customHeight="1" x14ac:dyDescent="0.25">
      <c r="A104" s="8"/>
      <c r="B104" s="63" t="s">
        <v>197</v>
      </c>
      <c r="C104" s="64"/>
      <c r="D104" s="64"/>
      <c r="E104" s="41"/>
      <c r="F104" s="42">
        <v>4680</v>
      </c>
      <c r="G104" s="43"/>
      <c r="H104" s="43"/>
      <c r="I104" s="43"/>
      <c r="J104" s="44"/>
    </row>
    <row r="105" spans="1:10" ht="36" customHeight="1" x14ac:dyDescent="0.25">
      <c r="A105" s="8"/>
      <c r="B105" s="63" t="s">
        <v>198</v>
      </c>
      <c r="C105" s="64"/>
      <c r="D105" s="64"/>
      <c r="E105" s="41"/>
      <c r="F105" s="42">
        <v>7020</v>
      </c>
      <c r="G105" s="43"/>
      <c r="H105" s="43"/>
      <c r="I105" s="43"/>
      <c r="J105" s="44"/>
    </row>
    <row r="106" spans="1:10" ht="36" customHeight="1" thickBot="1" x14ac:dyDescent="0.3">
      <c r="A106" s="8"/>
      <c r="B106" s="63" t="s">
        <v>199</v>
      </c>
      <c r="C106" s="64"/>
      <c r="D106" s="64"/>
      <c r="E106" s="41"/>
      <c r="F106" s="42">
        <v>61740</v>
      </c>
      <c r="G106" s="43"/>
      <c r="H106" s="43"/>
      <c r="I106" s="43"/>
      <c r="J106" s="44"/>
    </row>
    <row r="107" spans="1:10" ht="54" customHeight="1" thickBot="1" x14ac:dyDescent="0.3">
      <c r="A107" s="8"/>
      <c r="B107" s="210" t="s">
        <v>259</v>
      </c>
      <c r="C107" s="211"/>
      <c r="D107" s="211"/>
      <c r="E107" s="212"/>
      <c r="F107" s="224" t="str">
        <f>"Цена от "&amp;MIN(F109,F113:F130)&amp;" до "&amp;MAX(F109,F113:F130)</f>
        <v>Цена от 3240 до 835740</v>
      </c>
      <c r="G107" s="225"/>
      <c r="H107" s="225"/>
      <c r="I107" s="225"/>
      <c r="J107" s="226"/>
    </row>
    <row r="108" spans="1:10" ht="24" customHeight="1" thickBot="1" x14ac:dyDescent="0.3">
      <c r="A108" s="8"/>
      <c r="B108" s="28"/>
      <c r="C108" s="81"/>
      <c r="D108" s="81"/>
      <c r="E108" s="82"/>
      <c r="F108" s="83"/>
      <c r="G108" s="84"/>
      <c r="H108" s="84"/>
      <c r="I108" s="84"/>
      <c r="J108" s="85"/>
    </row>
    <row r="109" spans="1:10" ht="36" customHeight="1" x14ac:dyDescent="0.25">
      <c r="A109" s="8"/>
      <c r="B109" s="63" t="s">
        <v>201</v>
      </c>
      <c r="C109" s="64"/>
      <c r="D109" s="64"/>
      <c r="E109" s="41"/>
      <c r="F109" s="42">
        <v>75600</v>
      </c>
      <c r="G109" s="43"/>
      <c r="H109" s="43"/>
      <c r="I109" s="43"/>
      <c r="J109" s="44"/>
    </row>
    <row r="110" spans="1:10" ht="36" customHeight="1" x14ac:dyDescent="0.25">
      <c r="A110" s="8"/>
      <c r="B110" s="72" t="s">
        <v>202</v>
      </c>
      <c r="C110" s="73"/>
      <c r="D110" s="73"/>
      <c r="E110" s="74"/>
      <c r="F110" s="42">
        <v>7560</v>
      </c>
      <c r="G110" s="43"/>
      <c r="H110" s="43"/>
      <c r="I110" s="43"/>
      <c r="J110" s="44"/>
    </row>
    <row r="111" spans="1:10" ht="36" customHeight="1" thickBot="1" x14ac:dyDescent="0.3">
      <c r="A111" s="8"/>
      <c r="B111" s="72" t="s">
        <v>203</v>
      </c>
      <c r="C111" s="73"/>
      <c r="D111" s="73"/>
      <c r="E111" s="74"/>
      <c r="F111" s="42">
        <v>18900</v>
      </c>
      <c r="G111" s="43"/>
      <c r="H111" s="43"/>
      <c r="I111" s="43"/>
      <c r="J111" s="44"/>
    </row>
    <row r="112" spans="1:10" ht="24" customHeight="1" thickBot="1" x14ac:dyDescent="0.3">
      <c r="A112" s="8"/>
      <c r="B112" s="28"/>
      <c r="C112" s="81"/>
      <c r="D112" s="81"/>
      <c r="E112" s="82"/>
      <c r="F112" s="83"/>
      <c r="G112" s="84"/>
      <c r="H112" s="84"/>
      <c r="I112" s="84"/>
      <c r="J112" s="85"/>
    </row>
    <row r="113" spans="1:10" ht="36" customHeight="1" x14ac:dyDescent="0.25">
      <c r="A113" s="8" t="s">
        <v>112</v>
      </c>
      <c r="B113" s="65" t="s">
        <v>204</v>
      </c>
      <c r="C113" s="66"/>
      <c r="D113" s="66"/>
      <c r="E113" s="67"/>
      <c r="F113" s="68">
        <v>85140</v>
      </c>
      <c r="G113" s="69"/>
      <c r="H113" s="69"/>
      <c r="I113" s="69"/>
      <c r="J113" s="70"/>
    </row>
    <row r="114" spans="1:10" ht="36" customHeight="1" x14ac:dyDescent="0.25">
      <c r="A114" s="8" t="s">
        <v>112</v>
      </c>
      <c r="B114" s="65" t="s">
        <v>394</v>
      </c>
      <c r="C114" s="66"/>
      <c r="D114" s="66"/>
      <c r="E114" s="67"/>
      <c r="F114" s="68">
        <v>835740</v>
      </c>
      <c r="G114" s="69"/>
      <c r="H114" s="69"/>
      <c r="I114" s="69"/>
      <c r="J114" s="70"/>
    </row>
    <row r="115" spans="1:10" ht="36" customHeight="1" x14ac:dyDescent="0.25">
      <c r="A115" s="8" t="s">
        <v>112</v>
      </c>
      <c r="B115" s="35" t="s">
        <v>205</v>
      </c>
      <c r="C115" s="89"/>
      <c r="D115" s="89"/>
      <c r="E115" s="90"/>
      <c r="F115" s="68">
        <v>61740</v>
      </c>
      <c r="G115" s="69"/>
      <c r="H115" s="69"/>
      <c r="I115" s="69"/>
      <c r="J115" s="70"/>
    </row>
    <row r="116" spans="1:10" ht="36" customHeight="1" x14ac:dyDescent="0.25">
      <c r="A116" s="8" t="s">
        <v>112</v>
      </c>
      <c r="B116" s="63" t="s">
        <v>299</v>
      </c>
      <c r="C116" s="64"/>
      <c r="D116" s="64"/>
      <c r="E116" s="41"/>
      <c r="F116" s="42">
        <v>65340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63" t="s">
        <v>207</v>
      </c>
      <c r="C117" s="64"/>
      <c r="D117" s="64"/>
      <c r="E117" s="41"/>
      <c r="F117" s="42">
        <v>65340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63" t="s">
        <v>208</v>
      </c>
      <c r="C118" s="64"/>
      <c r="D118" s="64"/>
      <c r="E118" s="41"/>
      <c r="F118" s="42">
        <v>59940</v>
      </c>
      <c r="G118" s="43"/>
      <c r="H118" s="43"/>
      <c r="I118" s="43"/>
      <c r="J118" s="44"/>
    </row>
    <row r="119" spans="1:10" ht="36" customHeight="1" x14ac:dyDescent="0.25">
      <c r="A119" s="8"/>
      <c r="B119" s="65" t="s">
        <v>325</v>
      </c>
      <c r="C119" s="66"/>
      <c r="D119" s="66"/>
      <c r="E119" s="67"/>
      <c r="F119" s="68">
        <v>787140</v>
      </c>
      <c r="G119" s="69"/>
      <c r="H119" s="69"/>
      <c r="I119" s="69"/>
      <c r="J119" s="70"/>
    </row>
    <row r="120" spans="1:10" ht="36" customHeight="1" x14ac:dyDescent="0.25">
      <c r="A120" s="8" t="s">
        <v>112</v>
      </c>
      <c r="B120" s="63" t="s">
        <v>209</v>
      </c>
      <c r="C120" s="64"/>
      <c r="D120" s="64"/>
      <c r="E120" s="41"/>
      <c r="F120" s="68">
        <v>212940</v>
      </c>
      <c r="G120" s="69"/>
      <c r="H120" s="69"/>
      <c r="I120" s="69"/>
      <c r="J120" s="70"/>
    </row>
    <row r="121" spans="1:10" ht="36" customHeight="1" x14ac:dyDescent="0.25">
      <c r="A121" s="8" t="s">
        <v>112</v>
      </c>
      <c r="B121" s="63" t="s">
        <v>210</v>
      </c>
      <c r="C121" s="64"/>
      <c r="D121" s="64"/>
      <c r="E121" s="41"/>
      <c r="F121" s="68">
        <v>106740</v>
      </c>
      <c r="G121" s="69"/>
      <c r="H121" s="69"/>
      <c r="I121" s="69"/>
      <c r="J121" s="70"/>
    </row>
    <row r="122" spans="1:10" ht="36" customHeight="1" x14ac:dyDescent="0.25">
      <c r="A122" s="8" t="s">
        <v>112</v>
      </c>
      <c r="B122" s="63" t="s">
        <v>211</v>
      </c>
      <c r="C122" s="64"/>
      <c r="D122" s="64"/>
      <c r="E122" s="41"/>
      <c r="F122" s="68">
        <v>128088</v>
      </c>
      <c r="G122" s="69"/>
      <c r="H122" s="69"/>
      <c r="I122" s="69"/>
      <c r="J122" s="70"/>
    </row>
    <row r="123" spans="1:10" ht="36" customHeight="1" x14ac:dyDescent="0.25">
      <c r="A123" s="8" t="s">
        <v>112</v>
      </c>
      <c r="B123" s="63" t="s">
        <v>212</v>
      </c>
      <c r="C123" s="64"/>
      <c r="D123" s="64"/>
      <c r="E123" s="41"/>
      <c r="F123" s="68">
        <v>43740</v>
      </c>
      <c r="G123" s="69"/>
      <c r="H123" s="69"/>
      <c r="I123" s="69"/>
      <c r="J123" s="70"/>
    </row>
    <row r="124" spans="1:10" ht="36" customHeight="1" x14ac:dyDescent="0.25">
      <c r="A124" s="8" t="s">
        <v>112</v>
      </c>
      <c r="B124" s="63" t="s">
        <v>213</v>
      </c>
      <c r="C124" s="64"/>
      <c r="D124" s="64"/>
      <c r="E124" s="41"/>
      <c r="F124" s="68">
        <v>88740</v>
      </c>
      <c r="G124" s="69"/>
      <c r="H124" s="69"/>
      <c r="I124" s="69"/>
      <c r="J124" s="70"/>
    </row>
    <row r="125" spans="1:10" ht="36" customHeight="1" x14ac:dyDescent="0.25">
      <c r="A125" s="8" t="s">
        <v>112</v>
      </c>
      <c r="B125" s="65" t="s">
        <v>214</v>
      </c>
      <c r="C125" s="66"/>
      <c r="D125" s="66"/>
      <c r="E125" s="67"/>
      <c r="F125" s="68">
        <v>256140</v>
      </c>
      <c r="G125" s="69"/>
      <c r="H125" s="69"/>
      <c r="I125" s="69"/>
      <c r="J125" s="70"/>
    </row>
    <row r="126" spans="1:10" ht="36" customHeight="1" x14ac:dyDescent="0.25">
      <c r="A126" s="8"/>
      <c r="B126" s="65" t="s">
        <v>215</v>
      </c>
      <c r="C126" s="66"/>
      <c r="D126" s="66"/>
      <c r="E126" s="67"/>
      <c r="F126" s="68">
        <v>208080</v>
      </c>
      <c r="G126" s="69"/>
      <c r="H126" s="69"/>
      <c r="I126" s="69"/>
      <c r="J126" s="70"/>
    </row>
    <row r="127" spans="1:10" ht="36" customHeight="1" x14ac:dyDescent="0.25">
      <c r="A127" s="8" t="s">
        <v>112</v>
      </c>
      <c r="B127" s="65" t="s">
        <v>216</v>
      </c>
      <c r="C127" s="66"/>
      <c r="D127" s="66"/>
      <c r="E127" s="67"/>
      <c r="F127" s="68">
        <v>3240</v>
      </c>
      <c r="G127" s="69"/>
      <c r="H127" s="69"/>
      <c r="I127" s="69"/>
      <c r="J127" s="70"/>
    </row>
    <row r="128" spans="1:10" ht="36" customHeight="1" x14ac:dyDescent="0.25">
      <c r="B128" s="65" t="s">
        <v>217</v>
      </c>
      <c r="C128" s="66"/>
      <c r="D128" s="66"/>
      <c r="E128" s="67"/>
      <c r="F128" s="68">
        <v>79740</v>
      </c>
      <c r="G128" s="69"/>
      <c r="H128" s="69"/>
      <c r="I128" s="69"/>
      <c r="J128" s="70"/>
    </row>
    <row r="129" spans="1:10" ht="36" customHeight="1" x14ac:dyDescent="0.25">
      <c r="B129" s="65" t="s">
        <v>218</v>
      </c>
      <c r="C129" s="66"/>
      <c r="D129" s="66"/>
      <c r="E129" s="67"/>
      <c r="F129" s="68">
        <v>67140</v>
      </c>
      <c r="G129" s="69"/>
      <c r="H129" s="69"/>
      <c r="I129" s="69"/>
      <c r="J129" s="70"/>
    </row>
    <row r="130" spans="1:10" ht="36" customHeight="1" x14ac:dyDescent="0.25">
      <c r="A130" s="8" t="s">
        <v>112</v>
      </c>
      <c r="B130" s="65" t="s">
        <v>220</v>
      </c>
      <c r="C130" s="66"/>
      <c r="D130" s="66"/>
      <c r="E130" s="67"/>
      <c r="F130" s="68">
        <v>191340</v>
      </c>
      <c r="G130" s="69"/>
      <c r="H130" s="69"/>
      <c r="I130" s="69"/>
      <c r="J130" s="70"/>
    </row>
    <row r="131" spans="1:10" ht="36" customHeight="1" x14ac:dyDescent="0.25">
      <c r="A131" s="8" t="s">
        <v>114</v>
      </c>
      <c r="B131" s="63" t="s">
        <v>221</v>
      </c>
      <c r="C131" s="64"/>
      <c r="D131" s="64"/>
      <c r="E131" s="41"/>
      <c r="F131" s="68">
        <v>213120</v>
      </c>
      <c r="G131" s="69"/>
      <c r="H131" s="69"/>
      <c r="I131" s="69"/>
      <c r="J131" s="70"/>
    </row>
    <row r="132" spans="1:10" ht="36" customHeight="1" x14ac:dyDescent="0.25">
      <c r="A132" s="8" t="s">
        <v>114</v>
      </c>
      <c r="B132" s="65" t="s">
        <v>395</v>
      </c>
      <c r="C132" s="66"/>
      <c r="D132" s="66"/>
      <c r="E132" s="67"/>
      <c r="F132" s="68">
        <v>1379520</v>
      </c>
      <c r="G132" s="69"/>
      <c r="H132" s="69"/>
      <c r="I132" s="69"/>
      <c r="J132" s="70"/>
    </row>
    <row r="133" spans="1:10" ht="36" customHeight="1" x14ac:dyDescent="0.25">
      <c r="A133" s="8" t="s">
        <v>114</v>
      </c>
      <c r="B133" s="63" t="s">
        <v>222</v>
      </c>
      <c r="C133" s="64"/>
      <c r="D133" s="64"/>
      <c r="E133" s="41"/>
      <c r="F133" s="68">
        <v>154800</v>
      </c>
      <c r="G133" s="69"/>
      <c r="H133" s="69"/>
      <c r="I133" s="69"/>
      <c r="J133" s="70"/>
    </row>
    <row r="134" spans="1:10" ht="36" customHeight="1" x14ac:dyDescent="0.25">
      <c r="A134" s="8" t="s">
        <v>114</v>
      </c>
      <c r="B134" s="63" t="s">
        <v>326</v>
      </c>
      <c r="C134" s="64"/>
      <c r="D134" s="64"/>
      <c r="E134" s="41"/>
      <c r="F134" s="42">
        <v>163440</v>
      </c>
      <c r="G134" s="43"/>
      <c r="H134" s="43"/>
      <c r="I134" s="43"/>
      <c r="J134" s="44"/>
    </row>
    <row r="135" spans="1:10" ht="36" customHeight="1" x14ac:dyDescent="0.25">
      <c r="A135" s="8" t="s">
        <v>114</v>
      </c>
      <c r="B135" s="63" t="s">
        <v>224</v>
      </c>
      <c r="C135" s="64"/>
      <c r="D135" s="64"/>
      <c r="E135" s="41"/>
      <c r="F135" s="42">
        <v>163440</v>
      </c>
      <c r="G135" s="43"/>
      <c r="H135" s="43"/>
      <c r="I135" s="43"/>
      <c r="J135" s="44"/>
    </row>
    <row r="136" spans="1:10" ht="36" customHeight="1" x14ac:dyDescent="0.25">
      <c r="A136" s="8" t="s">
        <v>114</v>
      </c>
      <c r="B136" s="63" t="s">
        <v>225</v>
      </c>
      <c r="C136" s="64"/>
      <c r="D136" s="64"/>
      <c r="E136" s="41"/>
      <c r="F136" s="42">
        <v>150480</v>
      </c>
      <c r="G136" s="43"/>
      <c r="H136" s="43"/>
      <c r="I136" s="43"/>
      <c r="J136" s="44"/>
    </row>
    <row r="137" spans="1:10" ht="36" customHeight="1" x14ac:dyDescent="0.25">
      <c r="A137" s="8" t="s">
        <v>114</v>
      </c>
      <c r="B137" s="63" t="s">
        <v>226</v>
      </c>
      <c r="C137" s="64"/>
      <c r="D137" s="64"/>
      <c r="E137" s="41"/>
      <c r="F137" s="68">
        <v>532800</v>
      </c>
      <c r="G137" s="69"/>
      <c r="H137" s="69"/>
      <c r="I137" s="69"/>
      <c r="J137" s="70"/>
    </row>
    <row r="138" spans="1:10" ht="36" customHeight="1" x14ac:dyDescent="0.25">
      <c r="A138" s="8" t="s">
        <v>114</v>
      </c>
      <c r="B138" s="63" t="s">
        <v>227</v>
      </c>
      <c r="C138" s="64"/>
      <c r="D138" s="64"/>
      <c r="E138" s="41"/>
      <c r="F138" s="68">
        <v>267120</v>
      </c>
      <c r="G138" s="69"/>
      <c r="H138" s="69"/>
      <c r="I138" s="69"/>
      <c r="J138" s="70"/>
    </row>
    <row r="139" spans="1:10" ht="36" customHeight="1" x14ac:dyDescent="0.25">
      <c r="A139" s="8" t="s">
        <v>114</v>
      </c>
      <c r="B139" s="72" t="s">
        <v>228</v>
      </c>
      <c r="C139" s="73"/>
      <c r="D139" s="73"/>
      <c r="E139" s="74"/>
      <c r="F139" s="68">
        <v>320544</v>
      </c>
      <c r="G139" s="69"/>
      <c r="H139" s="69"/>
      <c r="I139" s="69"/>
      <c r="J139" s="70"/>
    </row>
    <row r="140" spans="1:10" ht="36" customHeight="1" x14ac:dyDescent="0.25">
      <c r="A140" s="8" t="s">
        <v>114</v>
      </c>
      <c r="B140" s="63" t="s">
        <v>229</v>
      </c>
      <c r="C140" s="64"/>
      <c r="D140" s="64"/>
      <c r="E140" s="41"/>
      <c r="F140" s="68">
        <v>109440</v>
      </c>
      <c r="G140" s="69"/>
      <c r="H140" s="69"/>
      <c r="I140" s="69"/>
      <c r="J140" s="70"/>
    </row>
    <row r="141" spans="1:10" ht="36" customHeight="1" x14ac:dyDescent="0.25">
      <c r="A141" s="8" t="s">
        <v>114</v>
      </c>
      <c r="B141" s="63" t="s">
        <v>230</v>
      </c>
      <c r="C141" s="64"/>
      <c r="D141" s="64"/>
      <c r="E141" s="41"/>
      <c r="F141" s="68">
        <v>222480</v>
      </c>
      <c r="G141" s="69"/>
      <c r="H141" s="69"/>
      <c r="I141" s="69"/>
      <c r="J141" s="70"/>
    </row>
    <row r="142" spans="1:10" ht="36" customHeight="1" x14ac:dyDescent="0.25">
      <c r="A142" s="8" t="s">
        <v>114</v>
      </c>
      <c r="B142" s="35" t="s">
        <v>231</v>
      </c>
      <c r="C142" s="89"/>
      <c r="D142" s="89"/>
      <c r="E142" s="90"/>
      <c r="F142" s="68">
        <v>640800</v>
      </c>
      <c r="G142" s="69"/>
      <c r="H142" s="69"/>
      <c r="I142" s="69"/>
      <c r="J142" s="70"/>
    </row>
    <row r="143" spans="1:10" ht="36" customHeight="1" x14ac:dyDescent="0.25">
      <c r="A143" s="8" t="s">
        <v>114</v>
      </c>
      <c r="B143" s="65" t="s">
        <v>232</v>
      </c>
      <c r="C143" s="66"/>
      <c r="D143" s="66"/>
      <c r="E143" s="67"/>
      <c r="F143" s="68">
        <v>8640</v>
      </c>
      <c r="G143" s="69"/>
      <c r="H143" s="69"/>
      <c r="I143" s="69"/>
      <c r="J143" s="70"/>
    </row>
    <row r="144" spans="1:10" ht="36" customHeight="1" thickBot="1" x14ac:dyDescent="0.3">
      <c r="A144" s="8" t="s">
        <v>114</v>
      </c>
      <c r="B144" s="63" t="s">
        <v>234</v>
      </c>
      <c r="C144" s="64"/>
      <c r="D144" s="64"/>
      <c r="E144" s="41"/>
      <c r="F144" s="68">
        <v>478800</v>
      </c>
      <c r="G144" s="69"/>
      <c r="H144" s="69"/>
      <c r="I144" s="69"/>
      <c r="J144" s="70"/>
    </row>
    <row r="145" spans="2:10" ht="36" customHeight="1" thickBot="1" x14ac:dyDescent="0.3">
      <c r="B145" s="408" t="s">
        <v>236</v>
      </c>
      <c r="C145" s="409"/>
      <c r="D145" s="409"/>
      <c r="E145" s="409"/>
      <c r="F145" s="409"/>
      <c r="G145" s="409"/>
      <c r="H145" s="409"/>
      <c r="I145" s="409"/>
      <c r="J145" s="410"/>
    </row>
    <row r="146" spans="2:10" ht="36" customHeight="1" x14ac:dyDescent="0.25">
      <c r="B146" s="364" t="s">
        <v>386</v>
      </c>
      <c r="C146" s="365"/>
      <c r="D146" s="365"/>
      <c r="E146" s="366"/>
      <c r="F146" s="367">
        <v>300</v>
      </c>
      <c r="G146" s="368"/>
      <c r="H146" s="368"/>
      <c r="I146" s="368"/>
      <c r="J146" s="369"/>
    </row>
    <row r="147" spans="2:10" ht="54" customHeight="1" thickBot="1" x14ac:dyDescent="0.3">
      <c r="B147" s="149" t="s">
        <v>387</v>
      </c>
      <c r="C147" s="150"/>
      <c r="D147" s="150"/>
      <c r="E147" s="160"/>
      <c r="F147" s="370"/>
      <c r="G147" s="371"/>
      <c r="H147" s="371"/>
      <c r="I147" s="371"/>
      <c r="J147" s="372"/>
    </row>
    <row r="148" spans="2:10" ht="36" customHeight="1" x14ac:dyDescent="0.25">
      <c r="B148" s="364" t="s">
        <v>388</v>
      </c>
      <c r="C148" s="365"/>
      <c r="D148" s="365"/>
      <c r="E148" s="366"/>
      <c r="F148" s="367">
        <v>240</v>
      </c>
      <c r="G148" s="368"/>
      <c r="H148" s="368"/>
      <c r="I148" s="368"/>
      <c r="J148" s="369"/>
    </row>
    <row r="149" spans="2:10" ht="54" customHeight="1" thickBot="1" x14ac:dyDescent="0.3">
      <c r="B149" s="149" t="s">
        <v>387</v>
      </c>
      <c r="C149" s="150"/>
      <c r="D149" s="150"/>
      <c r="E149" s="160"/>
      <c r="F149" s="370"/>
      <c r="G149" s="371"/>
      <c r="H149" s="371"/>
      <c r="I149" s="371"/>
      <c r="J149" s="372"/>
    </row>
    <row r="150" spans="2:10" ht="36" customHeight="1" x14ac:dyDescent="0.25">
      <c r="B150" s="364" t="s">
        <v>389</v>
      </c>
      <c r="C150" s="365"/>
      <c r="D150" s="365"/>
      <c r="E150" s="366"/>
      <c r="F150" s="367">
        <v>120</v>
      </c>
      <c r="G150" s="368"/>
      <c r="H150" s="368"/>
      <c r="I150" s="368"/>
      <c r="J150" s="369"/>
    </row>
    <row r="151" spans="2:10" ht="54" customHeight="1" thickBot="1" x14ac:dyDescent="0.3">
      <c r="B151" s="149" t="s">
        <v>390</v>
      </c>
      <c r="C151" s="150"/>
      <c r="D151" s="150"/>
      <c r="E151" s="160"/>
      <c r="F151" s="370"/>
      <c r="G151" s="371"/>
      <c r="H151" s="371"/>
      <c r="I151" s="371"/>
      <c r="J151" s="372"/>
    </row>
    <row r="152" spans="2:10" ht="36" customHeight="1" x14ac:dyDescent="0.25">
      <c r="B152" s="364" t="s">
        <v>391</v>
      </c>
      <c r="C152" s="365"/>
      <c r="D152" s="365"/>
      <c r="E152" s="366"/>
      <c r="F152" s="367">
        <v>360</v>
      </c>
      <c r="G152" s="368"/>
      <c r="H152" s="368"/>
      <c r="I152" s="368"/>
      <c r="J152" s="369"/>
    </row>
    <row r="153" spans="2:10" ht="54" customHeight="1" thickBot="1" x14ac:dyDescent="0.3">
      <c r="B153" s="149" t="s">
        <v>387</v>
      </c>
      <c r="C153" s="150"/>
      <c r="D153" s="150"/>
      <c r="E153" s="160"/>
      <c r="F153" s="370"/>
      <c r="G153" s="371"/>
      <c r="H153" s="371"/>
      <c r="I153" s="371"/>
      <c r="J153" s="372"/>
    </row>
    <row r="154" spans="2:10" ht="36" customHeight="1" x14ac:dyDescent="0.25">
      <c r="B154" s="364" t="s">
        <v>392</v>
      </c>
      <c r="C154" s="365"/>
      <c r="D154" s="365"/>
      <c r="E154" s="366"/>
      <c r="F154" s="367">
        <v>300</v>
      </c>
      <c r="G154" s="368"/>
      <c r="H154" s="368"/>
      <c r="I154" s="368"/>
      <c r="J154" s="369"/>
    </row>
    <row r="155" spans="2:10" ht="54" customHeight="1" thickBot="1" x14ac:dyDescent="0.3">
      <c r="B155" s="149" t="s">
        <v>387</v>
      </c>
      <c r="C155" s="150"/>
      <c r="D155" s="150"/>
      <c r="E155" s="160"/>
      <c r="F155" s="370"/>
      <c r="G155" s="371"/>
      <c r="H155" s="371"/>
      <c r="I155" s="371"/>
      <c r="J155" s="372"/>
    </row>
    <row r="156" spans="2:10" ht="36" customHeight="1" x14ac:dyDescent="0.25">
      <c r="B156" s="364" t="s">
        <v>393</v>
      </c>
      <c r="C156" s="365"/>
      <c r="D156" s="365"/>
      <c r="E156" s="366"/>
      <c r="F156" s="367">
        <v>150</v>
      </c>
      <c r="G156" s="368"/>
      <c r="H156" s="368"/>
      <c r="I156" s="368"/>
      <c r="J156" s="369"/>
    </row>
    <row r="157" spans="2:10" ht="54" customHeight="1" thickBot="1" x14ac:dyDescent="0.3">
      <c r="B157" s="149" t="s">
        <v>390</v>
      </c>
      <c r="C157" s="150"/>
      <c r="D157" s="150"/>
      <c r="E157" s="160"/>
      <c r="F157" s="370"/>
      <c r="G157" s="371"/>
      <c r="H157" s="371"/>
      <c r="I157" s="371"/>
      <c r="J157" s="372"/>
    </row>
    <row r="158" spans="2:10" ht="54" customHeight="1" thickBot="1" x14ac:dyDescent="0.3">
      <c r="B158" s="149" t="s">
        <v>237</v>
      </c>
      <c r="C158" s="150"/>
      <c r="D158" s="150"/>
      <c r="E158" s="160"/>
      <c r="F158" s="373">
        <v>72</v>
      </c>
      <c r="G158" s="374"/>
      <c r="H158" s="374"/>
      <c r="I158" s="374"/>
      <c r="J158" s="375"/>
    </row>
    <row r="159" spans="2:10" ht="54" customHeight="1" thickBot="1" x14ac:dyDescent="0.3">
      <c r="B159" s="149" t="s">
        <v>238</v>
      </c>
      <c r="C159" s="150"/>
      <c r="D159" s="150"/>
      <c r="E159" s="160"/>
      <c r="F159" s="373">
        <v>118.8</v>
      </c>
      <c r="G159" s="374"/>
      <c r="H159" s="374"/>
      <c r="I159" s="374"/>
      <c r="J159" s="375"/>
    </row>
    <row r="160" spans="2:10" ht="54" customHeight="1" thickBot="1" x14ac:dyDescent="0.3">
      <c r="B160" s="149" t="s">
        <v>239</v>
      </c>
      <c r="C160" s="150"/>
      <c r="D160" s="150"/>
      <c r="E160" s="160"/>
      <c r="F160" s="373">
        <v>180</v>
      </c>
      <c r="G160" s="374"/>
      <c r="H160" s="374"/>
      <c r="I160" s="374"/>
      <c r="J160" s="375"/>
    </row>
    <row r="161" spans="1:11" ht="54" customHeight="1" thickBot="1" x14ac:dyDescent="0.3">
      <c r="B161" s="149" t="s">
        <v>219</v>
      </c>
      <c r="C161" s="150" t="s">
        <v>219</v>
      </c>
      <c r="D161" s="150"/>
      <c r="E161" s="160"/>
      <c r="F161" s="373">
        <v>40</v>
      </c>
      <c r="G161" s="374"/>
      <c r="H161" s="374"/>
      <c r="I161" s="374"/>
      <c r="J161" s="375"/>
      <c r="K161" s="411"/>
    </row>
    <row r="162" spans="1:11" ht="54" customHeight="1" thickBot="1" x14ac:dyDescent="0.3">
      <c r="A162" s="8"/>
      <c r="B162" s="277" t="s">
        <v>240</v>
      </c>
      <c r="C162" s="278"/>
      <c r="D162" s="278"/>
      <c r="E162" s="279"/>
      <c r="F162" s="412"/>
      <c r="G162" s="413"/>
      <c r="H162" s="413"/>
      <c r="I162" s="413"/>
      <c r="J162" s="414"/>
    </row>
    <row r="163" spans="1:11" ht="36" customHeight="1" x14ac:dyDescent="0.25">
      <c r="A163" s="8"/>
      <c r="B163" s="65" t="s">
        <v>241</v>
      </c>
      <c r="C163" s="66"/>
      <c r="D163" s="66"/>
      <c r="E163" s="67"/>
      <c r="F163" s="68">
        <v>54540</v>
      </c>
      <c r="G163" s="69"/>
      <c r="H163" s="69"/>
      <c r="I163" s="69"/>
      <c r="J163" s="70"/>
    </row>
    <row r="164" spans="1:11" ht="36" customHeight="1" x14ac:dyDescent="0.25">
      <c r="A164" s="8"/>
      <c r="B164" s="63" t="s">
        <v>242</v>
      </c>
      <c r="C164" s="64"/>
      <c r="D164" s="64"/>
      <c r="E164" s="41"/>
      <c r="F164" s="42">
        <v>104940</v>
      </c>
      <c r="G164" s="43"/>
      <c r="H164" s="43"/>
      <c r="I164" s="43"/>
      <c r="J164" s="44"/>
    </row>
    <row r="165" spans="1:11" ht="36" customHeight="1" x14ac:dyDescent="0.25">
      <c r="A165" s="8"/>
      <c r="B165" s="63" t="s">
        <v>243</v>
      </c>
      <c r="C165" s="64"/>
      <c r="D165" s="64"/>
      <c r="E165" s="41"/>
      <c r="F165" s="42">
        <v>131940</v>
      </c>
      <c r="G165" s="43"/>
      <c r="H165" s="43"/>
      <c r="I165" s="43"/>
      <c r="J165" s="44"/>
    </row>
    <row r="166" spans="1:11" ht="36" customHeight="1" x14ac:dyDescent="0.25">
      <c r="A166" s="8"/>
      <c r="B166" s="63" t="s">
        <v>244</v>
      </c>
      <c r="C166" s="64"/>
      <c r="D166" s="64"/>
      <c r="E166" s="41"/>
      <c r="F166" s="42">
        <v>1440</v>
      </c>
      <c r="G166" s="43"/>
      <c r="H166" s="43"/>
      <c r="I166" s="43"/>
      <c r="J166" s="44"/>
    </row>
    <row r="167" spans="1:11" ht="36" customHeight="1" x14ac:dyDescent="0.25">
      <c r="A167" s="8"/>
      <c r="B167" s="63" t="s">
        <v>245</v>
      </c>
      <c r="C167" s="64"/>
      <c r="D167" s="64"/>
      <c r="E167" s="41"/>
      <c r="F167" s="42">
        <v>76140</v>
      </c>
      <c r="G167" s="43"/>
      <c r="H167" s="43"/>
      <c r="I167" s="43"/>
      <c r="J167" s="44"/>
    </row>
    <row r="168" spans="1:11" ht="36" customHeight="1" x14ac:dyDescent="0.25">
      <c r="A168" s="8"/>
      <c r="B168" s="63" t="s">
        <v>246</v>
      </c>
      <c r="C168" s="64"/>
      <c r="D168" s="64"/>
      <c r="E168" s="41"/>
      <c r="F168" s="42">
        <v>149940</v>
      </c>
      <c r="G168" s="43"/>
      <c r="H168" s="43"/>
      <c r="I168" s="43"/>
      <c r="J168" s="44"/>
    </row>
    <row r="169" spans="1:11" ht="36" customHeight="1" x14ac:dyDescent="0.25">
      <c r="A169" s="8"/>
      <c r="B169" s="63" t="s">
        <v>247</v>
      </c>
      <c r="C169" s="64"/>
      <c r="D169" s="64"/>
      <c r="E169" s="41"/>
      <c r="F169" s="42">
        <v>189540</v>
      </c>
      <c r="G169" s="43"/>
      <c r="H169" s="43"/>
      <c r="I169" s="43"/>
      <c r="J169" s="44"/>
    </row>
    <row r="170" spans="1:11" ht="36" customHeight="1" thickBot="1" x14ac:dyDescent="0.3">
      <c r="A170" s="8"/>
      <c r="B170" s="109" t="s">
        <v>248</v>
      </c>
      <c r="C170" s="110"/>
      <c r="D170" s="110"/>
      <c r="E170" s="111"/>
      <c r="F170" s="112">
        <v>2340</v>
      </c>
      <c r="G170" s="113"/>
      <c r="H170" s="113"/>
      <c r="I170" s="113"/>
      <c r="J170" s="114"/>
    </row>
    <row r="171" spans="1:11" ht="24" customHeight="1" thickBot="1" x14ac:dyDescent="0.3">
      <c r="A171" s="8"/>
      <c r="B171" s="28"/>
      <c r="C171" s="81"/>
      <c r="D171" s="81"/>
      <c r="E171" s="82"/>
      <c r="F171" s="83"/>
      <c r="G171" s="84"/>
      <c r="H171" s="84"/>
      <c r="I171" s="84"/>
      <c r="J171" s="85"/>
    </row>
    <row r="172" spans="1:11" ht="18" customHeight="1" x14ac:dyDescent="0.25">
      <c r="A172" s="8"/>
      <c r="B172" s="115"/>
      <c r="C172" s="116"/>
      <c r="D172" s="116"/>
      <c r="E172" s="116"/>
      <c r="F172" s="117"/>
      <c r="G172" s="117"/>
      <c r="H172" s="117"/>
      <c r="I172" s="117"/>
      <c r="J172" s="117"/>
    </row>
    <row r="173" spans="1:11" ht="67.5" customHeight="1" x14ac:dyDescent="0.25">
      <c r="A173" s="8"/>
      <c r="B173" s="118" t="s">
        <v>334</v>
      </c>
      <c r="C173" s="118"/>
      <c r="D173" s="118"/>
      <c r="E173" s="118"/>
      <c r="F173" s="118"/>
      <c r="G173" s="118"/>
      <c r="H173" s="118"/>
      <c r="I173" s="118"/>
      <c r="J173" s="118"/>
    </row>
    <row r="174" spans="1:11" ht="27" customHeight="1" x14ac:dyDescent="0.25">
      <c r="A174" s="8" t="s">
        <v>114</v>
      </c>
      <c r="B174" s="120" t="s">
        <v>251</v>
      </c>
      <c r="C174" s="120"/>
      <c r="D174" s="120"/>
      <c r="E174" s="120"/>
      <c r="F174" s="120"/>
      <c r="G174" s="120"/>
      <c r="H174" s="120"/>
      <c r="I174" s="120"/>
      <c r="J174" s="120"/>
    </row>
    <row r="175" spans="1:11" s="182" customFormat="1" ht="20.100000000000001" customHeight="1" x14ac:dyDescent="0.25">
      <c r="B175" s="345"/>
      <c r="F175" s="346"/>
      <c r="G175" s="346"/>
      <c r="H175" s="346"/>
      <c r="I175" s="346"/>
      <c r="J175" s="346"/>
    </row>
    <row r="176" spans="1:11" s="288" customFormat="1" ht="36" customHeight="1" thickBot="1" x14ac:dyDescent="0.3">
      <c r="B176" s="289" t="s">
        <v>335</v>
      </c>
      <c r="C176" s="289"/>
      <c r="D176" s="289"/>
      <c r="E176" s="289"/>
      <c r="F176" s="289"/>
      <c r="G176" s="289"/>
      <c r="H176" s="289"/>
      <c r="I176" s="289"/>
    </row>
    <row r="177" spans="1:10" s="123" customFormat="1" ht="36" customHeight="1" thickBot="1" x14ac:dyDescent="0.3">
      <c r="B177" s="290" t="s">
        <v>336</v>
      </c>
      <c r="C177" s="291"/>
      <c r="D177" s="291"/>
      <c r="E177" s="291"/>
      <c r="F177" s="291"/>
      <c r="G177" s="291"/>
      <c r="H177" s="291"/>
      <c r="I177" s="292"/>
    </row>
    <row r="178" spans="1:10" ht="73.5" customHeight="1" thickBot="1" x14ac:dyDescent="0.3">
      <c r="B178" s="293" t="s">
        <v>337</v>
      </c>
      <c r="C178" s="294"/>
      <c r="D178" s="295" t="s">
        <v>338</v>
      </c>
      <c r="E178" s="296"/>
      <c r="F178" s="297"/>
      <c r="G178" s="296" t="s">
        <v>339</v>
      </c>
      <c r="H178" s="296"/>
      <c r="I178" s="297"/>
      <c r="J178" s="10"/>
    </row>
    <row r="179" spans="1:10" ht="36" customHeight="1" x14ac:dyDescent="0.25">
      <c r="B179" s="298" t="s">
        <v>340</v>
      </c>
      <c r="C179" s="299"/>
      <c r="D179" s="300" t="s">
        <v>341</v>
      </c>
      <c r="E179" s="300"/>
      <c r="F179" s="300"/>
      <c r="G179" s="301">
        <v>1500</v>
      </c>
      <c r="H179" s="300"/>
      <c r="I179" s="302"/>
      <c r="J179" s="10"/>
    </row>
    <row r="180" spans="1:10" ht="36" customHeight="1" x14ac:dyDescent="0.25">
      <c r="B180" s="303" t="s">
        <v>342</v>
      </c>
      <c r="C180" s="304"/>
      <c r="D180" s="305"/>
      <c r="E180" s="305"/>
      <c r="F180" s="305"/>
      <c r="G180" s="306">
        <v>1380</v>
      </c>
      <c r="H180" s="305"/>
      <c r="I180" s="307"/>
      <c r="J180" s="10"/>
    </row>
    <row r="181" spans="1:10" ht="36" customHeight="1" x14ac:dyDescent="0.25">
      <c r="B181" s="303" t="s">
        <v>343</v>
      </c>
      <c r="C181" s="304"/>
      <c r="D181" s="305"/>
      <c r="E181" s="305"/>
      <c r="F181" s="305"/>
      <c r="G181" s="306">
        <v>1290</v>
      </c>
      <c r="H181" s="305"/>
      <c r="I181" s="307"/>
      <c r="J181" s="10"/>
    </row>
    <row r="182" spans="1:10" ht="54" customHeight="1" x14ac:dyDescent="0.25">
      <c r="B182" s="303" t="s">
        <v>344</v>
      </c>
      <c r="C182" s="304"/>
      <c r="D182" s="305"/>
      <c r="E182" s="305"/>
      <c r="F182" s="305"/>
      <c r="G182" s="306">
        <v>1170</v>
      </c>
      <c r="H182" s="305"/>
      <c r="I182" s="307"/>
      <c r="J182" s="10"/>
    </row>
    <row r="183" spans="1:10" ht="21" x14ac:dyDescent="0.25">
      <c r="B183" s="308"/>
      <c r="C183" s="308"/>
      <c r="D183" s="309"/>
      <c r="E183" s="309"/>
      <c r="F183" s="309"/>
      <c r="G183" s="310"/>
      <c r="H183" s="309"/>
      <c r="I183" s="309"/>
      <c r="J183" s="10"/>
    </row>
    <row r="184" spans="1:10" ht="40.5" customHeight="1" x14ac:dyDescent="0.25">
      <c r="A184" s="8"/>
      <c r="B184" s="122" t="s">
        <v>252</v>
      </c>
      <c r="C184" s="122"/>
      <c r="D184" s="122"/>
      <c r="E184" s="122"/>
      <c r="F184" s="122"/>
      <c r="G184" s="122"/>
      <c r="H184" s="122"/>
      <c r="I184" s="122"/>
      <c r="J184" s="122"/>
    </row>
    <row r="185" spans="1:10" ht="18" customHeight="1" x14ac:dyDescent="0.25">
      <c r="A185" s="8"/>
    </row>
  </sheetData>
  <sheetProtection selectLockedCells="1" selectUnlockedCells="1"/>
  <mergeCells count="343">
    <mergeCell ref="B184:J184"/>
    <mergeCell ref="B179:C179"/>
    <mergeCell ref="D179:F182"/>
    <mergeCell ref="G179:I179"/>
    <mergeCell ref="B180:C180"/>
    <mergeCell ref="G180:I180"/>
    <mergeCell ref="B181:C181"/>
    <mergeCell ref="G181:I181"/>
    <mergeCell ref="B182:C182"/>
    <mergeCell ref="G182:I182"/>
    <mergeCell ref="B173:J173"/>
    <mergeCell ref="B174:J174"/>
    <mergeCell ref="B176:I176"/>
    <mergeCell ref="B177:I177"/>
    <mergeCell ref="B178:C178"/>
    <mergeCell ref="D178:F178"/>
    <mergeCell ref="G178:I178"/>
    <mergeCell ref="B169:E169"/>
    <mergeCell ref="F169:J169"/>
    <mergeCell ref="B170:E170"/>
    <mergeCell ref="F170:J170"/>
    <mergeCell ref="B171:E171"/>
    <mergeCell ref="F171:J171"/>
    <mergeCell ref="B166:E166"/>
    <mergeCell ref="F166:J166"/>
    <mergeCell ref="B167:E167"/>
    <mergeCell ref="F167:J167"/>
    <mergeCell ref="B168:E168"/>
    <mergeCell ref="F168:J168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56:E156"/>
    <mergeCell ref="F156:J157"/>
    <mergeCell ref="B157:E157"/>
    <mergeCell ref="B158:E158"/>
    <mergeCell ref="F158:J158"/>
    <mergeCell ref="B159:E159"/>
    <mergeCell ref="F159:J159"/>
    <mergeCell ref="B152:E152"/>
    <mergeCell ref="F152:J153"/>
    <mergeCell ref="B153:E153"/>
    <mergeCell ref="B154:E154"/>
    <mergeCell ref="F154:J155"/>
    <mergeCell ref="B155:E155"/>
    <mergeCell ref="B148:E148"/>
    <mergeCell ref="F148:J149"/>
    <mergeCell ref="B149:E149"/>
    <mergeCell ref="B150:E150"/>
    <mergeCell ref="F150:J151"/>
    <mergeCell ref="B151:E151"/>
    <mergeCell ref="B144:E144"/>
    <mergeCell ref="F144:J144"/>
    <mergeCell ref="B145:J145"/>
    <mergeCell ref="B146:E146"/>
    <mergeCell ref="F146:J147"/>
    <mergeCell ref="B147:E147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86" activePane="bottomLeft" state="frozen"/>
      <selection activeCell="A198" sqref="A198:XFD198"/>
      <selection pane="bottomLeft" activeCell="A129" sqref="A129:XFD133"/>
    </sheetView>
  </sheetViews>
  <sheetFormatPr defaultColWidth="9.140625" defaultRowHeight="12.75" outlineLevelRow="1" x14ac:dyDescent="0.25"/>
  <cols>
    <col min="1" max="1" width="22.8554687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71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25704</v>
      </c>
      <c r="G8" s="33">
        <f>H8*1.1</f>
        <v>23562.000000000004</v>
      </c>
      <c r="H8" s="33">
        <v>21420</v>
      </c>
      <c r="I8" s="33">
        <f>H8*0.75</f>
        <v>16065</v>
      </c>
      <c r="J8" s="33">
        <f>H8*0.5</f>
        <v>10710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36288</v>
      </c>
      <c r="G9" s="37">
        <f>H9*1.1</f>
        <v>33264</v>
      </c>
      <c r="H9" s="37">
        <v>30240</v>
      </c>
      <c r="I9" s="37">
        <f>H9*0.75</f>
        <v>22680</v>
      </c>
      <c r="J9" s="37">
        <f>H9*0.5</f>
        <v>15120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31881.599999999999</v>
      </c>
      <c r="G10" s="37">
        <f>H10*1.1</f>
        <v>29224.800000000003</v>
      </c>
      <c r="H10" s="37">
        <v>26568</v>
      </c>
      <c r="I10" s="37">
        <f>H10*0.75</f>
        <v>19926</v>
      </c>
      <c r="J10" s="37">
        <f>H10*0.5</f>
        <v>13284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44928</v>
      </c>
      <c r="G11" s="39">
        <f>H11*1.1</f>
        <v>41184</v>
      </c>
      <c r="H11" s="39">
        <v>37440</v>
      </c>
      <c r="I11" s="39">
        <f>H11*0.75</f>
        <v>28080</v>
      </c>
      <c r="J11" s="39">
        <f>H11*0.5</f>
        <v>18720</v>
      </c>
    </row>
    <row r="12" spans="1:10" ht="24" customHeight="1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7272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10800</v>
      </c>
      <c r="G14" s="180"/>
      <c r="H14" s="180"/>
      <c r="I14" s="180"/>
      <c r="J14" s="181"/>
    </row>
    <row r="15" spans="1:10" ht="24" customHeight="1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thickBot="1" x14ac:dyDescent="0.3">
      <c r="A16" s="8"/>
      <c r="B16" s="45" t="s">
        <v>124</v>
      </c>
      <c r="C16" s="46"/>
      <c r="D16" s="46"/>
      <c r="E16" s="47"/>
      <c r="F16" s="48" t="str">
        <f>"Цена от "&amp;MIN(F17:F56)&amp;" до "&amp;MAX(F17:F56)</f>
        <v>Цена от 2988 до 119520</v>
      </c>
      <c r="G16" s="49"/>
      <c r="H16" s="49"/>
      <c r="I16" s="49"/>
      <c r="J16" s="50"/>
    </row>
    <row r="17" spans="1:10" ht="36" customHeight="1" outlineLevel="1" x14ac:dyDescent="0.25">
      <c r="A17" s="8"/>
      <c r="B17" s="35" t="s">
        <v>125</v>
      </c>
      <c r="C17" s="36"/>
      <c r="D17" s="36"/>
      <c r="E17" s="41"/>
      <c r="F17" s="42">
        <v>2988</v>
      </c>
      <c r="G17" s="43"/>
      <c r="H17" s="43"/>
      <c r="I17" s="43"/>
      <c r="J17" s="44"/>
    </row>
    <row r="18" spans="1:10" ht="36" customHeight="1" outlineLevel="1" x14ac:dyDescent="0.25">
      <c r="A18" s="8"/>
      <c r="B18" s="35" t="s">
        <v>126</v>
      </c>
      <c r="C18" s="36"/>
      <c r="D18" s="36"/>
      <c r="E18" s="41"/>
      <c r="F18" s="42">
        <v>5976</v>
      </c>
      <c r="G18" s="43"/>
      <c r="H18" s="43"/>
      <c r="I18" s="43"/>
      <c r="J18" s="44"/>
    </row>
    <row r="19" spans="1:10" ht="36" customHeight="1" outlineLevel="1" x14ac:dyDescent="0.25">
      <c r="A19" s="8"/>
      <c r="B19" s="35" t="s">
        <v>127</v>
      </c>
      <c r="C19" s="36"/>
      <c r="D19" s="36"/>
      <c r="E19" s="41"/>
      <c r="F19" s="42">
        <v>8964</v>
      </c>
      <c r="G19" s="43"/>
      <c r="H19" s="43"/>
      <c r="I19" s="43"/>
      <c r="J19" s="44"/>
    </row>
    <row r="20" spans="1:10" ht="36" customHeight="1" outlineLevel="1" x14ac:dyDescent="0.25">
      <c r="A20" s="8"/>
      <c r="B20" s="35" t="s">
        <v>128</v>
      </c>
      <c r="C20" s="36"/>
      <c r="D20" s="36"/>
      <c r="E20" s="41"/>
      <c r="F20" s="42">
        <v>11952</v>
      </c>
      <c r="G20" s="43"/>
      <c r="H20" s="43"/>
      <c r="I20" s="43"/>
      <c r="J20" s="44"/>
    </row>
    <row r="21" spans="1:10" ht="36" customHeight="1" outlineLevel="1" x14ac:dyDescent="0.25">
      <c r="A21" s="8"/>
      <c r="B21" s="35" t="s">
        <v>129</v>
      </c>
      <c r="C21" s="36"/>
      <c r="D21" s="36"/>
      <c r="E21" s="41"/>
      <c r="F21" s="42">
        <v>14940</v>
      </c>
      <c r="G21" s="43"/>
      <c r="H21" s="43"/>
      <c r="I21" s="43"/>
      <c r="J21" s="44"/>
    </row>
    <row r="22" spans="1:10" ht="36" customHeight="1" outlineLevel="1" x14ac:dyDescent="0.25">
      <c r="A22" s="8"/>
      <c r="B22" s="35" t="s">
        <v>130</v>
      </c>
      <c r="C22" s="36"/>
      <c r="D22" s="36"/>
      <c r="E22" s="41"/>
      <c r="F22" s="42">
        <v>17928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131</v>
      </c>
      <c r="C23" s="36"/>
      <c r="D23" s="36"/>
      <c r="E23" s="41"/>
      <c r="F23" s="42">
        <v>20916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132</v>
      </c>
      <c r="C24" s="36"/>
      <c r="D24" s="36"/>
      <c r="E24" s="41"/>
      <c r="F24" s="42">
        <v>23904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133</v>
      </c>
      <c r="C25" s="36"/>
      <c r="D25" s="36"/>
      <c r="E25" s="41"/>
      <c r="F25" s="42">
        <v>26892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134</v>
      </c>
      <c r="C26" s="36"/>
      <c r="D26" s="36"/>
      <c r="E26" s="41"/>
      <c r="F26" s="42">
        <v>29880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135</v>
      </c>
      <c r="C27" s="36"/>
      <c r="D27" s="36"/>
      <c r="E27" s="41"/>
      <c r="F27" s="42">
        <v>32868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136</v>
      </c>
      <c r="C28" s="36"/>
      <c r="D28" s="36"/>
      <c r="E28" s="41"/>
      <c r="F28" s="42">
        <v>35856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137</v>
      </c>
      <c r="C29" s="36"/>
      <c r="D29" s="36"/>
      <c r="E29" s="41"/>
      <c r="F29" s="42">
        <v>38844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138</v>
      </c>
      <c r="C30" s="36"/>
      <c r="D30" s="36"/>
      <c r="E30" s="41"/>
      <c r="F30" s="42">
        <v>41832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139</v>
      </c>
      <c r="C31" s="36"/>
      <c r="D31" s="36"/>
      <c r="E31" s="41"/>
      <c r="F31" s="42">
        <v>44820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140</v>
      </c>
      <c r="C32" s="36"/>
      <c r="D32" s="36"/>
      <c r="E32" s="41"/>
      <c r="F32" s="42">
        <v>47808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141</v>
      </c>
      <c r="C33" s="36"/>
      <c r="D33" s="36"/>
      <c r="E33" s="41"/>
      <c r="F33" s="42">
        <v>50796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142</v>
      </c>
      <c r="C34" s="36"/>
      <c r="D34" s="36"/>
      <c r="E34" s="41"/>
      <c r="F34" s="42">
        <v>53784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143</v>
      </c>
      <c r="C35" s="36"/>
      <c r="D35" s="36"/>
      <c r="E35" s="41"/>
      <c r="F35" s="42">
        <v>56772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144</v>
      </c>
      <c r="C36" s="36"/>
      <c r="D36" s="36"/>
      <c r="E36" s="41"/>
      <c r="F36" s="42">
        <v>59760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145</v>
      </c>
      <c r="C37" s="36"/>
      <c r="D37" s="36"/>
      <c r="E37" s="41"/>
      <c r="F37" s="42">
        <v>5976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146</v>
      </c>
      <c r="C38" s="36"/>
      <c r="D38" s="36"/>
      <c r="E38" s="41"/>
      <c r="F38" s="42">
        <v>11952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147</v>
      </c>
      <c r="C39" s="36"/>
      <c r="D39" s="36"/>
      <c r="E39" s="41"/>
      <c r="F39" s="42">
        <v>17928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148</v>
      </c>
      <c r="C40" s="36"/>
      <c r="D40" s="36"/>
      <c r="E40" s="41"/>
      <c r="F40" s="42">
        <v>23904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149</v>
      </c>
      <c r="C41" s="36"/>
      <c r="D41" s="36"/>
      <c r="E41" s="41"/>
      <c r="F41" s="42">
        <v>29880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150</v>
      </c>
      <c r="C42" s="36"/>
      <c r="D42" s="36"/>
      <c r="E42" s="41"/>
      <c r="F42" s="42">
        <v>35856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151</v>
      </c>
      <c r="C43" s="36"/>
      <c r="D43" s="36"/>
      <c r="E43" s="41"/>
      <c r="F43" s="42">
        <v>41832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152</v>
      </c>
      <c r="C44" s="36"/>
      <c r="D44" s="36"/>
      <c r="E44" s="41"/>
      <c r="F44" s="42">
        <v>47808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153</v>
      </c>
      <c r="C45" s="36"/>
      <c r="D45" s="36"/>
      <c r="E45" s="41"/>
      <c r="F45" s="42">
        <v>53784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154</v>
      </c>
      <c r="C46" s="36"/>
      <c r="D46" s="36"/>
      <c r="E46" s="41"/>
      <c r="F46" s="42">
        <v>59760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155</v>
      </c>
      <c r="C47" s="36"/>
      <c r="D47" s="36"/>
      <c r="E47" s="41"/>
      <c r="F47" s="42">
        <v>65736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156</v>
      </c>
      <c r="C48" s="36"/>
      <c r="D48" s="36"/>
      <c r="E48" s="41"/>
      <c r="F48" s="42">
        <v>71712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157</v>
      </c>
      <c r="C49" s="36"/>
      <c r="D49" s="36"/>
      <c r="E49" s="41"/>
      <c r="F49" s="42">
        <v>77688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158</v>
      </c>
      <c r="C50" s="36"/>
      <c r="D50" s="36"/>
      <c r="E50" s="41"/>
      <c r="F50" s="42">
        <v>83664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159</v>
      </c>
      <c r="C51" s="36"/>
      <c r="D51" s="36"/>
      <c r="E51" s="41"/>
      <c r="F51" s="42">
        <v>89640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160</v>
      </c>
      <c r="C52" s="36"/>
      <c r="D52" s="36"/>
      <c r="E52" s="41"/>
      <c r="F52" s="42">
        <v>95616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161</v>
      </c>
      <c r="C53" s="36"/>
      <c r="D53" s="36"/>
      <c r="E53" s="41"/>
      <c r="F53" s="42">
        <v>101592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162</v>
      </c>
      <c r="C54" s="36"/>
      <c r="D54" s="36"/>
      <c r="E54" s="41"/>
      <c r="F54" s="42">
        <v>107568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163</v>
      </c>
      <c r="C55" s="36"/>
      <c r="D55" s="36"/>
      <c r="E55" s="41"/>
      <c r="F55" s="42">
        <v>113544</v>
      </c>
      <c r="G55" s="43"/>
      <c r="H55" s="43"/>
      <c r="I55" s="43"/>
      <c r="J55" s="44"/>
    </row>
    <row r="56" spans="1:10" ht="36" customHeight="1" outlineLevel="1" thickBot="1" x14ac:dyDescent="0.3">
      <c r="A56" s="8"/>
      <c r="B56" s="35" t="s">
        <v>164</v>
      </c>
      <c r="C56" s="36"/>
      <c r="D56" s="36"/>
      <c r="E56" s="41"/>
      <c r="F56" s="42">
        <v>119520</v>
      </c>
      <c r="G56" s="43"/>
      <c r="H56" s="43"/>
      <c r="I56" s="43"/>
      <c r="J56" s="44"/>
    </row>
    <row r="57" spans="1:10" ht="36" customHeight="1" thickBot="1" x14ac:dyDescent="0.3">
      <c r="A57" s="8"/>
      <c r="B57" s="51" t="s">
        <v>165</v>
      </c>
      <c r="C57" s="52"/>
      <c r="D57" s="52"/>
      <c r="E57" s="53"/>
      <c r="F57" s="54" t="str">
        <f>"Цена от "&amp;MIN(F58:F79)&amp;" до "&amp;MAX(F58:F79)</f>
        <v>Цена от 5508 до 64242</v>
      </c>
      <c r="G57" s="55"/>
      <c r="H57" s="55"/>
      <c r="I57" s="55"/>
      <c r="J57" s="56"/>
    </row>
    <row r="58" spans="1:10" ht="36" customHeight="1" outlineLevel="1" x14ac:dyDescent="0.25">
      <c r="A58" s="8"/>
      <c r="B58" s="57" t="s">
        <v>166</v>
      </c>
      <c r="C58" s="58"/>
      <c r="D58" s="58"/>
      <c r="E58" s="59"/>
      <c r="F58" s="60">
        <v>5508</v>
      </c>
      <c r="G58" s="61"/>
      <c r="H58" s="61"/>
      <c r="I58" s="61"/>
      <c r="J58" s="62"/>
    </row>
    <row r="59" spans="1:10" ht="36" customHeight="1" outlineLevel="1" x14ac:dyDescent="0.25">
      <c r="A59" s="8"/>
      <c r="B59" s="35" t="s">
        <v>167</v>
      </c>
      <c r="C59" s="36"/>
      <c r="D59" s="36"/>
      <c r="E59" s="41"/>
      <c r="F59" s="42">
        <v>8136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168</v>
      </c>
      <c r="C60" s="36"/>
      <c r="D60" s="36"/>
      <c r="E60" s="41"/>
      <c r="F60" s="42">
        <v>7470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169</v>
      </c>
      <c r="C61" s="36"/>
      <c r="D61" s="36"/>
      <c r="E61" s="41"/>
      <c r="F61" s="42">
        <v>10458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170</v>
      </c>
      <c r="C62" s="36"/>
      <c r="D62" s="36"/>
      <c r="E62" s="41"/>
      <c r="F62" s="42">
        <v>13446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171</v>
      </c>
      <c r="C63" s="36"/>
      <c r="D63" s="36"/>
      <c r="E63" s="41"/>
      <c r="F63" s="42">
        <v>16434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172</v>
      </c>
      <c r="C64" s="36"/>
      <c r="D64" s="36"/>
      <c r="E64" s="41"/>
      <c r="F64" s="42">
        <v>19422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173</v>
      </c>
      <c r="C65" s="36"/>
      <c r="D65" s="36"/>
      <c r="E65" s="41"/>
      <c r="F65" s="42">
        <v>22410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174</v>
      </c>
      <c r="C66" s="36"/>
      <c r="D66" s="36"/>
      <c r="E66" s="41"/>
      <c r="F66" s="42">
        <v>25398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175</v>
      </c>
      <c r="C67" s="36"/>
      <c r="D67" s="36"/>
      <c r="E67" s="41"/>
      <c r="F67" s="42">
        <v>28386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176</v>
      </c>
      <c r="C68" s="36"/>
      <c r="D68" s="36"/>
      <c r="E68" s="41"/>
      <c r="F68" s="42">
        <v>31374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177</v>
      </c>
      <c r="C69" s="36"/>
      <c r="D69" s="36"/>
      <c r="E69" s="41"/>
      <c r="F69" s="42">
        <v>34362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178</v>
      </c>
      <c r="C70" s="36"/>
      <c r="D70" s="36"/>
      <c r="E70" s="41"/>
      <c r="F70" s="42">
        <v>37350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179</v>
      </c>
      <c r="C71" s="36"/>
      <c r="D71" s="36"/>
      <c r="E71" s="41"/>
      <c r="F71" s="42">
        <v>40338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180</v>
      </c>
      <c r="C72" s="36"/>
      <c r="D72" s="36"/>
      <c r="E72" s="41"/>
      <c r="F72" s="42">
        <v>43326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181</v>
      </c>
      <c r="C73" s="36"/>
      <c r="D73" s="36"/>
      <c r="E73" s="41"/>
      <c r="F73" s="42">
        <v>46314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182</v>
      </c>
      <c r="C74" s="36"/>
      <c r="D74" s="36"/>
      <c r="E74" s="41"/>
      <c r="F74" s="42">
        <v>49302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183</v>
      </c>
      <c r="C75" s="36"/>
      <c r="D75" s="36"/>
      <c r="E75" s="41"/>
      <c r="F75" s="42">
        <v>52290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184</v>
      </c>
      <c r="C76" s="36"/>
      <c r="D76" s="36"/>
      <c r="E76" s="41"/>
      <c r="F76" s="42">
        <v>55278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185</v>
      </c>
      <c r="C77" s="36"/>
      <c r="D77" s="36"/>
      <c r="E77" s="41"/>
      <c r="F77" s="42">
        <v>58266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186</v>
      </c>
      <c r="C78" s="36"/>
      <c r="D78" s="36"/>
      <c r="E78" s="41"/>
      <c r="F78" s="42">
        <v>61254</v>
      </c>
      <c r="G78" s="43"/>
      <c r="H78" s="43"/>
      <c r="I78" s="43"/>
      <c r="J78" s="44"/>
    </row>
    <row r="79" spans="1:10" ht="36" customHeight="1" outlineLevel="1" thickBot="1" x14ac:dyDescent="0.3">
      <c r="A79" s="8"/>
      <c r="B79" s="35" t="s">
        <v>187</v>
      </c>
      <c r="C79" s="36"/>
      <c r="D79" s="36"/>
      <c r="E79" s="41"/>
      <c r="F79" s="42">
        <v>64242</v>
      </c>
      <c r="G79" s="43"/>
      <c r="H79" s="43"/>
      <c r="I79" s="43"/>
      <c r="J79" s="44"/>
    </row>
    <row r="80" spans="1:10" ht="36" customHeight="1" thickBot="1" x14ac:dyDescent="0.3">
      <c r="A80" s="8"/>
      <c r="B80" s="51" t="s">
        <v>188</v>
      </c>
      <c r="C80" s="52"/>
      <c r="D80" s="52"/>
      <c r="E80" s="53"/>
      <c r="F80" s="54" t="str">
        <f>"Цена от "&amp;MIN(F81:F91)&amp;" до "&amp;MAX(F81:F91)</f>
        <v>Цена от 1116 до 23940</v>
      </c>
      <c r="G80" s="55"/>
      <c r="H80" s="55"/>
      <c r="I80" s="55"/>
      <c r="J80" s="56"/>
    </row>
    <row r="81" spans="1:10" ht="36" customHeight="1" x14ac:dyDescent="0.25">
      <c r="A81" s="8"/>
      <c r="B81" s="63" t="s">
        <v>189</v>
      </c>
      <c r="C81" s="64"/>
      <c r="D81" s="64"/>
      <c r="E81" s="41"/>
      <c r="F81" s="42">
        <v>4140</v>
      </c>
      <c r="G81" s="43"/>
      <c r="H81" s="43"/>
      <c r="I81" s="43"/>
      <c r="J81" s="44"/>
    </row>
    <row r="82" spans="1:10" ht="36" customHeight="1" x14ac:dyDescent="0.25">
      <c r="A82" s="8"/>
      <c r="B82" s="63" t="s">
        <v>190</v>
      </c>
      <c r="C82" s="64"/>
      <c r="D82" s="64"/>
      <c r="E82" s="41"/>
      <c r="F82" s="42">
        <v>5976</v>
      </c>
      <c r="G82" s="43"/>
      <c r="H82" s="43"/>
      <c r="I82" s="43"/>
      <c r="J82" s="44"/>
    </row>
    <row r="83" spans="1:10" ht="36" customHeight="1" x14ac:dyDescent="0.25">
      <c r="A83" s="8"/>
      <c r="B83" s="63" t="s">
        <v>258</v>
      </c>
      <c r="C83" s="64"/>
      <c r="D83" s="64"/>
      <c r="E83" s="41"/>
      <c r="F83" s="42">
        <v>2232</v>
      </c>
      <c r="G83" s="43"/>
      <c r="H83" s="43"/>
      <c r="I83" s="43"/>
      <c r="J83" s="44"/>
    </row>
    <row r="84" spans="1:10" ht="36" customHeight="1" x14ac:dyDescent="0.25">
      <c r="A84" s="8"/>
      <c r="B84" s="65" t="s">
        <v>192</v>
      </c>
      <c r="C84" s="66"/>
      <c r="D84" s="66"/>
      <c r="E84" s="67"/>
      <c r="F84" s="68">
        <v>23940</v>
      </c>
      <c r="G84" s="69"/>
      <c r="H84" s="69"/>
      <c r="I84" s="69"/>
      <c r="J84" s="70"/>
    </row>
    <row r="85" spans="1:10" ht="36" customHeight="1" x14ac:dyDescent="0.25">
      <c r="A85" s="8"/>
      <c r="B85" s="63" t="s">
        <v>193</v>
      </c>
      <c r="C85" s="64"/>
      <c r="D85" s="64"/>
      <c r="E85" s="41"/>
      <c r="F85" s="42">
        <v>5040</v>
      </c>
      <c r="G85" s="43"/>
      <c r="H85" s="43"/>
      <c r="I85" s="43"/>
      <c r="J85" s="44"/>
    </row>
    <row r="86" spans="1:10" ht="36" customHeight="1" x14ac:dyDescent="0.25">
      <c r="A86" s="8"/>
      <c r="B86" s="63" t="s">
        <v>194</v>
      </c>
      <c r="C86" s="64"/>
      <c r="D86" s="64"/>
      <c r="E86" s="41"/>
      <c r="F86" s="42">
        <v>14400</v>
      </c>
      <c r="G86" s="43"/>
      <c r="H86" s="43"/>
      <c r="I86" s="43"/>
      <c r="J86" s="44"/>
    </row>
    <row r="87" spans="1:10" ht="36" customHeight="1" x14ac:dyDescent="0.25">
      <c r="A87" s="8"/>
      <c r="B87" s="63" t="s">
        <v>195</v>
      </c>
      <c r="C87" s="64"/>
      <c r="D87" s="64"/>
      <c r="E87" s="41"/>
      <c r="F87" s="42">
        <v>1116</v>
      </c>
      <c r="G87" s="43"/>
      <c r="H87" s="43"/>
      <c r="I87" s="43"/>
      <c r="J87" s="44"/>
    </row>
    <row r="88" spans="1:10" ht="36" customHeight="1" x14ac:dyDescent="0.25">
      <c r="A88" s="8"/>
      <c r="B88" s="63" t="s">
        <v>196</v>
      </c>
      <c r="C88" s="64"/>
      <c r="D88" s="64"/>
      <c r="E88" s="41"/>
      <c r="F88" s="42">
        <v>1116</v>
      </c>
      <c r="G88" s="43"/>
      <c r="H88" s="43"/>
      <c r="I88" s="43"/>
      <c r="J88" s="44"/>
    </row>
    <row r="89" spans="1:10" ht="36" customHeight="1" x14ac:dyDescent="0.25">
      <c r="A89" s="8"/>
      <c r="B89" s="63" t="s">
        <v>197</v>
      </c>
      <c r="C89" s="64"/>
      <c r="D89" s="64"/>
      <c r="E89" s="41"/>
      <c r="F89" s="42">
        <v>2232</v>
      </c>
      <c r="G89" s="43"/>
      <c r="H89" s="43"/>
      <c r="I89" s="43"/>
      <c r="J89" s="44"/>
    </row>
    <row r="90" spans="1:10" ht="36" customHeight="1" x14ac:dyDescent="0.25">
      <c r="A90" s="8"/>
      <c r="B90" s="63" t="s">
        <v>198</v>
      </c>
      <c r="C90" s="64"/>
      <c r="D90" s="64"/>
      <c r="E90" s="41"/>
      <c r="F90" s="42">
        <v>3348</v>
      </c>
      <c r="G90" s="43"/>
      <c r="H90" s="43"/>
      <c r="I90" s="43"/>
      <c r="J90" s="44"/>
    </row>
    <row r="91" spans="1:10" ht="36" customHeight="1" thickBot="1" x14ac:dyDescent="0.3">
      <c r="A91" s="8"/>
      <c r="B91" s="63" t="s">
        <v>199</v>
      </c>
      <c r="C91" s="64"/>
      <c r="D91" s="64"/>
      <c r="E91" s="41"/>
      <c r="F91" s="42">
        <v>17460</v>
      </c>
      <c r="G91" s="43"/>
      <c r="H91" s="43"/>
      <c r="I91" s="43"/>
      <c r="J91" s="44"/>
    </row>
    <row r="92" spans="1:10" ht="54" customHeight="1" thickBot="1" x14ac:dyDescent="0.3">
      <c r="A92" s="8"/>
      <c r="B92" s="210" t="s">
        <v>259</v>
      </c>
      <c r="C92" s="211"/>
      <c r="D92" s="211"/>
      <c r="E92" s="212"/>
      <c r="F92" s="224" t="str">
        <f>"Цена от "&amp;MIN(F94,F98:J99,H100,F101:J114)&amp;" до "&amp;MAX(F94,F98:J99,H100,F101:J114)</f>
        <v>Цена от 3240 до 37065,6</v>
      </c>
      <c r="G92" s="225"/>
      <c r="H92" s="225"/>
      <c r="I92" s="225"/>
      <c r="J92" s="226"/>
    </row>
    <row r="93" spans="1:10" ht="24" customHeight="1" thickBot="1" x14ac:dyDescent="0.3">
      <c r="A93" s="8"/>
      <c r="B93" s="28"/>
      <c r="C93" s="81"/>
      <c r="D93" s="81"/>
      <c r="E93" s="82"/>
      <c r="F93" s="83"/>
      <c r="G93" s="84"/>
      <c r="H93" s="84"/>
      <c r="I93" s="84"/>
      <c r="J93" s="85"/>
    </row>
    <row r="94" spans="1:10" ht="36" customHeight="1" x14ac:dyDescent="0.25">
      <c r="A94" s="8"/>
      <c r="B94" s="63" t="s">
        <v>201</v>
      </c>
      <c r="C94" s="64"/>
      <c r="D94" s="64"/>
      <c r="E94" s="41"/>
      <c r="F94" s="42">
        <v>13392</v>
      </c>
      <c r="G94" s="43"/>
      <c r="H94" s="43"/>
      <c r="I94" s="43"/>
      <c r="J94" s="44"/>
    </row>
    <row r="95" spans="1:10" ht="36" customHeight="1" x14ac:dyDescent="0.25">
      <c r="A95" s="8"/>
      <c r="B95" s="72" t="s">
        <v>202</v>
      </c>
      <c r="C95" s="73"/>
      <c r="D95" s="73"/>
      <c r="E95" s="74"/>
      <c r="F95" s="86">
        <v>1339.1999999999998</v>
      </c>
      <c r="G95" s="87"/>
      <c r="H95" s="87"/>
      <c r="I95" s="87"/>
      <c r="J95" s="88"/>
    </row>
    <row r="96" spans="1:10" ht="36" customHeight="1" thickBot="1" x14ac:dyDescent="0.3">
      <c r="A96" s="8"/>
      <c r="B96" s="72" t="s">
        <v>203</v>
      </c>
      <c r="C96" s="73"/>
      <c r="D96" s="73"/>
      <c r="E96" s="74"/>
      <c r="F96" s="86">
        <v>3348</v>
      </c>
      <c r="G96" s="87"/>
      <c r="H96" s="87"/>
      <c r="I96" s="87"/>
      <c r="J96" s="88"/>
    </row>
    <row r="97" spans="1:10" ht="24" customHeight="1" thickBot="1" x14ac:dyDescent="0.3">
      <c r="A97" s="8"/>
      <c r="B97" s="28"/>
      <c r="C97" s="81"/>
      <c r="D97" s="81"/>
      <c r="E97" s="82"/>
      <c r="F97" s="83"/>
      <c r="G97" s="84"/>
      <c r="H97" s="84"/>
      <c r="I97" s="84"/>
      <c r="J97" s="85"/>
    </row>
    <row r="98" spans="1:10" ht="36" customHeight="1" x14ac:dyDescent="0.25">
      <c r="A98" s="8" t="s">
        <v>112</v>
      </c>
      <c r="B98" s="65" t="s">
        <v>204</v>
      </c>
      <c r="C98" s="66"/>
      <c r="D98" s="66"/>
      <c r="E98" s="67"/>
      <c r="F98" s="68">
        <v>10080</v>
      </c>
      <c r="G98" s="69"/>
      <c r="H98" s="69"/>
      <c r="I98" s="69"/>
      <c r="J98" s="70"/>
    </row>
    <row r="99" spans="1:10" ht="36" customHeight="1" x14ac:dyDescent="0.25">
      <c r="A99" s="8" t="s">
        <v>112</v>
      </c>
      <c r="B99" s="35" t="s">
        <v>205</v>
      </c>
      <c r="C99" s="89"/>
      <c r="D99" s="89"/>
      <c r="E99" s="90"/>
      <c r="F99" s="203">
        <v>13320</v>
      </c>
      <c r="G99" s="253"/>
      <c r="H99" s="253"/>
      <c r="I99" s="253"/>
      <c r="J99" s="254"/>
    </row>
    <row r="100" spans="1:10" ht="36" customHeight="1" x14ac:dyDescent="0.25">
      <c r="A100" s="8" t="s">
        <v>112</v>
      </c>
      <c r="B100" s="63" t="s">
        <v>206</v>
      </c>
      <c r="C100" s="64"/>
      <c r="D100" s="64"/>
      <c r="E100" s="41"/>
      <c r="F100" s="227">
        <f>H100*1.2</f>
        <v>15336</v>
      </c>
      <c r="G100" s="228">
        <f>H100*1.1</f>
        <v>14058.000000000002</v>
      </c>
      <c r="H100" s="228">
        <v>12780</v>
      </c>
      <c r="I100" s="228">
        <f>H100*0.75</f>
        <v>9585</v>
      </c>
      <c r="J100" s="229">
        <f>H100*0.5</f>
        <v>6390</v>
      </c>
    </row>
    <row r="101" spans="1:10" ht="36" customHeight="1" x14ac:dyDescent="0.25">
      <c r="A101" s="8" t="s">
        <v>112</v>
      </c>
      <c r="B101" s="63" t="s">
        <v>207</v>
      </c>
      <c r="C101" s="64"/>
      <c r="D101" s="64"/>
      <c r="E101" s="41"/>
      <c r="F101" s="42">
        <v>11160</v>
      </c>
      <c r="G101" s="43"/>
      <c r="H101" s="43"/>
      <c r="I101" s="43"/>
      <c r="J101" s="44"/>
    </row>
    <row r="102" spans="1:10" ht="36" customHeight="1" x14ac:dyDescent="0.25">
      <c r="A102" s="8" t="s">
        <v>112</v>
      </c>
      <c r="B102" s="63" t="s">
        <v>208</v>
      </c>
      <c r="C102" s="64"/>
      <c r="D102" s="64"/>
      <c r="E102" s="41"/>
      <c r="F102" s="42">
        <v>6408</v>
      </c>
      <c r="G102" s="43"/>
      <c r="H102" s="43"/>
      <c r="I102" s="43"/>
      <c r="J102" s="44"/>
    </row>
    <row r="103" spans="1:10" ht="36" customHeight="1" x14ac:dyDescent="0.25">
      <c r="A103" s="8" t="s">
        <v>112</v>
      </c>
      <c r="B103" s="63" t="s">
        <v>209</v>
      </c>
      <c r="C103" s="64"/>
      <c r="D103" s="64"/>
      <c r="E103" s="41"/>
      <c r="F103" s="203">
        <v>31788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63" t="s">
        <v>210</v>
      </c>
      <c r="C104" s="64"/>
      <c r="D104" s="64"/>
      <c r="E104" s="41"/>
      <c r="F104" s="203">
        <v>30888</v>
      </c>
      <c r="G104" s="253"/>
      <c r="H104" s="253"/>
      <c r="I104" s="253"/>
      <c r="J104" s="254"/>
    </row>
    <row r="105" spans="1:10" ht="36" customHeight="1" x14ac:dyDescent="0.25">
      <c r="A105" s="8" t="s">
        <v>112</v>
      </c>
      <c r="B105" s="63" t="s">
        <v>211</v>
      </c>
      <c r="C105" s="64"/>
      <c r="D105" s="64"/>
      <c r="E105" s="41"/>
      <c r="F105" s="203">
        <v>37065.599999999999</v>
      </c>
      <c r="G105" s="253"/>
      <c r="H105" s="253"/>
      <c r="I105" s="253"/>
      <c r="J105" s="254"/>
    </row>
    <row r="106" spans="1:10" ht="36" customHeight="1" x14ac:dyDescent="0.25">
      <c r="A106" s="8" t="s">
        <v>112</v>
      </c>
      <c r="B106" s="63" t="s">
        <v>212</v>
      </c>
      <c r="C106" s="64"/>
      <c r="D106" s="64"/>
      <c r="E106" s="41"/>
      <c r="F106" s="203">
        <v>21420</v>
      </c>
      <c r="G106" s="253"/>
      <c r="H106" s="253"/>
      <c r="I106" s="253"/>
      <c r="J106" s="254"/>
    </row>
    <row r="107" spans="1:10" ht="36" customHeight="1" x14ac:dyDescent="0.25">
      <c r="A107" s="8" t="s">
        <v>112</v>
      </c>
      <c r="B107" s="63" t="s">
        <v>213</v>
      </c>
      <c r="C107" s="64"/>
      <c r="D107" s="64"/>
      <c r="E107" s="41"/>
      <c r="F107" s="203">
        <v>21420</v>
      </c>
      <c r="G107" s="253"/>
      <c r="H107" s="253"/>
      <c r="I107" s="253"/>
      <c r="J107" s="254"/>
    </row>
    <row r="108" spans="1:10" ht="36" customHeight="1" x14ac:dyDescent="0.25">
      <c r="A108" s="8" t="s">
        <v>112</v>
      </c>
      <c r="B108" s="35" t="s">
        <v>214</v>
      </c>
      <c r="C108" s="89"/>
      <c r="D108" s="89"/>
      <c r="E108" s="90"/>
      <c r="F108" s="203">
        <v>17280</v>
      </c>
      <c r="G108" s="253"/>
      <c r="H108" s="253"/>
      <c r="I108" s="253"/>
      <c r="J108" s="254"/>
    </row>
    <row r="109" spans="1:10" ht="36" customHeight="1" x14ac:dyDescent="0.25">
      <c r="A109" s="8"/>
      <c r="B109" s="65" t="s">
        <v>215</v>
      </c>
      <c r="C109" s="66"/>
      <c r="D109" s="66"/>
      <c r="E109" s="67"/>
      <c r="F109" s="203">
        <v>6012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65" t="s">
        <v>216</v>
      </c>
      <c r="C110" s="66"/>
      <c r="D110" s="66"/>
      <c r="E110" s="67"/>
      <c r="F110" s="203">
        <v>3240</v>
      </c>
      <c r="G110" s="253"/>
      <c r="H110" s="253"/>
      <c r="I110" s="253"/>
      <c r="J110" s="254"/>
    </row>
    <row r="111" spans="1:10" ht="36" customHeight="1" x14ac:dyDescent="0.25">
      <c r="A111" s="8"/>
      <c r="B111" s="35" t="s">
        <v>217</v>
      </c>
      <c r="C111" s="89"/>
      <c r="D111" s="89"/>
      <c r="E111" s="90"/>
      <c r="F111" s="203">
        <v>8064</v>
      </c>
      <c r="G111" s="253"/>
      <c r="H111" s="253"/>
      <c r="I111" s="253"/>
      <c r="J111" s="254"/>
    </row>
    <row r="112" spans="1:10" ht="36" customHeight="1" x14ac:dyDescent="0.25">
      <c r="B112" s="35" t="s">
        <v>218</v>
      </c>
      <c r="C112" s="89"/>
      <c r="D112" s="89"/>
      <c r="E112" s="90"/>
      <c r="F112" s="203">
        <v>6588</v>
      </c>
      <c r="G112" s="253"/>
      <c r="H112" s="253"/>
      <c r="I112" s="253"/>
      <c r="J112" s="254"/>
    </row>
    <row r="113" spans="1:10" ht="36" customHeight="1" x14ac:dyDescent="0.25">
      <c r="A113" s="8" t="s">
        <v>112</v>
      </c>
      <c r="B113" s="35" t="s">
        <v>219</v>
      </c>
      <c r="C113" s="89"/>
      <c r="D113" s="89"/>
      <c r="E113" s="90"/>
      <c r="F113" s="203">
        <v>35496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35" t="s">
        <v>220</v>
      </c>
      <c r="C114" s="89"/>
      <c r="D114" s="89"/>
      <c r="E114" s="90"/>
      <c r="F114" s="203">
        <v>14004</v>
      </c>
      <c r="G114" s="253"/>
      <c r="H114" s="253"/>
      <c r="I114" s="253"/>
      <c r="J114" s="254"/>
    </row>
    <row r="115" spans="1:10" ht="36" customHeight="1" x14ac:dyDescent="0.25">
      <c r="A115" s="8" t="s">
        <v>114</v>
      </c>
      <c r="B115" s="63" t="s">
        <v>221</v>
      </c>
      <c r="C115" s="64"/>
      <c r="D115" s="64"/>
      <c r="E115" s="41"/>
      <c r="F115" s="203">
        <v>14400</v>
      </c>
      <c r="G115" s="253"/>
      <c r="H115" s="253"/>
      <c r="I115" s="253"/>
      <c r="J115" s="254"/>
    </row>
    <row r="116" spans="1:10" ht="36" customHeight="1" x14ac:dyDescent="0.25">
      <c r="A116" s="8" t="s">
        <v>114</v>
      </c>
      <c r="B116" s="63" t="s">
        <v>222</v>
      </c>
      <c r="C116" s="64"/>
      <c r="D116" s="64"/>
      <c r="E116" s="41"/>
      <c r="F116" s="203">
        <v>18720</v>
      </c>
      <c r="G116" s="253"/>
      <c r="H116" s="253"/>
      <c r="I116" s="253"/>
      <c r="J116" s="254"/>
    </row>
    <row r="117" spans="1:10" ht="36" customHeight="1" x14ac:dyDescent="0.25">
      <c r="A117" s="8" t="s">
        <v>114</v>
      </c>
      <c r="B117" s="63" t="s">
        <v>223</v>
      </c>
      <c r="C117" s="64"/>
      <c r="D117" s="64"/>
      <c r="E117" s="41"/>
      <c r="F117" s="227">
        <f>H117*1.2</f>
        <v>21600</v>
      </c>
      <c r="G117" s="228">
        <f>H117*1.1</f>
        <v>19800</v>
      </c>
      <c r="H117" s="228">
        <v>18000</v>
      </c>
      <c r="I117" s="228">
        <f>H117*0.75</f>
        <v>13500</v>
      </c>
      <c r="J117" s="229">
        <f>H117*0.5</f>
        <v>9000</v>
      </c>
    </row>
    <row r="118" spans="1:10" ht="36" customHeight="1" x14ac:dyDescent="0.25">
      <c r="A118" s="8" t="s">
        <v>114</v>
      </c>
      <c r="B118" s="63" t="s">
        <v>224</v>
      </c>
      <c r="C118" s="64"/>
      <c r="D118" s="64"/>
      <c r="E118" s="41"/>
      <c r="F118" s="42">
        <v>15840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225</v>
      </c>
      <c r="C119" s="64"/>
      <c r="D119" s="64"/>
      <c r="E119" s="41"/>
      <c r="F119" s="42">
        <v>9360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226</v>
      </c>
      <c r="C120" s="64"/>
      <c r="D120" s="64"/>
      <c r="E120" s="41"/>
      <c r="F120" s="203">
        <v>44640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63" t="s">
        <v>227</v>
      </c>
      <c r="C121" s="64"/>
      <c r="D121" s="64"/>
      <c r="E121" s="41"/>
      <c r="F121" s="203">
        <v>43920</v>
      </c>
      <c r="G121" s="253"/>
      <c r="H121" s="253"/>
      <c r="I121" s="253"/>
      <c r="J121" s="254"/>
    </row>
    <row r="122" spans="1:10" ht="36" customHeight="1" x14ac:dyDescent="0.25">
      <c r="A122" s="8" t="s">
        <v>114</v>
      </c>
      <c r="B122" s="72" t="s">
        <v>228</v>
      </c>
      <c r="C122" s="73"/>
      <c r="D122" s="73"/>
      <c r="E122" s="74"/>
      <c r="F122" s="203">
        <v>52704</v>
      </c>
      <c r="G122" s="253"/>
      <c r="H122" s="253"/>
      <c r="I122" s="253"/>
      <c r="J122" s="254"/>
    </row>
    <row r="123" spans="1:10" ht="36" customHeight="1" x14ac:dyDescent="0.25">
      <c r="A123" s="8" t="s">
        <v>114</v>
      </c>
      <c r="B123" s="63" t="s">
        <v>229</v>
      </c>
      <c r="C123" s="64"/>
      <c r="D123" s="64"/>
      <c r="E123" s="41"/>
      <c r="F123" s="203">
        <v>30240</v>
      </c>
      <c r="G123" s="253"/>
      <c r="H123" s="253"/>
      <c r="I123" s="253"/>
      <c r="J123" s="254"/>
    </row>
    <row r="124" spans="1:10" ht="36" customHeight="1" x14ac:dyDescent="0.25">
      <c r="A124" s="8" t="s">
        <v>114</v>
      </c>
      <c r="B124" s="63" t="s">
        <v>230</v>
      </c>
      <c r="C124" s="64"/>
      <c r="D124" s="64"/>
      <c r="E124" s="41"/>
      <c r="F124" s="203">
        <v>30240</v>
      </c>
      <c r="G124" s="253"/>
      <c r="H124" s="253"/>
      <c r="I124" s="253"/>
      <c r="J124" s="254"/>
    </row>
    <row r="125" spans="1:10" ht="36" customHeight="1" x14ac:dyDescent="0.25">
      <c r="A125" s="8" t="s">
        <v>114</v>
      </c>
      <c r="B125" s="63" t="s">
        <v>231</v>
      </c>
      <c r="C125" s="64"/>
      <c r="D125" s="64"/>
      <c r="E125" s="41"/>
      <c r="F125" s="203">
        <v>24480</v>
      </c>
      <c r="G125" s="253"/>
      <c r="H125" s="253"/>
      <c r="I125" s="253"/>
      <c r="J125" s="254"/>
    </row>
    <row r="126" spans="1:10" ht="36" customHeight="1" x14ac:dyDescent="0.25">
      <c r="A126" s="8" t="s">
        <v>114</v>
      </c>
      <c r="B126" s="63" t="s">
        <v>232</v>
      </c>
      <c r="C126" s="64"/>
      <c r="D126" s="64"/>
      <c r="E126" s="41"/>
      <c r="F126" s="203">
        <v>5040</v>
      </c>
      <c r="G126" s="253"/>
      <c r="H126" s="253"/>
      <c r="I126" s="253"/>
      <c r="J126" s="254"/>
    </row>
    <row r="127" spans="1:10" ht="36" customHeight="1" x14ac:dyDescent="0.25">
      <c r="A127" s="8" t="s">
        <v>114</v>
      </c>
      <c r="B127" s="63" t="s">
        <v>234</v>
      </c>
      <c r="C127" s="64"/>
      <c r="D127" s="64"/>
      <c r="E127" s="41"/>
      <c r="F127" s="203">
        <v>50400</v>
      </c>
      <c r="G127" s="253"/>
      <c r="H127" s="253"/>
      <c r="I127" s="253"/>
      <c r="J127" s="254"/>
    </row>
    <row r="128" spans="1:10" ht="36" customHeight="1" thickBot="1" x14ac:dyDescent="0.3">
      <c r="A128" s="8" t="s">
        <v>114</v>
      </c>
      <c r="B128" s="63" t="s">
        <v>234</v>
      </c>
      <c r="C128" s="64"/>
      <c r="D128" s="64"/>
      <c r="E128" s="41"/>
      <c r="F128" s="203">
        <v>20160</v>
      </c>
      <c r="G128" s="253"/>
      <c r="H128" s="253"/>
      <c r="I128" s="253"/>
      <c r="J128" s="254"/>
    </row>
    <row r="129" spans="1:10" ht="36" customHeight="1" thickBot="1" x14ac:dyDescent="0.3">
      <c r="A129" s="8"/>
      <c r="B129" s="230" t="s">
        <v>235</v>
      </c>
      <c r="C129" s="231"/>
      <c r="D129" s="231"/>
      <c r="E129" s="232"/>
      <c r="F129" s="224"/>
      <c r="G129" s="225"/>
      <c r="H129" s="225"/>
      <c r="I129" s="225"/>
      <c r="J129" s="226"/>
    </row>
    <row r="130" spans="1:10" ht="22.5" customHeight="1" thickBot="1" x14ac:dyDescent="0.3">
      <c r="A130" s="8" t="s">
        <v>112</v>
      </c>
      <c r="B130" s="174" t="s">
        <v>236</v>
      </c>
      <c r="C130" s="175"/>
      <c r="D130" s="175"/>
      <c r="E130" s="175"/>
      <c r="F130" s="175"/>
      <c r="G130" s="175"/>
      <c r="H130" s="175"/>
      <c r="I130" s="175"/>
      <c r="J130" s="176"/>
    </row>
    <row r="131" spans="1:10" ht="36" customHeight="1" x14ac:dyDescent="0.25">
      <c r="A131" s="8"/>
      <c r="B131" s="31" t="s">
        <v>237</v>
      </c>
      <c r="C131" s="177"/>
      <c r="D131" s="177"/>
      <c r="E131" s="178"/>
      <c r="F131" s="68">
        <v>60</v>
      </c>
      <c r="G131" s="69"/>
      <c r="H131" s="69"/>
      <c r="I131" s="69"/>
      <c r="J131" s="70"/>
    </row>
    <row r="132" spans="1:10" ht="36" customHeight="1" x14ac:dyDescent="0.25">
      <c r="A132" s="8"/>
      <c r="B132" s="63" t="s">
        <v>238</v>
      </c>
      <c r="C132" s="64"/>
      <c r="D132" s="64"/>
      <c r="E132" s="41"/>
      <c r="F132" s="42">
        <v>60</v>
      </c>
      <c r="G132" s="43"/>
      <c r="H132" s="43"/>
      <c r="I132" s="43"/>
      <c r="J132" s="44"/>
    </row>
    <row r="133" spans="1:10" ht="36" customHeight="1" thickBot="1" x14ac:dyDescent="0.3">
      <c r="A133" s="8"/>
      <c r="B133" s="63" t="s">
        <v>239</v>
      </c>
      <c r="C133" s="64"/>
      <c r="D133" s="64"/>
      <c r="E133" s="41"/>
      <c r="F133" s="42">
        <v>120</v>
      </c>
      <c r="G133" s="43"/>
      <c r="H133" s="43"/>
      <c r="I133" s="43"/>
      <c r="J133" s="44"/>
    </row>
    <row r="134" spans="1:10" ht="54" customHeight="1" thickBot="1" x14ac:dyDescent="0.3">
      <c r="A134" s="8"/>
      <c r="B134" s="19" t="s">
        <v>240</v>
      </c>
      <c r="C134" s="20"/>
      <c r="D134" s="20"/>
      <c r="E134" s="21"/>
      <c r="F134" s="106"/>
      <c r="G134" s="107"/>
      <c r="H134" s="107"/>
      <c r="I134" s="107"/>
      <c r="J134" s="108"/>
    </row>
    <row r="135" spans="1:10" ht="36" customHeight="1" x14ac:dyDescent="0.25">
      <c r="A135" s="8"/>
      <c r="B135" s="65" t="s">
        <v>241</v>
      </c>
      <c r="C135" s="66"/>
      <c r="D135" s="66"/>
      <c r="E135" s="67"/>
      <c r="F135" s="68">
        <v>16452</v>
      </c>
      <c r="G135" s="69"/>
      <c r="H135" s="69"/>
      <c r="I135" s="69"/>
      <c r="J135" s="70"/>
    </row>
    <row r="136" spans="1:10" ht="36" customHeight="1" x14ac:dyDescent="0.25">
      <c r="A136" s="8"/>
      <c r="B136" s="63" t="s">
        <v>242</v>
      </c>
      <c r="C136" s="64"/>
      <c r="D136" s="64"/>
      <c r="E136" s="41"/>
      <c r="F136" s="42">
        <v>32760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243</v>
      </c>
      <c r="C137" s="64"/>
      <c r="D137" s="64"/>
      <c r="E137" s="41"/>
      <c r="F137" s="42">
        <v>41040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244</v>
      </c>
      <c r="C138" s="64"/>
      <c r="D138" s="64"/>
      <c r="E138" s="41"/>
      <c r="F138" s="42">
        <v>576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245</v>
      </c>
      <c r="C139" s="64"/>
      <c r="D139" s="64"/>
      <c r="E139" s="41"/>
      <c r="F139" s="42">
        <v>24552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246</v>
      </c>
      <c r="C140" s="64"/>
      <c r="D140" s="64"/>
      <c r="E140" s="41"/>
      <c r="F140" s="42">
        <v>49068</v>
      </c>
      <c r="G140" s="43"/>
      <c r="H140" s="43"/>
      <c r="I140" s="43"/>
      <c r="J140" s="44"/>
    </row>
    <row r="141" spans="1:10" ht="36" customHeight="1" x14ac:dyDescent="0.25">
      <c r="A141" s="8"/>
      <c r="B141" s="63" t="s">
        <v>247</v>
      </c>
      <c r="C141" s="64"/>
      <c r="D141" s="64"/>
      <c r="E141" s="41"/>
      <c r="F141" s="42">
        <v>61560</v>
      </c>
      <c r="G141" s="43"/>
      <c r="H141" s="43"/>
      <c r="I141" s="43"/>
      <c r="J141" s="44"/>
    </row>
    <row r="142" spans="1:10" ht="36" customHeight="1" thickBot="1" x14ac:dyDescent="0.3">
      <c r="A142" s="8"/>
      <c r="B142" s="109" t="s">
        <v>248</v>
      </c>
      <c r="C142" s="110"/>
      <c r="D142" s="110"/>
      <c r="E142" s="111"/>
      <c r="F142" s="112">
        <v>756</v>
      </c>
      <c r="G142" s="113"/>
      <c r="H142" s="113"/>
      <c r="I142" s="113"/>
      <c r="J142" s="114"/>
    </row>
    <row r="143" spans="1:10" ht="24" customHeight="1" thickBot="1" x14ac:dyDescent="0.3">
      <c r="A143" s="8"/>
      <c r="B143" s="28"/>
      <c r="C143" s="81"/>
      <c r="D143" s="81"/>
      <c r="E143" s="82"/>
      <c r="F143" s="83"/>
      <c r="G143" s="84"/>
      <c r="H143" s="84"/>
      <c r="I143" s="84"/>
      <c r="J143" s="85"/>
    </row>
    <row r="144" spans="1:10" ht="21" customHeight="1" x14ac:dyDescent="0.25">
      <c r="A144" s="8"/>
      <c r="B144" s="115"/>
      <c r="C144" s="116"/>
      <c r="D144" s="116"/>
      <c r="E144" s="116"/>
      <c r="F144" s="117"/>
      <c r="G144" s="117"/>
      <c r="H144" s="117"/>
      <c r="I144" s="117"/>
      <c r="J144" s="117"/>
    </row>
    <row r="145" spans="1:10" ht="56.25" customHeight="1" x14ac:dyDescent="0.25">
      <c r="A145" s="8"/>
      <c r="B145" s="118" t="s">
        <v>298</v>
      </c>
      <c r="C145" s="118"/>
      <c r="D145" s="118"/>
      <c r="E145" s="118"/>
      <c r="F145" s="118"/>
      <c r="G145" s="118"/>
      <c r="H145" s="118"/>
      <c r="I145" s="118"/>
      <c r="J145" s="118"/>
    </row>
    <row r="146" spans="1:10" ht="41.25" customHeight="1" x14ac:dyDescent="0.25">
      <c r="A146" s="8"/>
      <c r="B146" s="118" t="s">
        <v>250</v>
      </c>
      <c r="C146" s="118"/>
      <c r="D146" s="118"/>
      <c r="E146" s="118"/>
      <c r="F146" s="118"/>
      <c r="G146" s="118"/>
      <c r="H146" s="118"/>
      <c r="I146" s="118"/>
      <c r="J146" s="118"/>
    </row>
    <row r="147" spans="1:10" ht="21" x14ac:dyDescent="0.25">
      <c r="A147" s="8" t="s">
        <v>114</v>
      </c>
      <c r="B147" s="120" t="s">
        <v>302</v>
      </c>
      <c r="C147" s="120"/>
      <c r="D147" s="120"/>
      <c r="E147" s="120"/>
      <c r="F147" s="120"/>
      <c r="G147" s="120"/>
      <c r="H147" s="120"/>
      <c r="I147" s="120"/>
      <c r="J147" s="120"/>
    </row>
    <row r="148" spans="1:10" ht="42" customHeight="1" x14ac:dyDescent="0.25">
      <c r="A148" s="8"/>
      <c r="B148" s="122" t="s">
        <v>252</v>
      </c>
      <c r="C148" s="122"/>
      <c r="D148" s="122"/>
      <c r="E148" s="122"/>
      <c r="F148" s="122"/>
      <c r="G148" s="122"/>
      <c r="H148" s="122"/>
      <c r="I148" s="122"/>
      <c r="J148" s="122"/>
    </row>
    <row r="149" spans="1:10" ht="21" x14ac:dyDescent="0.25">
      <c r="A149" s="8"/>
    </row>
  </sheetData>
  <sheetProtection selectLockedCells="1" selectUnlockedCells="1"/>
  <mergeCells count="277">
    <mergeCell ref="B145:J145"/>
    <mergeCell ref="B146:J146"/>
    <mergeCell ref="B147:J147"/>
    <mergeCell ref="B148:J148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100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20.285156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72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38880</v>
      </c>
      <c r="G8" s="33">
        <f>H8*1.1</f>
        <v>35640</v>
      </c>
      <c r="H8" s="33">
        <v>32400</v>
      </c>
      <c r="I8" s="33">
        <f>H8*0.75</f>
        <v>24300</v>
      </c>
      <c r="J8" s="33">
        <f>H8*0.5</f>
        <v>16200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54432</v>
      </c>
      <c r="G9" s="37">
        <f>H9*1.1</f>
        <v>49896.000000000007</v>
      </c>
      <c r="H9" s="37">
        <v>45360</v>
      </c>
      <c r="I9" s="37">
        <f>H9*0.75</f>
        <v>34020</v>
      </c>
      <c r="J9" s="37">
        <f>H9*0.5</f>
        <v>22680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43200</v>
      </c>
      <c r="G10" s="37">
        <f>H10*1.1</f>
        <v>39600</v>
      </c>
      <c r="H10" s="37">
        <v>36000</v>
      </c>
      <c r="I10" s="37">
        <f>H10*0.75</f>
        <v>27000</v>
      </c>
      <c r="J10" s="37">
        <f>H10*0.5</f>
        <v>18000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60480</v>
      </c>
      <c r="G11" s="39">
        <f>H11*1.1</f>
        <v>55440.000000000007</v>
      </c>
      <c r="H11" s="39">
        <v>50400</v>
      </c>
      <c r="I11" s="39">
        <f>H11*0.75</f>
        <v>37800</v>
      </c>
      <c r="J11" s="39">
        <f>H11*0.5</f>
        <v>25200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7920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11520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1800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2520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2160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3024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6480 до 259200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6480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12960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19440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25920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32400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38880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45360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51840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58320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64800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71280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77760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84240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90720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97200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103680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110160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116640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123120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129600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12960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25920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38880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51840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64800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77760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90720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103680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116640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129600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142560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155520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168480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181440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194400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207360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220320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233280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246240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259200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6120 до 139320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6120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9000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16200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22680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29160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35640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42120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48600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55080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61560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68040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74520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81000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87480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93960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100440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106920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113400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119880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126360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132840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139320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360 до 30240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6480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14400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360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23040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4680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19800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30240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3060 до 98640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32400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3240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8100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35280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35280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18144</v>
      </c>
      <c r="G105" s="228">
        <f>H105*1.1</f>
        <v>16632</v>
      </c>
      <c r="H105" s="228">
        <v>15120</v>
      </c>
      <c r="I105" s="228">
        <f>H105*0.75</f>
        <v>11340</v>
      </c>
      <c r="J105" s="229">
        <f>H105*0.5</f>
        <v>7560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15120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15120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61200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35280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42336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23040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23040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67680</v>
      </c>
      <c r="G113" s="43"/>
      <c r="H113" s="43"/>
      <c r="I113" s="43"/>
      <c r="J113" s="44"/>
    </row>
    <row r="114" spans="1:10" ht="36" customHeight="1" x14ac:dyDescent="0.25">
      <c r="A114" s="8"/>
      <c r="B114" s="65" t="s">
        <v>215</v>
      </c>
      <c r="C114" s="66"/>
      <c r="D114" s="66"/>
      <c r="E114" s="67"/>
      <c r="F114" s="42">
        <v>83952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3060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15840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13680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98640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44280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49680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49680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25920</v>
      </c>
      <c r="G122" s="228">
        <f>H122*1.1</f>
        <v>23760.000000000004</v>
      </c>
      <c r="H122" s="228">
        <v>21600</v>
      </c>
      <c r="I122" s="228">
        <f>H122*0.75</f>
        <v>16200</v>
      </c>
      <c r="J122" s="229">
        <f>H122*0.5</f>
        <v>10800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21600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21600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85680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49680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59616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32400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32400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95040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4320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138240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62640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34200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68400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85680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1080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51480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102600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128160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1800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29"/>
      <c r="D148" s="29"/>
      <c r="E148" s="30"/>
      <c r="F148" s="187"/>
      <c r="G148" s="246"/>
      <c r="H148" s="246"/>
      <c r="I148" s="246"/>
      <c r="J148" s="247"/>
    </row>
    <row r="149" spans="1:10" ht="21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41.8554687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73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37152</v>
      </c>
      <c r="G8" s="33">
        <f>H8*1.1</f>
        <v>34056</v>
      </c>
      <c r="H8" s="33">
        <v>30960</v>
      </c>
      <c r="I8" s="33">
        <f>H8*0.75</f>
        <v>23220</v>
      </c>
      <c r="J8" s="33">
        <f>H8*0.5</f>
        <v>15480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52704</v>
      </c>
      <c r="G9" s="37">
        <f>H9*1.1</f>
        <v>48312.000000000007</v>
      </c>
      <c r="H9" s="37">
        <v>43920</v>
      </c>
      <c r="I9" s="37">
        <f>H9*0.75</f>
        <v>32940</v>
      </c>
      <c r="J9" s="37">
        <f>H9*0.5</f>
        <v>21960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48081.599999999999</v>
      </c>
      <c r="G10" s="37">
        <f>H10*1.1</f>
        <v>44074.8</v>
      </c>
      <c r="H10" s="37">
        <v>40068</v>
      </c>
      <c r="I10" s="37">
        <f>H10*0.75</f>
        <v>30051</v>
      </c>
      <c r="J10" s="37">
        <f>H10*0.5</f>
        <v>20034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67392</v>
      </c>
      <c r="G11" s="39">
        <f>H11*1.1</f>
        <v>61776.000000000007</v>
      </c>
      <c r="H11" s="39">
        <v>56160</v>
      </c>
      <c r="I11" s="39">
        <f>H11*0.75</f>
        <v>42120</v>
      </c>
      <c r="J11" s="39">
        <f>H11*0.5</f>
        <v>28080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864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1440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1332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1872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1296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1872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1692 до 67680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1692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3384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5076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6768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8460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10152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11844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13536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15228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16920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18612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20304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21996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23688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25380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27072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28764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30456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32148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33840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3384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6768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10152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13536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16920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20304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23688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27072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30456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33840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37224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40608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43992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47376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50760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54144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57528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60912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64296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67680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4230 до 36378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8172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12636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4230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5922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7614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9306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10998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12690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14382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16074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17766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19458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21150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22842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24534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26226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27918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29610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31302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32994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34686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36378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1476 до 37440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4284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16596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2448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37440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7596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23400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1476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1476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2952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4428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24912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3384 до 104436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17280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1728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4320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17784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23796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20044.8</v>
      </c>
      <c r="G105" s="228">
        <f>H105*1.1</f>
        <v>18374.400000000001</v>
      </c>
      <c r="H105" s="228">
        <v>16704</v>
      </c>
      <c r="I105" s="228">
        <f>H105*0.75</f>
        <v>12528</v>
      </c>
      <c r="J105" s="229">
        <f>H105*0.5</f>
        <v>8352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16704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25632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86976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41580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49896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34200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44244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104436</v>
      </c>
      <c r="G113" s="43"/>
      <c r="H113" s="43"/>
      <c r="I113" s="43"/>
      <c r="J113" s="44"/>
    </row>
    <row r="114" spans="1:10" ht="36" customHeight="1" x14ac:dyDescent="0.25">
      <c r="A114" s="8"/>
      <c r="B114" s="65" t="s">
        <v>215</v>
      </c>
      <c r="C114" s="66"/>
      <c r="D114" s="66"/>
      <c r="E114" s="67"/>
      <c r="F114" s="42">
        <v>38160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3384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23760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20160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65268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18972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25200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33840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396</v>
      </c>
      <c r="C122" s="64"/>
      <c r="D122" s="64"/>
      <c r="E122" s="41"/>
      <c r="F122" s="227">
        <f>H122*1.2</f>
        <v>28512</v>
      </c>
      <c r="G122" s="228">
        <f>H122*1.1</f>
        <v>26136.000000000004</v>
      </c>
      <c r="H122" s="228">
        <v>23760</v>
      </c>
      <c r="I122" s="228">
        <f>H122*0.75</f>
        <v>17820</v>
      </c>
      <c r="J122" s="229">
        <f>H122*0.5</f>
        <v>11880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23760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36000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122400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58320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69984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48240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62640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146880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5040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91440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26640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32760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65448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81774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1116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49140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98280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122760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1476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21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4"/>
  <sheetViews>
    <sheetView view="pageBreakPreview" topLeftCell="B1" zoomScale="65" zoomScaleNormal="60" zoomScaleSheetLayoutView="65" workbookViewId="0">
      <pane ySplit="4" topLeftCell="A127" activePane="bottomLeft" state="frozen"/>
      <selection activeCell="A198" sqref="A198:XFD198"/>
      <selection pane="bottomLeft" activeCell="A164" sqref="A164:XFD168"/>
    </sheetView>
  </sheetViews>
  <sheetFormatPr defaultColWidth="34.28515625" defaultRowHeight="12.75" outlineLevelRow="1" x14ac:dyDescent="0.25"/>
  <cols>
    <col min="1" max="1" width="37.8554687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34.28515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74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315" t="s">
        <v>106</v>
      </c>
      <c r="C6" s="316"/>
      <c r="D6" s="316"/>
      <c r="E6" s="317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29"/>
      <c r="D7" s="29"/>
      <c r="E7" s="30"/>
      <c r="F7" s="187"/>
      <c r="G7" s="246"/>
      <c r="H7" s="246"/>
      <c r="I7" s="246"/>
      <c r="J7" s="247"/>
    </row>
    <row r="8" spans="1:10" ht="36" customHeight="1" x14ac:dyDescent="0.25">
      <c r="A8" s="8" t="s">
        <v>112</v>
      </c>
      <c r="B8" s="188" t="s">
        <v>113</v>
      </c>
      <c r="C8" s="318"/>
      <c r="D8" s="318"/>
      <c r="E8" s="319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x14ac:dyDescent="0.25">
      <c r="A9" s="8" t="s">
        <v>114</v>
      </c>
      <c r="B9" s="35" t="s">
        <v>115</v>
      </c>
      <c r="C9" s="89"/>
      <c r="D9" s="89"/>
      <c r="E9" s="90"/>
      <c r="F9" s="37">
        <f>H9*1.2</f>
        <v>50976</v>
      </c>
      <c r="G9" s="37">
        <f>H9*1.1</f>
        <v>46728.000000000007</v>
      </c>
      <c r="H9" s="37">
        <v>42480</v>
      </c>
      <c r="I9" s="37">
        <f>H9*0.75</f>
        <v>31860</v>
      </c>
      <c r="J9" s="37">
        <f>H9*0.5</f>
        <v>21240</v>
      </c>
    </row>
    <row r="10" spans="1:10" ht="36" customHeight="1" x14ac:dyDescent="0.25">
      <c r="A10" s="8" t="s">
        <v>112</v>
      </c>
      <c r="B10" s="35" t="s">
        <v>116</v>
      </c>
      <c r="C10" s="89"/>
      <c r="D10" s="89"/>
      <c r="E10" s="90"/>
      <c r="F10" s="37">
        <f>H10*1.2</f>
        <v>43200</v>
      </c>
      <c r="G10" s="37">
        <f>H10*1.1</f>
        <v>39600</v>
      </c>
      <c r="H10" s="37">
        <v>36000</v>
      </c>
      <c r="I10" s="37">
        <f>H10*0.75</f>
        <v>27000</v>
      </c>
      <c r="J10" s="37">
        <f>H10*0.5</f>
        <v>18000</v>
      </c>
    </row>
    <row r="11" spans="1:10" ht="36" customHeight="1" thickBot="1" x14ac:dyDescent="0.3">
      <c r="A11" s="8" t="s">
        <v>114</v>
      </c>
      <c r="B11" s="320" t="s">
        <v>117</v>
      </c>
      <c r="C11" s="321"/>
      <c r="D11" s="321"/>
      <c r="E11" s="322"/>
      <c r="F11" s="39">
        <f>H11*1.2</f>
        <v>60480</v>
      </c>
      <c r="G11" s="39">
        <f>H11*1.1</f>
        <v>55440.000000000007</v>
      </c>
      <c r="H11" s="39">
        <v>50400</v>
      </c>
      <c r="I11" s="39">
        <f>H11*0.75</f>
        <v>37800</v>
      </c>
      <c r="J11" s="39">
        <f>H11*0.5</f>
        <v>25200</v>
      </c>
    </row>
    <row r="12" spans="1:10" ht="24" customHeight="1" thickBot="1" x14ac:dyDescent="0.3">
      <c r="A12" s="8"/>
      <c r="B12" s="28"/>
      <c r="C12" s="29"/>
      <c r="D12" s="29"/>
      <c r="E12" s="30"/>
      <c r="F12" s="187"/>
      <c r="G12" s="246"/>
      <c r="H12" s="246"/>
      <c r="I12" s="246"/>
      <c r="J12" s="247"/>
    </row>
    <row r="13" spans="1:10" ht="36" customHeight="1" x14ac:dyDescent="0.25">
      <c r="A13" s="8" t="s">
        <v>112</v>
      </c>
      <c r="B13" s="188" t="s">
        <v>118</v>
      </c>
      <c r="C13" s="318"/>
      <c r="D13" s="318"/>
      <c r="E13" s="319"/>
      <c r="F13" s="200">
        <v>7920</v>
      </c>
      <c r="G13" s="415"/>
      <c r="H13" s="415"/>
      <c r="I13" s="415"/>
      <c r="J13" s="416"/>
    </row>
    <row r="14" spans="1:10" ht="36" customHeight="1" thickBot="1" x14ac:dyDescent="0.3">
      <c r="A14" s="8" t="s">
        <v>114</v>
      </c>
      <c r="B14" s="320" t="s">
        <v>119</v>
      </c>
      <c r="C14" s="321"/>
      <c r="D14" s="321"/>
      <c r="E14" s="322"/>
      <c r="F14" s="202">
        <v>11520</v>
      </c>
      <c r="G14" s="332"/>
      <c r="H14" s="332"/>
      <c r="I14" s="332"/>
      <c r="J14" s="333"/>
    </row>
    <row r="15" spans="1:10" ht="24" customHeight="1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00">
        <v>1080</v>
      </c>
      <c r="G16" s="415"/>
      <c r="H16" s="415"/>
      <c r="I16" s="415"/>
      <c r="J16" s="416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203">
        <v>1512</v>
      </c>
      <c r="G17" s="253"/>
      <c r="H17" s="253"/>
      <c r="I17" s="253"/>
      <c r="J17" s="25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203">
        <v>1800</v>
      </c>
      <c r="G18" s="253"/>
      <c r="H18" s="253"/>
      <c r="I18" s="253"/>
      <c r="J18" s="25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02">
        <v>2520</v>
      </c>
      <c r="G19" s="332"/>
      <c r="H19" s="332"/>
      <c r="I19" s="332"/>
      <c r="J19" s="333"/>
    </row>
    <row r="20" spans="1:10" ht="24" customHeight="1" thickBot="1" x14ac:dyDescent="0.3">
      <c r="A20" s="8"/>
      <c r="B20" s="28"/>
      <c r="C20" s="29"/>
      <c r="D20" s="29"/>
      <c r="E20" s="30"/>
      <c r="F20" s="187"/>
      <c r="G20" s="246"/>
      <c r="H20" s="246"/>
      <c r="I20" s="246"/>
      <c r="J20" s="247"/>
    </row>
    <row r="21" spans="1:10" ht="36" customHeight="1" thickBot="1" x14ac:dyDescent="0.3">
      <c r="A21" s="8"/>
      <c r="B21" s="417" t="s">
        <v>124</v>
      </c>
      <c r="C21" s="418"/>
      <c r="D21" s="418"/>
      <c r="E21" s="419"/>
      <c r="F21" s="204" t="str">
        <f>"Цена от "&amp;MIN(F22:F91)&amp;" до "&amp;MAX(F22:F91)</f>
        <v>Цена от 5760 до 403200</v>
      </c>
      <c r="G21" s="420"/>
      <c r="H21" s="420"/>
      <c r="I21" s="420"/>
      <c r="J21" s="421"/>
    </row>
    <row r="22" spans="1:10" ht="36" customHeight="1" outlineLevel="1" x14ac:dyDescent="0.25">
      <c r="A22" s="8"/>
      <c r="B22" s="57" t="s">
        <v>125</v>
      </c>
      <c r="C22" s="104"/>
      <c r="D22" s="104"/>
      <c r="E22" s="105"/>
      <c r="F22" s="206">
        <v>5760</v>
      </c>
      <c r="G22" s="275"/>
      <c r="H22" s="275"/>
      <c r="I22" s="275"/>
      <c r="J22" s="276"/>
    </row>
    <row r="23" spans="1:10" ht="36" customHeight="1" outlineLevel="1" x14ac:dyDescent="0.25">
      <c r="A23" s="8"/>
      <c r="B23" s="35" t="s">
        <v>126</v>
      </c>
      <c r="C23" s="89"/>
      <c r="D23" s="89"/>
      <c r="E23" s="90"/>
      <c r="F23" s="203">
        <v>11520</v>
      </c>
      <c r="G23" s="253"/>
      <c r="H23" s="253"/>
      <c r="I23" s="253"/>
      <c r="J23" s="254"/>
    </row>
    <row r="24" spans="1:10" ht="36" customHeight="1" outlineLevel="1" x14ac:dyDescent="0.25">
      <c r="A24" s="8"/>
      <c r="B24" s="35" t="s">
        <v>127</v>
      </c>
      <c r="C24" s="89"/>
      <c r="D24" s="89"/>
      <c r="E24" s="90"/>
      <c r="F24" s="203">
        <v>17280</v>
      </c>
      <c r="G24" s="253"/>
      <c r="H24" s="253"/>
      <c r="I24" s="253"/>
      <c r="J24" s="254"/>
    </row>
    <row r="25" spans="1:10" ht="36" customHeight="1" outlineLevel="1" x14ac:dyDescent="0.25">
      <c r="A25" s="8"/>
      <c r="B25" s="35" t="s">
        <v>128</v>
      </c>
      <c r="C25" s="89"/>
      <c r="D25" s="89"/>
      <c r="E25" s="90"/>
      <c r="F25" s="203">
        <v>23040</v>
      </c>
      <c r="G25" s="253"/>
      <c r="H25" s="253"/>
      <c r="I25" s="253"/>
      <c r="J25" s="254"/>
    </row>
    <row r="26" spans="1:10" ht="36" customHeight="1" outlineLevel="1" x14ac:dyDescent="0.25">
      <c r="A26" s="8"/>
      <c r="B26" s="35" t="s">
        <v>129</v>
      </c>
      <c r="C26" s="89"/>
      <c r="D26" s="89"/>
      <c r="E26" s="90"/>
      <c r="F26" s="203">
        <v>28800</v>
      </c>
      <c r="G26" s="253"/>
      <c r="H26" s="253"/>
      <c r="I26" s="253"/>
      <c r="J26" s="254"/>
    </row>
    <row r="27" spans="1:10" ht="36" customHeight="1" outlineLevel="1" x14ac:dyDescent="0.25">
      <c r="A27" s="8"/>
      <c r="B27" s="35" t="s">
        <v>130</v>
      </c>
      <c r="C27" s="89"/>
      <c r="D27" s="89"/>
      <c r="E27" s="90"/>
      <c r="F27" s="203">
        <v>34560</v>
      </c>
      <c r="G27" s="253"/>
      <c r="H27" s="253"/>
      <c r="I27" s="253"/>
      <c r="J27" s="254"/>
    </row>
    <row r="28" spans="1:10" ht="36" customHeight="1" outlineLevel="1" x14ac:dyDescent="0.25">
      <c r="A28" s="8"/>
      <c r="B28" s="35" t="s">
        <v>131</v>
      </c>
      <c r="C28" s="89"/>
      <c r="D28" s="89"/>
      <c r="E28" s="90"/>
      <c r="F28" s="203">
        <v>40320</v>
      </c>
      <c r="G28" s="253"/>
      <c r="H28" s="253"/>
      <c r="I28" s="253"/>
      <c r="J28" s="254"/>
    </row>
    <row r="29" spans="1:10" ht="36" customHeight="1" outlineLevel="1" x14ac:dyDescent="0.25">
      <c r="A29" s="8"/>
      <c r="B29" s="35" t="s">
        <v>132</v>
      </c>
      <c r="C29" s="89"/>
      <c r="D29" s="89"/>
      <c r="E29" s="90"/>
      <c r="F29" s="203">
        <v>46080</v>
      </c>
      <c r="G29" s="253"/>
      <c r="H29" s="253"/>
      <c r="I29" s="253"/>
      <c r="J29" s="254"/>
    </row>
    <row r="30" spans="1:10" ht="36" customHeight="1" outlineLevel="1" x14ac:dyDescent="0.25">
      <c r="A30" s="8"/>
      <c r="B30" s="35" t="s">
        <v>133</v>
      </c>
      <c r="C30" s="89"/>
      <c r="D30" s="89"/>
      <c r="E30" s="90"/>
      <c r="F30" s="203">
        <v>51840</v>
      </c>
      <c r="G30" s="253"/>
      <c r="H30" s="253"/>
      <c r="I30" s="253"/>
      <c r="J30" s="254"/>
    </row>
    <row r="31" spans="1:10" ht="36" customHeight="1" outlineLevel="1" x14ac:dyDescent="0.25">
      <c r="A31" s="8"/>
      <c r="B31" s="35" t="s">
        <v>134</v>
      </c>
      <c r="C31" s="89"/>
      <c r="D31" s="89"/>
      <c r="E31" s="90"/>
      <c r="F31" s="203">
        <v>57600</v>
      </c>
      <c r="G31" s="253"/>
      <c r="H31" s="253"/>
      <c r="I31" s="253"/>
      <c r="J31" s="254"/>
    </row>
    <row r="32" spans="1:10" ht="36" customHeight="1" outlineLevel="1" x14ac:dyDescent="0.25">
      <c r="A32" s="8"/>
      <c r="B32" s="35" t="s">
        <v>135</v>
      </c>
      <c r="C32" s="89"/>
      <c r="D32" s="89"/>
      <c r="E32" s="90"/>
      <c r="F32" s="203">
        <v>63360</v>
      </c>
      <c r="G32" s="253"/>
      <c r="H32" s="253"/>
      <c r="I32" s="253"/>
      <c r="J32" s="254"/>
    </row>
    <row r="33" spans="1:10" ht="36" customHeight="1" outlineLevel="1" x14ac:dyDescent="0.25">
      <c r="A33" s="8"/>
      <c r="B33" s="35" t="s">
        <v>136</v>
      </c>
      <c r="C33" s="89"/>
      <c r="D33" s="89"/>
      <c r="E33" s="90"/>
      <c r="F33" s="203">
        <v>69120</v>
      </c>
      <c r="G33" s="253"/>
      <c r="H33" s="253"/>
      <c r="I33" s="253"/>
      <c r="J33" s="254"/>
    </row>
    <row r="34" spans="1:10" ht="36" customHeight="1" outlineLevel="1" x14ac:dyDescent="0.25">
      <c r="A34" s="8"/>
      <c r="B34" s="35" t="s">
        <v>137</v>
      </c>
      <c r="C34" s="89"/>
      <c r="D34" s="89"/>
      <c r="E34" s="90"/>
      <c r="F34" s="203">
        <v>74880</v>
      </c>
      <c r="G34" s="253"/>
      <c r="H34" s="253"/>
      <c r="I34" s="253"/>
      <c r="J34" s="254"/>
    </row>
    <row r="35" spans="1:10" ht="36" customHeight="1" outlineLevel="1" x14ac:dyDescent="0.25">
      <c r="A35" s="8"/>
      <c r="B35" s="35" t="s">
        <v>138</v>
      </c>
      <c r="C35" s="89"/>
      <c r="D35" s="89"/>
      <c r="E35" s="90"/>
      <c r="F35" s="203">
        <v>80640</v>
      </c>
      <c r="G35" s="253"/>
      <c r="H35" s="253"/>
      <c r="I35" s="253"/>
      <c r="J35" s="254"/>
    </row>
    <row r="36" spans="1:10" ht="36" customHeight="1" outlineLevel="1" x14ac:dyDescent="0.25">
      <c r="A36" s="8"/>
      <c r="B36" s="35" t="s">
        <v>139</v>
      </c>
      <c r="C36" s="89"/>
      <c r="D36" s="89"/>
      <c r="E36" s="90"/>
      <c r="F36" s="203">
        <v>86400</v>
      </c>
      <c r="G36" s="253"/>
      <c r="H36" s="253"/>
      <c r="I36" s="253"/>
      <c r="J36" s="254"/>
    </row>
    <row r="37" spans="1:10" ht="36" customHeight="1" outlineLevel="1" x14ac:dyDescent="0.25">
      <c r="A37" s="8"/>
      <c r="B37" s="35" t="s">
        <v>140</v>
      </c>
      <c r="C37" s="89"/>
      <c r="D37" s="89"/>
      <c r="E37" s="90"/>
      <c r="F37" s="203">
        <v>92160</v>
      </c>
      <c r="G37" s="253"/>
      <c r="H37" s="253"/>
      <c r="I37" s="253"/>
      <c r="J37" s="254"/>
    </row>
    <row r="38" spans="1:10" ht="36" customHeight="1" outlineLevel="1" x14ac:dyDescent="0.25">
      <c r="A38" s="8"/>
      <c r="B38" s="35" t="s">
        <v>141</v>
      </c>
      <c r="C38" s="89"/>
      <c r="D38" s="89"/>
      <c r="E38" s="90"/>
      <c r="F38" s="203">
        <v>97920</v>
      </c>
      <c r="G38" s="253"/>
      <c r="H38" s="253"/>
      <c r="I38" s="253"/>
      <c r="J38" s="254"/>
    </row>
    <row r="39" spans="1:10" ht="36" customHeight="1" outlineLevel="1" x14ac:dyDescent="0.25">
      <c r="A39" s="8"/>
      <c r="B39" s="35" t="s">
        <v>142</v>
      </c>
      <c r="C39" s="89"/>
      <c r="D39" s="89"/>
      <c r="E39" s="90"/>
      <c r="F39" s="203">
        <v>103680</v>
      </c>
      <c r="G39" s="253"/>
      <c r="H39" s="253"/>
      <c r="I39" s="253"/>
      <c r="J39" s="254"/>
    </row>
    <row r="40" spans="1:10" ht="36" customHeight="1" outlineLevel="1" x14ac:dyDescent="0.25">
      <c r="A40" s="8"/>
      <c r="B40" s="35" t="s">
        <v>143</v>
      </c>
      <c r="C40" s="89"/>
      <c r="D40" s="89"/>
      <c r="E40" s="90"/>
      <c r="F40" s="203">
        <v>109440</v>
      </c>
      <c r="G40" s="253"/>
      <c r="H40" s="253"/>
      <c r="I40" s="253"/>
      <c r="J40" s="254"/>
    </row>
    <row r="41" spans="1:10" ht="36" customHeight="1" outlineLevel="1" x14ac:dyDescent="0.25">
      <c r="A41" s="8"/>
      <c r="B41" s="35" t="s">
        <v>144</v>
      </c>
      <c r="C41" s="89"/>
      <c r="D41" s="89"/>
      <c r="E41" s="90"/>
      <c r="F41" s="203">
        <v>115200</v>
      </c>
      <c r="G41" s="253"/>
      <c r="H41" s="253"/>
      <c r="I41" s="253"/>
      <c r="J41" s="254"/>
    </row>
    <row r="42" spans="1:10" ht="36" customHeight="1" outlineLevel="1" x14ac:dyDescent="0.25">
      <c r="A42" s="8"/>
      <c r="B42" s="35" t="s">
        <v>278</v>
      </c>
      <c r="C42" s="89"/>
      <c r="D42" s="89"/>
      <c r="E42" s="90"/>
      <c r="F42" s="203">
        <v>120960</v>
      </c>
      <c r="G42" s="253"/>
      <c r="H42" s="253"/>
      <c r="I42" s="253"/>
      <c r="J42" s="254"/>
    </row>
    <row r="43" spans="1:10" ht="36" customHeight="1" outlineLevel="1" x14ac:dyDescent="0.25">
      <c r="A43" s="8"/>
      <c r="B43" s="35" t="s">
        <v>279</v>
      </c>
      <c r="C43" s="89"/>
      <c r="D43" s="89"/>
      <c r="E43" s="90"/>
      <c r="F43" s="203">
        <v>126720</v>
      </c>
      <c r="G43" s="253"/>
      <c r="H43" s="253"/>
      <c r="I43" s="253"/>
      <c r="J43" s="254"/>
    </row>
    <row r="44" spans="1:10" ht="36" customHeight="1" outlineLevel="1" x14ac:dyDescent="0.25">
      <c r="A44" s="8"/>
      <c r="B44" s="35" t="s">
        <v>280</v>
      </c>
      <c r="C44" s="89"/>
      <c r="D44" s="89"/>
      <c r="E44" s="90"/>
      <c r="F44" s="203">
        <v>132480</v>
      </c>
      <c r="G44" s="253"/>
      <c r="H44" s="253"/>
      <c r="I44" s="253"/>
      <c r="J44" s="254"/>
    </row>
    <row r="45" spans="1:10" ht="36" customHeight="1" outlineLevel="1" x14ac:dyDescent="0.25">
      <c r="A45" s="8"/>
      <c r="B45" s="35" t="s">
        <v>281</v>
      </c>
      <c r="C45" s="89"/>
      <c r="D45" s="89"/>
      <c r="E45" s="90"/>
      <c r="F45" s="203">
        <v>138240</v>
      </c>
      <c r="G45" s="253"/>
      <c r="H45" s="253"/>
      <c r="I45" s="253"/>
      <c r="J45" s="254"/>
    </row>
    <row r="46" spans="1:10" ht="36" customHeight="1" outlineLevel="1" x14ac:dyDescent="0.25">
      <c r="A46" s="8"/>
      <c r="B46" s="35" t="s">
        <v>282</v>
      </c>
      <c r="C46" s="89"/>
      <c r="D46" s="89"/>
      <c r="E46" s="90"/>
      <c r="F46" s="203">
        <v>144000</v>
      </c>
      <c r="G46" s="253"/>
      <c r="H46" s="253"/>
      <c r="I46" s="253"/>
      <c r="J46" s="254"/>
    </row>
    <row r="47" spans="1:10" ht="36" customHeight="1" outlineLevel="1" x14ac:dyDescent="0.25">
      <c r="A47" s="8"/>
      <c r="B47" s="35" t="s">
        <v>283</v>
      </c>
      <c r="C47" s="89"/>
      <c r="D47" s="89"/>
      <c r="E47" s="90"/>
      <c r="F47" s="203">
        <v>149760</v>
      </c>
      <c r="G47" s="253"/>
      <c r="H47" s="253"/>
      <c r="I47" s="253"/>
      <c r="J47" s="254"/>
    </row>
    <row r="48" spans="1:10" ht="36" customHeight="1" outlineLevel="1" x14ac:dyDescent="0.25">
      <c r="A48" s="8"/>
      <c r="B48" s="35" t="s">
        <v>284</v>
      </c>
      <c r="C48" s="89"/>
      <c r="D48" s="89"/>
      <c r="E48" s="90"/>
      <c r="F48" s="203">
        <v>155520</v>
      </c>
      <c r="G48" s="253"/>
      <c r="H48" s="253"/>
      <c r="I48" s="253"/>
      <c r="J48" s="254"/>
    </row>
    <row r="49" spans="1:10" ht="36" customHeight="1" outlineLevel="1" x14ac:dyDescent="0.25">
      <c r="A49" s="8"/>
      <c r="B49" s="35" t="s">
        <v>285</v>
      </c>
      <c r="C49" s="89"/>
      <c r="D49" s="89"/>
      <c r="E49" s="90"/>
      <c r="F49" s="203">
        <v>161280</v>
      </c>
      <c r="G49" s="253"/>
      <c r="H49" s="253"/>
      <c r="I49" s="253"/>
      <c r="J49" s="254"/>
    </row>
    <row r="50" spans="1:10" ht="36" customHeight="1" outlineLevel="1" x14ac:dyDescent="0.25">
      <c r="A50" s="8"/>
      <c r="B50" s="35" t="s">
        <v>286</v>
      </c>
      <c r="C50" s="89"/>
      <c r="D50" s="89"/>
      <c r="E50" s="90"/>
      <c r="F50" s="203">
        <v>167040</v>
      </c>
      <c r="G50" s="253"/>
      <c r="H50" s="253"/>
      <c r="I50" s="253"/>
      <c r="J50" s="254"/>
    </row>
    <row r="51" spans="1:10" ht="36" customHeight="1" outlineLevel="1" x14ac:dyDescent="0.25">
      <c r="A51" s="8"/>
      <c r="B51" s="35" t="s">
        <v>287</v>
      </c>
      <c r="C51" s="89"/>
      <c r="D51" s="89"/>
      <c r="E51" s="90"/>
      <c r="F51" s="203">
        <v>172800</v>
      </c>
      <c r="G51" s="253"/>
      <c r="H51" s="253"/>
      <c r="I51" s="253"/>
      <c r="J51" s="254"/>
    </row>
    <row r="52" spans="1:10" ht="36" customHeight="1" outlineLevel="1" x14ac:dyDescent="0.25">
      <c r="A52" s="8"/>
      <c r="B52" s="35" t="s">
        <v>303</v>
      </c>
      <c r="C52" s="89"/>
      <c r="D52" s="89"/>
      <c r="E52" s="90"/>
      <c r="F52" s="203">
        <v>178560</v>
      </c>
      <c r="G52" s="253"/>
      <c r="H52" s="253"/>
      <c r="I52" s="253"/>
      <c r="J52" s="254"/>
    </row>
    <row r="53" spans="1:10" ht="36" customHeight="1" outlineLevel="1" x14ac:dyDescent="0.25">
      <c r="A53" s="8"/>
      <c r="B53" s="35" t="s">
        <v>304</v>
      </c>
      <c r="C53" s="89"/>
      <c r="D53" s="89"/>
      <c r="E53" s="90"/>
      <c r="F53" s="203">
        <v>184320</v>
      </c>
      <c r="G53" s="253"/>
      <c r="H53" s="253"/>
      <c r="I53" s="253"/>
      <c r="J53" s="254"/>
    </row>
    <row r="54" spans="1:10" ht="36" customHeight="1" outlineLevel="1" x14ac:dyDescent="0.25">
      <c r="A54" s="8"/>
      <c r="B54" s="35" t="s">
        <v>305</v>
      </c>
      <c r="C54" s="89"/>
      <c r="D54" s="89"/>
      <c r="E54" s="90"/>
      <c r="F54" s="203">
        <v>190080</v>
      </c>
      <c r="G54" s="253"/>
      <c r="H54" s="253"/>
      <c r="I54" s="253"/>
      <c r="J54" s="254"/>
    </row>
    <row r="55" spans="1:10" ht="36" customHeight="1" outlineLevel="1" x14ac:dyDescent="0.25">
      <c r="A55" s="8"/>
      <c r="B55" s="35" t="s">
        <v>306</v>
      </c>
      <c r="C55" s="89"/>
      <c r="D55" s="89"/>
      <c r="E55" s="90"/>
      <c r="F55" s="203">
        <v>195840</v>
      </c>
      <c r="G55" s="253"/>
      <c r="H55" s="253"/>
      <c r="I55" s="253"/>
      <c r="J55" s="254"/>
    </row>
    <row r="56" spans="1:10" ht="36" customHeight="1" outlineLevel="1" x14ac:dyDescent="0.25">
      <c r="A56" s="8"/>
      <c r="B56" s="35" t="s">
        <v>307</v>
      </c>
      <c r="C56" s="89"/>
      <c r="D56" s="89"/>
      <c r="E56" s="90"/>
      <c r="F56" s="203">
        <v>201600</v>
      </c>
      <c r="G56" s="253"/>
      <c r="H56" s="253"/>
      <c r="I56" s="253"/>
      <c r="J56" s="254"/>
    </row>
    <row r="57" spans="1:10" ht="36" customHeight="1" outlineLevel="1" x14ac:dyDescent="0.25">
      <c r="A57" s="8"/>
      <c r="B57" s="35" t="s">
        <v>145</v>
      </c>
      <c r="C57" s="89"/>
      <c r="D57" s="89"/>
      <c r="E57" s="90"/>
      <c r="F57" s="203">
        <v>11520</v>
      </c>
      <c r="G57" s="253"/>
      <c r="H57" s="253"/>
      <c r="I57" s="253"/>
      <c r="J57" s="254"/>
    </row>
    <row r="58" spans="1:10" ht="36" customHeight="1" outlineLevel="1" x14ac:dyDescent="0.25">
      <c r="A58" s="8"/>
      <c r="B58" s="35" t="s">
        <v>146</v>
      </c>
      <c r="C58" s="89"/>
      <c r="D58" s="89"/>
      <c r="E58" s="90"/>
      <c r="F58" s="203">
        <v>23040</v>
      </c>
      <c r="G58" s="253"/>
      <c r="H58" s="253"/>
      <c r="I58" s="253"/>
      <c r="J58" s="254"/>
    </row>
    <row r="59" spans="1:10" ht="36" customHeight="1" outlineLevel="1" x14ac:dyDescent="0.25">
      <c r="A59" s="8"/>
      <c r="B59" s="35" t="s">
        <v>147</v>
      </c>
      <c r="C59" s="89"/>
      <c r="D59" s="89"/>
      <c r="E59" s="90"/>
      <c r="F59" s="203">
        <v>34560</v>
      </c>
      <c r="G59" s="253"/>
      <c r="H59" s="253"/>
      <c r="I59" s="253"/>
      <c r="J59" s="254"/>
    </row>
    <row r="60" spans="1:10" ht="36" customHeight="1" outlineLevel="1" x14ac:dyDescent="0.25">
      <c r="A60" s="8"/>
      <c r="B60" s="35" t="s">
        <v>148</v>
      </c>
      <c r="C60" s="89"/>
      <c r="D60" s="89"/>
      <c r="E60" s="90"/>
      <c r="F60" s="203">
        <v>46080</v>
      </c>
      <c r="G60" s="253"/>
      <c r="H60" s="253"/>
      <c r="I60" s="253"/>
      <c r="J60" s="254"/>
    </row>
    <row r="61" spans="1:10" ht="36" customHeight="1" outlineLevel="1" x14ac:dyDescent="0.25">
      <c r="A61" s="8"/>
      <c r="B61" s="35" t="s">
        <v>149</v>
      </c>
      <c r="C61" s="89"/>
      <c r="D61" s="89"/>
      <c r="E61" s="90"/>
      <c r="F61" s="203">
        <v>57600</v>
      </c>
      <c r="G61" s="253"/>
      <c r="H61" s="253"/>
      <c r="I61" s="253"/>
      <c r="J61" s="254"/>
    </row>
    <row r="62" spans="1:10" ht="36" customHeight="1" outlineLevel="1" x14ac:dyDescent="0.25">
      <c r="A62" s="8"/>
      <c r="B62" s="35" t="s">
        <v>150</v>
      </c>
      <c r="C62" s="89"/>
      <c r="D62" s="89"/>
      <c r="E62" s="90"/>
      <c r="F62" s="203">
        <v>69120</v>
      </c>
      <c r="G62" s="253"/>
      <c r="H62" s="253"/>
      <c r="I62" s="253"/>
      <c r="J62" s="254"/>
    </row>
    <row r="63" spans="1:10" ht="36" customHeight="1" outlineLevel="1" x14ac:dyDescent="0.25">
      <c r="A63" s="8"/>
      <c r="B63" s="35" t="s">
        <v>151</v>
      </c>
      <c r="C63" s="89"/>
      <c r="D63" s="89"/>
      <c r="E63" s="90"/>
      <c r="F63" s="203">
        <v>80640</v>
      </c>
      <c r="G63" s="253"/>
      <c r="H63" s="253"/>
      <c r="I63" s="253"/>
      <c r="J63" s="254"/>
    </row>
    <row r="64" spans="1:10" ht="36" customHeight="1" outlineLevel="1" x14ac:dyDescent="0.25">
      <c r="A64" s="8"/>
      <c r="B64" s="35" t="s">
        <v>152</v>
      </c>
      <c r="C64" s="89"/>
      <c r="D64" s="89"/>
      <c r="E64" s="90"/>
      <c r="F64" s="203">
        <v>92160</v>
      </c>
      <c r="G64" s="253"/>
      <c r="H64" s="253"/>
      <c r="I64" s="253"/>
      <c r="J64" s="254"/>
    </row>
    <row r="65" spans="1:10" ht="36" customHeight="1" outlineLevel="1" x14ac:dyDescent="0.25">
      <c r="A65" s="8"/>
      <c r="B65" s="35" t="s">
        <v>153</v>
      </c>
      <c r="C65" s="89"/>
      <c r="D65" s="89"/>
      <c r="E65" s="90"/>
      <c r="F65" s="203">
        <v>103680</v>
      </c>
      <c r="G65" s="253"/>
      <c r="H65" s="253"/>
      <c r="I65" s="253"/>
      <c r="J65" s="254"/>
    </row>
    <row r="66" spans="1:10" ht="36" customHeight="1" outlineLevel="1" x14ac:dyDescent="0.25">
      <c r="A66" s="8"/>
      <c r="B66" s="35" t="s">
        <v>154</v>
      </c>
      <c r="C66" s="89"/>
      <c r="D66" s="89"/>
      <c r="E66" s="90"/>
      <c r="F66" s="203">
        <v>115200</v>
      </c>
      <c r="G66" s="253"/>
      <c r="H66" s="253"/>
      <c r="I66" s="253"/>
      <c r="J66" s="254"/>
    </row>
    <row r="67" spans="1:10" ht="36" customHeight="1" outlineLevel="1" x14ac:dyDescent="0.25">
      <c r="A67" s="8"/>
      <c r="B67" s="35" t="s">
        <v>155</v>
      </c>
      <c r="C67" s="89"/>
      <c r="D67" s="89"/>
      <c r="E67" s="90"/>
      <c r="F67" s="203">
        <v>126720</v>
      </c>
      <c r="G67" s="253"/>
      <c r="H67" s="253"/>
      <c r="I67" s="253"/>
      <c r="J67" s="254"/>
    </row>
    <row r="68" spans="1:10" ht="36" customHeight="1" outlineLevel="1" x14ac:dyDescent="0.25">
      <c r="A68" s="8"/>
      <c r="B68" s="35" t="s">
        <v>156</v>
      </c>
      <c r="C68" s="89"/>
      <c r="D68" s="89"/>
      <c r="E68" s="90"/>
      <c r="F68" s="203">
        <v>138240</v>
      </c>
      <c r="G68" s="253"/>
      <c r="H68" s="253"/>
      <c r="I68" s="253"/>
      <c r="J68" s="254"/>
    </row>
    <row r="69" spans="1:10" ht="36" customHeight="1" outlineLevel="1" x14ac:dyDescent="0.25">
      <c r="A69" s="8"/>
      <c r="B69" s="35" t="s">
        <v>157</v>
      </c>
      <c r="C69" s="89"/>
      <c r="D69" s="89"/>
      <c r="E69" s="90"/>
      <c r="F69" s="203">
        <v>149760</v>
      </c>
      <c r="G69" s="253"/>
      <c r="H69" s="253"/>
      <c r="I69" s="253"/>
      <c r="J69" s="254"/>
    </row>
    <row r="70" spans="1:10" ht="36" customHeight="1" outlineLevel="1" x14ac:dyDescent="0.25">
      <c r="A70" s="8"/>
      <c r="B70" s="35" t="s">
        <v>158</v>
      </c>
      <c r="C70" s="89"/>
      <c r="D70" s="89"/>
      <c r="E70" s="90"/>
      <c r="F70" s="203">
        <v>161280</v>
      </c>
      <c r="G70" s="253"/>
      <c r="H70" s="253"/>
      <c r="I70" s="253"/>
      <c r="J70" s="254"/>
    </row>
    <row r="71" spans="1:10" ht="36" customHeight="1" outlineLevel="1" x14ac:dyDescent="0.25">
      <c r="A71" s="8"/>
      <c r="B71" s="35" t="s">
        <v>159</v>
      </c>
      <c r="C71" s="89"/>
      <c r="D71" s="89"/>
      <c r="E71" s="90"/>
      <c r="F71" s="203">
        <v>172800</v>
      </c>
      <c r="G71" s="253"/>
      <c r="H71" s="253"/>
      <c r="I71" s="253"/>
      <c r="J71" s="254"/>
    </row>
    <row r="72" spans="1:10" ht="36" customHeight="1" outlineLevel="1" x14ac:dyDescent="0.25">
      <c r="A72" s="8"/>
      <c r="B72" s="35" t="s">
        <v>160</v>
      </c>
      <c r="C72" s="89"/>
      <c r="D72" s="89"/>
      <c r="E72" s="90"/>
      <c r="F72" s="203">
        <v>184320</v>
      </c>
      <c r="G72" s="253"/>
      <c r="H72" s="253"/>
      <c r="I72" s="253"/>
      <c r="J72" s="254"/>
    </row>
    <row r="73" spans="1:10" ht="36" customHeight="1" outlineLevel="1" x14ac:dyDescent="0.25">
      <c r="A73" s="8"/>
      <c r="B73" s="35" t="s">
        <v>161</v>
      </c>
      <c r="C73" s="89"/>
      <c r="D73" s="89"/>
      <c r="E73" s="90"/>
      <c r="F73" s="203">
        <v>195840</v>
      </c>
      <c r="G73" s="253"/>
      <c r="H73" s="253"/>
      <c r="I73" s="253"/>
      <c r="J73" s="254"/>
    </row>
    <row r="74" spans="1:10" ht="36" customHeight="1" outlineLevel="1" x14ac:dyDescent="0.25">
      <c r="A74" s="8"/>
      <c r="B74" s="35" t="s">
        <v>162</v>
      </c>
      <c r="C74" s="89"/>
      <c r="D74" s="89"/>
      <c r="E74" s="90"/>
      <c r="F74" s="203">
        <v>207360</v>
      </c>
      <c r="G74" s="253"/>
      <c r="H74" s="253"/>
      <c r="I74" s="253"/>
      <c r="J74" s="254"/>
    </row>
    <row r="75" spans="1:10" ht="36" customHeight="1" outlineLevel="1" x14ac:dyDescent="0.25">
      <c r="A75" s="8"/>
      <c r="B75" s="35" t="s">
        <v>163</v>
      </c>
      <c r="C75" s="89"/>
      <c r="D75" s="89"/>
      <c r="E75" s="90"/>
      <c r="F75" s="203">
        <v>218880</v>
      </c>
      <c r="G75" s="253"/>
      <c r="H75" s="253"/>
      <c r="I75" s="253"/>
      <c r="J75" s="254"/>
    </row>
    <row r="76" spans="1:10" ht="36" customHeight="1" outlineLevel="1" x14ac:dyDescent="0.25">
      <c r="A76" s="8"/>
      <c r="B76" s="35" t="s">
        <v>164</v>
      </c>
      <c r="C76" s="89"/>
      <c r="D76" s="89"/>
      <c r="E76" s="90"/>
      <c r="F76" s="203">
        <v>230400</v>
      </c>
      <c r="G76" s="253"/>
      <c r="H76" s="253"/>
      <c r="I76" s="253"/>
      <c r="J76" s="254"/>
    </row>
    <row r="77" spans="1:10" ht="36" customHeight="1" outlineLevel="1" x14ac:dyDescent="0.25">
      <c r="A77" s="8"/>
      <c r="B77" s="35" t="s">
        <v>288</v>
      </c>
      <c r="C77" s="89"/>
      <c r="D77" s="89"/>
      <c r="E77" s="90"/>
      <c r="F77" s="203">
        <v>241920</v>
      </c>
      <c r="G77" s="253"/>
      <c r="H77" s="253"/>
      <c r="I77" s="253"/>
      <c r="J77" s="254"/>
    </row>
    <row r="78" spans="1:10" ht="36" customHeight="1" outlineLevel="1" x14ac:dyDescent="0.25">
      <c r="A78" s="8"/>
      <c r="B78" s="35" t="s">
        <v>289</v>
      </c>
      <c r="C78" s="89"/>
      <c r="D78" s="89"/>
      <c r="E78" s="90"/>
      <c r="F78" s="203">
        <v>253440</v>
      </c>
      <c r="G78" s="253"/>
      <c r="H78" s="253"/>
      <c r="I78" s="253"/>
      <c r="J78" s="254"/>
    </row>
    <row r="79" spans="1:10" ht="36" customHeight="1" outlineLevel="1" x14ac:dyDescent="0.25">
      <c r="A79" s="8"/>
      <c r="B79" s="35" t="s">
        <v>290</v>
      </c>
      <c r="C79" s="89"/>
      <c r="D79" s="89"/>
      <c r="E79" s="90"/>
      <c r="F79" s="203">
        <v>264960</v>
      </c>
      <c r="G79" s="253"/>
      <c r="H79" s="253"/>
      <c r="I79" s="253"/>
      <c r="J79" s="254"/>
    </row>
    <row r="80" spans="1:10" ht="36" customHeight="1" outlineLevel="1" x14ac:dyDescent="0.25">
      <c r="A80" s="8"/>
      <c r="B80" s="35" t="s">
        <v>291</v>
      </c>
      <c r="C80" s="89"/>
      <c r="D80" s="89"/>
      <c r="E80" s="90"/>
      <c r="F80" s="203">
        <v>276480</v>
      </c>
      <c r="G80" s="253"/>
      <c r="H80" s="253"/>
      <c r="I80" s="253"/>
      <c r="J80" s="254"/>
    </row>
    <row r="81" spans="1:10" ht="36" customHeight="1" outlineLevel="1" x14ac:dyDescent="0.25">
      <c r="A81" s="8"/>
      <c r="B81" s="35" t="s">
        <v>292</v>
      </c>
      <c r="C81" s="89"/>
      <c r="D81" s="89"/>
      <c r="E81" s="90"/>
      <c r="F81" s="203">
        <v>288000</v>
      </c>
      <c r="G81" s="253"/>
      <c r="H81" s="253"/>
      <c r="I81" s="253"/>
      <c r="J81" s="254"/>
    </row>
    <row r="82" spans="1:10" ht="36" customHeight="1" outlineLevel="1" x14ac:dyDescent="0.25">
      <c r="A82" s="8"/>
      <c r="B82" s="35" t="s">
        <v>293</v>
      </c>
      <c r="C82" s="89"/>
      <c r="D82" s="89"/>
      <c r="E82" s="90"/>
      <c r="F82" s="203">
        <v>299520</v>
      </c>
      <c r="G82" s="253"/>
      <c r="H82" s="253"/>
      <c r="I82" s="253"/>
      <c r="J82" s="254"/>
    </row>
    <row r="83" spans="1:10" ht="36" customHeight="1" outlineLevel="1" x14ac:dyDescent="0.25">
      <c r="A83" s="8"/>
      <c r="B83" s="35" t="s">
        <v>294</v>
      </c>
      <c r="C83" s="89"/>
      <c r="D83" s="89"/>
      <c r="E83" s="90"/>
      <c r="F83" s="203">
        <v>311040</v>
      </c>
      <c r="G83" s="253"/>
      <c r="H83" s="253"/>
      <c r="I83" s="253"/>
      <c r="J83" s="254"/>
    </row>
    <row r="84" spans="1:10" ht="36" customHeight="1" outlineLevel="1" x14ac:dyDescent="0.25">
      <c r="A84" s="8"/>
      <c r="B84" s="35" t="s">
        <v>295</v>
      </c>
      <c r="C84" s="89"/>
      <c r="D84" s="89"/>
      <c r="E84" s="90"/>
      <c r="F84" s="203">
        <v>322560</v>
      </c>
      <c r="G84" s="253"/>
      <c r="H84" s="253"/>
      <c r="I84" s="253"/>
      <c r="J84" s="254"/>
    </row>
    <row r="85" spans="1:10" ht="36" customHeight="1" outlineLevel="1" x14ac:dyDescent="0.25">
      <c r="A85" s="8"/>
      <c r="B85" s="35" t="s">
        <v>296</v>
      </c>
      <c r="C85" s="89"/>
      <c r="D85" s="89"/>
      <c r="E85" s="90"/>
      <c r="F85" s="203">
        <v>334080</v>
      </c>
      <c r="G85" s="253"/>
      <c r="H85" s="253"/>
      <c r="I85" s="253"/>
      <c r="J85" s="254"/>
    </row>
    <row r="86" spans="1:10" ht="36" customHeight="1" outlineLevel="1" x14ac:dyDescent="0.25">
      <c r="A86" s="8"/>
      <c r="B86" s="35" t="s">
        <v>297</v>
      </c>
      <c r="C86" s="89"/>
      <c r="D86" s="89"/>
      <c r="E86" s="90"/>
      <c r="F86" s="203">
        <v>345600</v>
      </c>
      <c r="G86" s="253"/>
      <c r="H86" s="253"/>
      <c r="I86" s="253"/>
      <c r="J86" s="254"/>
    </row>
    <row r="87" spans="1:10" ht="36" customHeight="1" outlineLevel="1" x14ac:dyDescent="0.25">
      <c r="A87" s="8"/>
      <c r="B87" s="35" t="s">
        <v>313</v>
      </c>
      <c r="C87" s="89"/>
      <c r="D87" s="89"/>
      <c r="E87" s="90"/>
      <c r="F87" s="203">
        <v>357120</v>
      </c>
      <c r="G87" s="253"/>
      <c r="H87" s="253"/>
      <c r="I87" s="253"/>
      <c r="J87" s="254"/>
    </row>
    <row r="88" spans="1:10" ht="36" customHeight="1" outlineLevel="1" x14ac:dyDescent="0.25">
      <c r="A88" s="8"/>
      <c r="B88" s="35" t="s">
        <v>314</v>
      </c>
      <c r="C88" s="89"/>
      <c r="D88" s="89"/>
      <c r="E88" s="90"/>
      <c r="F88" s="203">
        <v>368640</v>
      </c>
      <c r="G88" s="253"/>
      <c r="H88" s="253"/>
      <c r="I88" s="253"/>
      <c r="J88" s="254"/>
    </row>
    <row r="89" spans="1:10" ht="36" customHeight="1" outlineLevel="1" x14ac:dyDescent="0.25">
      <c r="A89" s="8"/>
      <c r="B89" s="35" t="s">
        <v>315</v>
      </c>
      <c r="C89" s="89"/>
      <c r="D89" s="89"/>
      <c r="E89" s="90"/>
      <c r="F89" s="203">
        <v>380160</v>
      </c>
      <c r="G89" s="253"/>
      <c r="H89" s="253"/>
      <c r="I89" s="253"/>
      <c r="J89" s="254"/>
    </row>
    <row r="90" spans="1:10" ht="36" customHeight="1" outlineLevel="1" x14ac:dyDescent="0.25">
      <c r="A90" s="8"/>
      <c r="B90" s="35" t="s">
        <v>316</v>
      </c>
      <c r="C90" s="89"/>
      <c r="D90" s="89"/>
      <c r="E90" s="90"/>
      <c r="F90" s="203">
        <v>391680</v>
      </c>
      <c r="G90" s="253"/>
      <c r="H90" s="253"/>
      <c r="I90" s="253"/>
      <c r="J90" s="254"/>
    </row>
    <row r="91" spans="1:10" ht="36" customHeight="1" outlineLevel="1" thickBot="1" x14ac:dyDescent="0.3">
      <c r="A91" s="8"/>
      <c r="B91" s="323" t="s">
        <v>317</v>
      </c>
      <c r="C91" s="324"/>
      <c r="D91" s="324"/>
      <c r="E91" s="325"/>
      <c r="F91" s="207">
        <v>403200</v>
      </c>
      <c r="G91" s="422"/>
      <c r="H91" s="422"/>
      <c r="I91" s="422"/>
      <c r="J91" s="423"/>
    </row>
    <row r="92" spans="1:10" ht="36" customHeight="1" thickBot="1" x14ac:dyDescent="0.3">
      <c r="A92" s="8"/>
      <c r="B92" s="270" t="s">
        <v>165</v>
      </c>
      <c r="C92" s="271"/>
      <c r="D92" s="271"/>
      <c r="E92" s="272"/>
      <c r="F92" s="209" t="str">
        <f>"Цена от "&amp;MIN(F93:F114)&amp;" до "&amp;MAX(F93:F114)</f>
        <v>Цена от 12240 до 123840</v>
      </c>
      <c r="G92" s="273"/>
      <c r="H92" s="273"/>
      <c r="I92" s="273"/>
      <c r="J92" s="274"/>
    </row>
    <row r="93" spans="1:10" ht="36" customHeight="1" outlineLevel="1" x14ac:dyDescent="0.25">
      <c r="A93" s="8"/>
      <c r="B93" s="57" t="s">
        <v>166</v>
      </c>
      <c r="C93" s="104"/>
      <c r="D93" s="104"/>
      <c r="E93" s="105"/>
      <c r="F93" s="206">
        <v>12240</v>
      </c>
      <c r="G93" s="275"/>
      <c r="H93" s="275"/>
      <c r="I93" s="275"/>
      <c r="J93" s="276"/>
    </row>
    <row r="94" spans="1:10" ht="36" customHeight="1" outlineLevel="1" x14ac:dyDescent="0.25">
      <c r="A94" s="8"/>
      <c r="B94" s="35" t="s">
        <v>167</v>
      </c>
      <c r="C94" s="89"/>
      <c r="D94" s="89"/>
      <c r="E94" s="90"/>
      <c r="F94" s="203">
        <v>18000</v>
      </c>
      <c r="G94" s="253"/>
      <c r="H94" s="253"/>
      <c r="I94" s="253"/>
      <c r="J94" s="254"/>
    </row>
    <row r="95" spans="1:10" ht="36" customHeight="1" outlineLevel="1" x14ac:dyDescent="0.25">
      <c r="A95" s="8"/>
      <c r="B95" s="35" t="s">
        <v>168</v>
      </c>
      <c r="C95" s="89"/>
      <c r="D95" s="89"/>
      <c r="E95" s="90"/>
      <c r="F95" s="203">
        <v>14400</v>
      </c>
      <c r="G95" s="253"/>
      <c r="H95" s="253"/>
      <c r="I95" s="253"/>
      <c r="J95" s="254"/>
    </row>
    <row r="96" spans="1:10" ht="36" customHeight="1" outlineLevel="1" x14ac:dyDescent="0.25">
      <c r="A96" s="8"/>
      <c r="B96" s="35" t="s">
        <v>169</v>
      </c>
      <c r="C96" s="89"/>
      <c r="D96" s="89"/>
      <c r="E96" s="90"/>
      <c r="F96" s="203">
        <v>20160</v>
      </c>
      <c r="G96" s="253"/>
      <c r="H96" s="253"/>
      <c r="I96" s="253"/>
      <c r="J96" s="254"/>
    </row>
    <row r="97" spans="1:10" ht="36" customHeight="1" outlineLevel="1" x14ac:dyDescent="0.25">
      <c r="A97" s="8"/>
      <c r="B97" s="35" t="s">
        <v>170</v>
      </c>
      <c r="C97" s="89"/>
      <c r="D97" s="89"/>
      <c r="E97" s="90"/>
      <c r="F97" s="203">
        <v>25920</v>
      </c>
      <c r="G97" s="253"/>
      <c r="H97" s="253"/>
      <c r="I97" s="253"/>
      <c r="J97" s="254"/>
    </row>
    <row r="98" spans="1:10" ht="36" customHeight="1" outlineLevel="1" x14ac:dyDescent="0.25">
      <c r="A98" s="8"/>
      <c r="B98" s="35" t="s">
        <v>171</v>
      </c>
      <c r="C98" s="89"/>
      <c r="D98" s="89"/>
      <c r="E98" s="90"/>
      <c r="F98" s="203">
        <v>31680</v>
      </c>
      <c r="G98" s="253"/>
      <c r="H98" s="253"/>
      <c r="I98" s="253"/>
      <c r="J98" s="254"/>
    </row>
    <row r="99" spans="1:10" ht="36" customHeight="1" outlineLevel="1" x14ac:dyDescent="0.25">
      <c r="A99" s="8"/>
      <c r="B99" s="35" t="s">
        <v>172</v>
      </c>
      <c r="C99" s="89"/>
      <c r="D99" s="89"/>
      <c r="E99" s="90"/>
      <c r="F99" s="203">
        <v>37440</v>
      </c>
      <c r="G99" s="253"/>
      <c r="H99" s="253"/>
      <c r="I99" s="253"/>
      <c r="J99" s="254"/>
    </row>
    <row r="100" spans="1:10" ht="36" customHeight="1" outlineLevel="1" x14ac:dyDescent="0.25">
      <c r="A100" s="8"/>
      <c r="B100" s="35" t="s">
        <v>173</v>
      </c>
      <c r="C100" s="89"/>
      <c r="D100" s="89"/>
      <c r="E100" s="90"/>
      <c r="F100" s="203">
        <v>43200</v>
      </c>
      <c r="G100" s="253"/>
      <c r="H100" s="253"/>
      <c r="I100" s="253"/>
      <c r="J100" s="254"/>
    </row>
    <row r="101" spans="1:10" ht="36" customHeight="1" outlineLevel="1" x14ac:dyDescent="0.25">
      <c r="A101" s="8"/>
      <c r="B101" s="35" t="s">
        <v>174</v>
      </c>
      <c r="C101" s="89"/>
      <c r="D101" s="89"/>
      <c r="E101" s="90"/>
      <c r="F101" s="203">
        <v>48960</v>
      </c>
      <c r="G101" s="253"/>
      <c r="H101" s="253"/>
      <c r="I101" s="253"/>
      <c r="J101" s="254"/>
    </row>
    <row r="102" spans="1:10" ht="36" customHeight="1" outlineLevel="1" x14ac:dyDescent="0.25">
      <c r="A102" s="8"/>
      <c r="B102" s="35" t="s">
        <v>175</v>
      </c>
      <c r="C102" s="89"/>
      <c r="D102" s="89"/>
      <c r="E102" s="90"/>
      <c r="F102" s="203">
        <v>54720</v>
      </c>
      <c r="G102" s="253"/>
      <c r="H102" s="253"/>
      <c r="I102" s="253"/>
      <c r="J102" s="254"/>
    </row>
    <row r="103" spans="1:10" ht="36" customHeight="1" outlineLevel="1" x14ac:dyDescent="0.25">
      <c r="A103" s="8"/>
      <c r="B103" s="35" t="s">
        <v>176</v>
      </c>
      <c r="C103" s="89"/>
      <c r="D103" s="89"/>
      <c r="E103" s="90"/>
      <c r="F103" s="203">
        <v>60480</v>
      </c>
      <c r="G103" s="253"/>
      <c r="H103" s="253"/>
      <c r="I103" s="253"/>
      <c r="J103" s="254"/>
    </row>
    <row r="104" spans="1:10" ht="36" customHeight="1" outlineLevel="1" x14ac:dyDescent="0.25">
      <c r="A104" s="8"/>
      <c r="B104" s="35" t="s">
        <v>177</v>
      </c>
      <c r="C104" s="89"/>
      <c r="D104" s="89"/>
      <c r="E104" s="90"/>
      <c r="F104" s="203">
        <v>66240</v>
      </c>
      <c r="G104" s="253"/>
      <c r="H104" s="253"/>
      <c r="I104" s="253"/>
      <c r="J104" s="254"/>
    </row>
    <row r="105" spans="1:10" ht="36" customHeight="1" outlineLevel="1" x14ac:dyDescent="0.25">
      <c r="A105" s="8"/>
      <c r="B105" s="35" t="s">
        <v>178</v>
      </c>
      <c r="C105" s="89"/>
      <c r="D105" s="89"/>
      <c r="E105" s="90"/>
      <c r="F105" s="203">
        <v>72000</v>
      </c>
      <c r="G105" s="253"/>
      <c r="H105" s="253"/>
      <c r="I105" s="253"/>
      <c r="J105" s="254"/>
    </row>
    <row r="106" spans="1:10" ht="36" customHeight="1" outlineLevel="1" x14ac:dyDescent="0.25">
      <c r="A106" s="8"/>
      <c r="B106" s="35" t="s">
        <v>179</v>
      </c>
      <c r="C106" s="89"/>
      <c r="D106" s="89"/>
      <c r="E106" s="90"/>
      <c r="F106" s="203">
        <v>77760</v>
      </c>
      <c r="G106" s="253"/>
      <c r="H106" s="253"/>
      <c r="I106" s="253"/>
      <c r="J106" s="254"/>
    </row>
    <row r="107" spans="1:10" ht="36" customHeight="1" outlineLevel="1" x14ac:dyDescent="0.25">
      <c r="A107" s="8"/>
      <c r="B107" s="35" t="s">
        <v>180</v>
      </c>
      <c r="C107" s="89"/>
      <c r="D107" s="89"/>
      <c r="E107" s="90"/>
      <c r="F107" s="203">
        <v>83520</v>
      </c>
      <c r="G107" s="253"/>
      <c r="H107" s="253"/>
      <c r="I107" s="253"/>
      <c r="J107" s="254"/>
    </row>
    <row r="108" spans="1:10" ht="36" customHeight="1" outlineLevel="1" x14ac:dyDescent="0.25">
      <c r="A108" s="8"/>
      <c r="B108" s="35" t="s">
        <v>181</v>
      </c>
      <c r="C108" s="89"/>
      <c r="D108" s="89"/>
      <c r="E108" s="90"/>
      <c r="F108" s="203">
        <v>89280</v>
      </c>
      <c r="G108" s="253"/>
      <c r="H108" s="253"/>
      <c r="I108" s="253"/>
      <c r="J108" s="254"/>
    </row>
    <row r="109" spans="1:10" ht="36" customHeight="1" outlineLevel="1" x14ac:dyDescent="0.25">
      <c r="A109" s="8"/>
      <c r="B109" s="35" t="s">
        <v>182</v>
      </c>
      <c r="C109" s="89"/>
      <c r="D109" s="89"/>
      <c r="E109" s="90"/>
      <c r="F109" s="203">
        <v>95040</v>
      </c>
      <c r="G109" s="253"/>
      <c r="H109" s="253"/>
      <c r="I109" s="253"/>
      <c r="J109" s="254"/>
    </row>
    <row r="110" spans="1:10" ht="36" customHeight="1" outlineLevel="1" x14ac:dyDescent="0.25">
      <c r="A110" s="8"/>
      <c r="B110" s="35" t="s">
        <v>183</v>
      </c>
      <c r="C110" s="89"/>
      <c r="D110" s="89"/>
      <c r="E110" s="90"/>
      <c r="F110" s="203">
        <v>100800</v>
      </c>
      <c r="G110" s="253"/>
      <c r="H110" s="253"/>
      <c r="I110" s="253"/>
      <c r="J110" s="254"/>
    </row>
    <row r="111" spans="1:10" ht="36" customHeight="1" outlineLevel="1" x14ac:dyDescent="0.25">
      <c r="A111" s="8"/>
      <c r="B111" s="35" t="s">
        <v>184</v>
      </c>
      <c r="C111" s="89"/>
      <c r="D111" s="89"/>
      <c r="E111" s="90"/>
      <c r="F111" s="203">
        <v>106560</v>
      </c>
      <c r="G111" s="253"/>
      <c r="H111" s="253"/>
      <c r="I111" s="253"/>
      <c r="J111" s="254"/>
    </row>
    <row r="112" spans="1:10" ht="36" customHeight="1" outlineLevel="1" x14ac:dyDescent="0.25">
      <c r="A112" s="8"/>
      <c r="B112" s="35" t="s">
        <v>185</v>
      </c>
      <c r="C112" s="89"/>
      <c r="D112" s="89"/>
      <c r="E112" s="90"/>
      <c r="F112" s="203">
        <v>112320</v>
      </c>
      <c r="G112" s="253"/>
      <c r="H112" s="253"/>
      <c r="I112" s="253"/>
      <c r="J112" s="254"/>
    </row>
    <row r="113" spans="1:10" ht="36" customHeight="1" outlineLevel="1" x14ac:dyDescent="0.25">
      <c r="A113" s="8"/>
      <c r="B113" s="35" t="s">
        <v>186</v>
      </c>
      <c r="C113" s="89"/>
      <c r="D113" s="89"/>
      <c r="E113" s="90"/>
      <c r="F113" s="203">
        <v>118080</v>
      </c>
      <c r="G113" s="253"/>
      <c r="H113" s="253"/>
      <c r="I113" s="253"/>
      <c r="J113" s="254"/>
    </row>
    <row r="114" spans="1:10" ht="36" customHeight="1" outlineLevel="1" thickBot="1" x14ac:dyDescent="0.3">
      <c r="A114" s="8"/>
      <c r="B114" s="323" t="s">
        <v>187</v>
      </c>
      <c r="C114" s="324"/>
      <c r="D114" s="324"/>
      <c r="E114" s="325"/>
      <c r="F114" s="207">
        <v>123840</v>
      </c>
      <c r="G114" s="422"/>
      <c r="H114" s="422"/>
      <c r="I114" s="422"/>
      <c r="J114" s="423"/>
    </row>
    <row r="115" spans="1:10" ht="36" customHeight="1" thickBot="1" x14ac:dyDescent="0.3">
      <c r="A115" s="8"/>
      <c r="B115" s="270" t="s">
        <v>188</v>
      </c>
      <c r="C115" s="271"/>
      <c r="D115" s="271"/>
      <c r="E115" s="272"/>
      <c r="F115" s="209" t="str">
        <f>"Цена от "&amp;MIN(F116:F126)&amp;" до "&amp;MAX(F116:F126)</f>
        <v>Цена от 1800 до 47520</v>
      </c>
      <c r="G115" s="273"/>
      <c r="H115" s="273"/>
      <c r="I115" s="273"/>
      <c r="J115" s="274"/>
    </row>
    <row r="116" spans="1:10" ht="36" customHeight="1" x14ac:dyDescent="0.25">
      <c r="A116" s="8"/>
      <c r="B116" s="57" t="s">
        <v>189</v>
      </c>
      <c r="C116" s="104"/>
      <c r="D116" s="104"/>
      <c r="E116" s="105"/>
      <c r="F116" s="206">
        <v>5760</v>
      </c>
      <c r="G116" s="275"/>
      <c r="H116" s="275"/>
      <c r="I116" s="275"/>
      <c r="J116" s="276"/>
    </row>
    <row r="117" spans="1:10" ht="36" customHeight="1" x14ac:dyDescent="0.25">
      <c r="A117" s="8"/>
      <c r="B117" s="35" t="s">
        <v>190</v>
      </c>
      <c r="C117" s="89"/>
      <c r="D117" s="89"/>
      <c r="E117" s="90"/>
      <c r="F117" s="203">
        <v>9360</v>
      </c>
      <c r="G117" s="253"/>
      <c r="H117" s="253"/>
      <c r="I117" s="253"/>
      <c r="J117" s="254"/>
    </row>
    <row r="118" spans="1:10" ht="36" customHeight="1" x14ac:dyDescent="0.25">
      <c r="A118" s="8"/>
      <c r="B118" s="35" t="s">
        <v>258</v>
      </c>
      <c r="C118" s="89"/>
      <c r="D118" s="89"/>
      <c r="E118" s="90"/>
      <c r="F118" s="203">
        <v>2160</v>
      </c>
      <c r="G118" s="253"/>
      <c r="H118" s="253"/>
      <c r="I118" s="253"/>
      <c r="J118" s="254"/>
    </row>
    <row r="119" spans="1:10" ht="36" customHeight="1" x14ac:dyDescent="0.25">
      <c r="A119" s="8"/>
      <c r="B119" s="35" t="s">
        <v>192</v>
      </c>
      <c r="C119" s="89"/>
      <c r="D119" s="89"/>
      <c r="E119" s="90"/>
      <c r="F119" s="203">
        <v>47520</v>
      </c>
      <c r="G119" s="253"/>
      <c r="H119" s="253"/>
      <c r="I119" s="253"/>
      <c r="J119" s="254"/>
    </row>
    <row r="120" spans="1:10" ht="36" customHeight="1" x14ac:dyDescent="0.25">
      <c r="A120" s="8"/>
      <c r="B120" s="35" t="s">
        <v>193</v>
      </c>
      <c r="C120" s="89"/>
      <c r="D120" s="89"/>
      <c r="E120" s="90"/>
      <c r="F120" s="203">
        <v>9360</v>
      </c>
      <c r="G120" s="253"/>
      <c r="H120" s="253"/>
      <c r="I120" s="253"/>
      <c r="J120" s="254"/>
    </row>
    <row r="121" spans="1:10" ht="36" customHeight="1" x14ac:dyDescent="0.25">
      <c r="A121" s="8"/>
      <c r="B121" s="35" t="s">
        <v>194</v>
      </c>
      <c r="C121" s="89"/>
      <c r="D121" s="89"/>
      <c r="E121" s="90"/>
      <c r="F121" s="203">
        <v>31680</v>
      </c>
      <c r="G121" s="253"/>
      <c r="H121" s="253"/>
      <c r="I121" s="253"/>
      <c r="J121" s="254"/>
    </row>
    <row r="122" spans="1:10" ht="36" customHeight="1" x14ac:dyDescent="0.25">
      <c r="A122" s="8"/>
      <c r="B122" s="35" t="s">
        <v>195</v>
      </c>
      <c r="C122" s="89"/>
      <c r="D122" s="89"/>
      <c r="E122" s="90"/>
      <c r="F122" s="203">
        <v>1800</v>
      </c>
      <c r="G122" s="253"/>
      <c r="H122" s="253"/>
      <c r="I122" s="253"/>
      <c r="J122" s="254"/>
    </row>
    <row r="123" spans="1:10" ht="36" customHeight="1" x14ac:dyDescent="0.25">
      <c r="A123" s="8"/>
      <c r="B123" s="35" t="s">
        <v>196</v>
      </c>
      <c r="C123" s="89"/>
      <c r="D123" s="89"/>
      <c r="E123" s="90"/>
      <c r="F123" s="203">
        <v>1800</v>
      </c>
      <c r="G123" s="253"/>
      <c r="H123" s="253"/>
      <c r="I123" s="253"/>
      <c r="J123" s="254"/>
    </row>
    <row r="124" spans="1:10" ht="36" customHeight="1" x14ac:dyDescent="0.25">
      <c r="A124" s="8"/>
      <c r="B124" s="35" t="s">
        <v>197</v>
      </c>
      <c r="C124" s="89"/>
      <c r="D124" s="89"/>
      <c r="E124" s="90"/>
      <c r="F124" s="203">
        <v>3600</v>
      </c>
      <c r="G124" s="253"/>
      <c r="H124" s="253"/>
      <c r="I124" s="253"/>
      <c r="J124" s="254"/>
    </row>
    <row r="125" spans="1:10" ht="36" customHeight="1" x14ac:dyDescent="0.25">
      <c r="A125" s="8"/>
      <c r="B125" s="35" t="s">
        <v>198</v>
      </c>
      <c r="C125" s="89"/>
      <c r="D125" s="89"/>
      <c r="E125" s="90"/>
      <c r="F125" s="203">
        <v>5400</v>
      </c>
      <c r="G125" s="253"/>
      <c r="H125" s="253"/>
      <c r="I125" s="253"/>
      <c r="J125" s="254"/>
    </row>
    <row r="126" spans="1:10" ht="36" customHeight="1" thickBot="1" x14ac:dyDescent="0.3">
      <c r="A126" s="8"/>
      <c r="B126" s="323" t="s">
        <v>199</v>
      </c>
      <c r="C126" s="324"/>
      <c r="D126" s="324"/>
      <c r="E126" s="325"/>
      <c r="F126" s="207">
        <v>26640</v>
      </c>
      <c r="G126" s="422"/>
      <c r="H126" s="422"/>
      <c r="I126" s="422"/>
      <c r="J126" s="423"/>
    </row>
    <row r="127" spans="1:10" ht="54" customHeight="1" thickBot="1" x14ac:dyDescent="0.3">
      <c r="A127" s="8"/>
      <c r="B127" s="75" t="s">
        <v>259</v>
      </c>
      <c r="C127" s="76"/>
      <c r="D127" s="76"/>
      <c r="E127" s="77"/>
      <c r="F127" s="213" t="str">
        <f>"Цена от "&amp;MIN(F129,F133:J134,H135,F136:J149)&amp;" до "&amp;MAX(F129,F133:J134,H135,F136:J149)</f>
        <v>Цена от 3240 до 123840</v>
      </c>
      <c r="G127" s="424"/>
      <c r="H127" s="424"/>
      <c r="I127" s="424"/>
      <c r="J127" s="425"/>
    </row>
    <row r="128" spans="1:10" ht="24" customHeight="1" thickBot="1" x14ac:dyDescent="0.3">
      <c r="A128" s="8"/>
      <c r="B128" s="28"/>
      <c r="C128" s="29"/>
      <c r="D128" s="29"/>
      <c r="E128" s="30"/>
      <c r="F128" s="187"/>
      <c r="G128" s="246"/>
      <c r="H128" s="246"/>
      <c r="I128" s="246"/>
      <c r="J128" s="247"/>
    </row>
    <row r="129" spans="1:10" ht="36" customHeight="1" x14ac:dyDescent="0.25">
      <c r="A129" s="8"/>
      <c r="B129" s="188" t="s">
        <v>201</v>
      </c>
      <c r="C129" s="318"/>
      <c r="D129" s="318"/>
      <c r="E129" s="319"/>
      <c r="F129" s="200">
        <v>25200</v>
      </c>
      <c r="G129" s="415"/>
      <c r="H129" s="415"/>
      <c r="I129" s="415"/>
      <c r="J129" s="416"/>
    </row>
    <row r="130" spans="1:10" ht="36" customHeight="1" thickBot="1" x14ac:dyDescent="0.3">
      <c r="A130" s="8"/>
      <c r="B130" s="320" t="s">
        <v>202</v>
      </c>
      <c r="C130" s="321"/>
      <c r="D130" s="321"/>
      <c r="E130" s="322"/>
      <c r="F130" s="202">
        <v>2520</v>
      </c>
      <c r="G130" s="332"/>
      <c r="H130" s="332"/>
      <c r="I130" s="332"/>
      <c r="J130" s="333"/>
    </row>
    <row r="131" spans="1:10" ht="36" customHeight="1" thickBot="1" x14ac:dyDescent="0.3">
      <c r="A131" s="8"/>
      <c r="B131" s="320" t="s">
        <v>203</v>
      </c>
      <c r="C131" s="321"/>
      <c r="D131" s="321"/>
      <c r="E131" s="322"/>
      <c r="F131" s="202">
        <v>6300</v>
      </c>
      <c r="G131" s="332"/>
      <c r="H131" s="332"/>
      <c r="I131" s="332"/>
      <c r="J131" s="333"/>
    </row>
    <row r="132" spans="1:10" ht="24" customHeight="1" thickBot="1" x14ac:dyDescent="0.3">
      <c r="A132" s="8"/>
      <c r="B132" s="28"/>
      <c r="C132" s="29"/>
      <c r="D132" s="29"/>
      <c r="E132" s="30"/>
      <c r="F132" s="187"/>
      <c r="G132" s="246"/>
      <c r="H132" s="246"/>
      <c r="I132" s="246"/>
      <c r="J132" s="247"/>
    </row>
    <row r="133" spans="1:10" ht="36" customHeight="1" x14ac:dyDescent="0.25">
      <c r="A133" s="8" t="s">
        <v>112</v>
      </c>
      <c r="B133" s="188" t="s">
        <v>204</v>
      </c>
      <c r="C133" s="318"/>
      <c r="D133" s="318"/>
      <c r="E133" s="319"/>
      <c r="F133" s="200">
        <v>23040</v>
      </c>
      <c r="G133" s="415"/>
      <c r="H133" s="415"/>
      <c r="I133" s="415"/>
      <c r="J133" s="416"/>
    </row>
    <row r="134" spans="1:10" ht="36" customHeight="1" x14ac:dyDescent="0.25">
      <c r="A134" s="8" t="s">
        <v>112</v>
      </c>
      <c r="B134" s="35" t="s">
        <v>205</v>
      </c>
      <c r="C134" s="89"/>
      <c r="D134" s="89"/>
      <c r="E134" s="90"/>
      <c r="F134" s="203">
        <v>31500</v>
      </c>
      <c r="G134" s="253"/>
      <c r="H134" s="253"/>
      <c r="I134" s="253"/>
      <c r="J134" s="254"/>
    </row>
    <row r="135" spans="1:10" ht="36" customHeight="1" x14ac:dyDescent="0.25">
      <c r="A135" s="8" t="s">
        <v>112</v>
      </c>
      <c r="B135" s="35" t="s">
        <v>206</v>
      </c>
      <c r="C135" s="89"/>
      <c r="D135" s="89"/>
      <c r="E135" s="90"/>
      <c r="F135" s="227">
        <f>H135*1.2</f>
        <v>14688</v>
      </c>
      <c r="G135" s="228">
        <f>H135*1.1</f>
        <v>13464.000000000002</v>
      </c>
      <c r="H135" s="228">
        <v>12240</v>
      </c>
      <c r="I135" s="228">
        <f>H135*0.75</f>
        <v>9180</v>
      </c>
      <c r="J135" s="229">
        <f>H135*0.5</f>
        <v>6120</v>
      </c>
    </row>
    <row r="136" spans="1:10" ht="36" customHeight="1" x14ac:dyDescent="0.25">
      <c r="A136" s="8" t="s">
        <v>112</v>
      </c>
      <c r="B136" s="35" t="s">
        <v>207</v>
      </c>
      <c r="C136" s="89"/>
      <c r="D136" s="89"/>
      <c r="E136" s="90"/>
      <c r="F136" s="203">
        <v>12240</v>
      </c>
      <c r="G136" s="253"/>
      <c r="H136" s="253"/>
      <c r="I136" s="253"/>
      <c r="J136" s="254"/>
    </row>
    <row r="137" spans="1:10" ht="36" customHeight="1" x14ac:dyDescent="0.25">
      <c r="A137" s="8" t="s">
        <v>112</v>
      </c>
      <c r="B137" s="35" t="s">
        <v>208</v>
      </c>
      <c r="C137" s="89"/>
      <c r="D137" s="89"/>
      <c r="E137" s="90"/>
      <c r="F137" s="203">
        <v>40320</v>
      </c>
      <c r="G137" s="253"/>
      <c r="H137" s="253"/>
      <c r="I137" s="253"/>
      <c r="J137" s="254"/>
    </row>
    <row r="138" spans="1:10" ht="36" customHeight="1" x14ac:dyDescent="0.25">
      <c r="A138" s="8" t="s">
        <v>112</v>
      </c>
      <c r="B138" s="35" t="s">
        <v>209</v>
      </c>
      <c r="C138" s="89"/>
      <c r="D138" s="89"/>
      <c r="E138" s="90"/>
      <c r="F138" s="203">
        <v>31500</v>
      </c>
      <c r="G138" s="253"/>
      <c r="H138" s="253"/>
      <c r="I138" s="253"/>
      <c r="J138" s="254"/>
    </row>
    <row r="139" spans="1:10" ht="36" customHeight="1" x14ac:dyDescent="0.25">
      <c r="A139" s="8" t="s">
        <v>112</v>
      </c>
      <c r="B139" s="35" t="s">
        <v>210</v>
      </c>
      <c r="C139" s="89"/>
      <c r="D139" s="89"/>
      <c r="E139" s="90"/>
      <c r="F139" s="203">
        <v>31680</v>
      </c>
      <c r="G139" s="253"/>
      <c r="H139" s="253"/>
      <c r="I139" s="253"/>
      <c r="J139" s="254"/>
    </row>
    <row r="140" spans="1:10" ht="36" customHeight="1" x14ac:dyDescent="0.25">
      <c r="A140" s="8" t="s">
        <v>112</v>
      </c>
      <c r="B140" s="35" t="s">
        <v>211</v>
      </c>
      <c r="C140" s="89"/>
      <c r="D140" s="89"/>
      <c r="E140" s="90"/>
      <c r="F140" s="203">
        <v>38016</v>
      </c>
      <c r="G140" s="253"/>
      <c r="H140" s="253"/>
      <c r="I140" s="253"/>
      <c r="J140" s="254"/>
    </row>
    <row r="141" spans="1:10" ht="36" customHeight="1" x14ac:dyDescent="0.25">
      <c r="A141" s="8" t="s">
        <v>112</v>
      </c>
      <c r="B141" s="35" t="s">
        <v>212</v>
      </c>
      <c r="C141" s="89"/>
      <c r="D141" s="89"/>
      <c r="E141" s="90"/>
      <c r="F141" s="203">
        <v>31500</v>
      </c>
      <c r="G141" s="253"/>
      <c r="H141" s="253"/>
      <c r="I141" s="253"/>
      <c r="J141" s="254"/>
    </row>
    <row r="142" spans="1:10" ht="36" customHeight="1" x14ac:dyDescent="0.25">
      <c r="A142" s="8" t="s">
        <v>112</v>
      </c>
      <c r="B142" s="35" t="s">
        <v>213</v>
      </c>
      <c r="C142" s="89"/>
      <c r="D142" s="89"/>
      <c r="E142" s="90"/>
      <c r="F142" s="203">
        <v>31500</v>
      </c>
      <c r="G142" s="253"/>
      <c r="H142" s="253"/>
      <c r="I142" s="253"/>
      <c r="J142" s="254"/>
    </row>
    <row r="143" spans="1:10" ht="36" customHeight="1" x14ac:dyDescent="0.25">
      <c r="A143" s="8" t="s">
        <v>112</v>
      </c>
      <c r="B143" s="35" t="s">
        <v>214</v>
      </c>
      <c r="C143" s="89"/>
      <c r="D143" s="89"/>
      <c r="E143" s="90"/>
      <c r="F143" s="203">
        <v>31500</v>
      </c>
      <c r="G143" s="253"/>
      <c r="H143" s="253"/>
      <c r="I143" s="253"/>
      <c r="J143" s="254"/>
    </row>
    <row r="144" spans="1:10" ht="36" customHeight="1" x14ac:dyDescent="0.25">
      <c r="A144" s="8"/>
      <c r="B144" s="65" t="s">
        <v>215</v>
      </c>
      <c r="C144" s="66"/>
      <c r="D144" s="66"/>
      <c r="E144" s="67"/>
      <c r="F144" s="203">
        <v>31320</v>
      </c>
      <c r="G144" s="253"/>
      <c r="H144" s="253"/>
      <c r="I144" s="253"/>
      <c r="J144" s="254"/>
    </row>
    <row r="145" spans="1:10" ht="36" customHeight="1" x14ac:dyDescent="0.25">
      <c r="A145" s="8" t="s">
        <v>112</v>
      </c>
      <c r="B145" s="35" t="s">
        <v>216</v>
      </c>
      <c r="C145" s="89"/>
      <c r="D145" s="89"/>
      <c r="E145" s="90"/>
      <c r="F145" s="203">
        <v>3240</v>
      </c>
      <c r="G145" s="253"/>
      <c r="H145" s="253"/>
      <c r="I145" s="253"/>
      <c r="J145" s="254"/>
    </row>
    <row r="146" spans="1:10" ht="36" customHeight="1" x14ac:dyDescent="0.25">
      <c r="A146" s="8"/>
      <c r="B146" s="35" t="s">
        <v>217</v>
      </c>
      <c r="C146" s="89"/>
      <c r="D146" s="89"/>
      <c r="E146" s="90"/>
      <c r="F146" s="203">
        <v>25920</v>
      </c>
      <c r="G146" s="253"/>
      <c r="H146" s="253"/>
      <c r="I146" s="253"/>
      <c r="J146" s="254"/>
    </row>
    <row r="147" spans="1:10" ht="36" customHeight="1" x14ac:dyDescent="0.25">
      <c r="B147" s="35" t="s">
        <v>218</v>
      </c>
      <c r="C147" s="89"/>
      <c r="D147" s="89"/>
      <c r="E147" s="90"/>
      <c r="F147" s="203">
        <v>20880</v>
      </c>
      <c r="G147" s="253"/>
      <c r="H147" s="253"/>
      <c r="I147" s="253"/>
      <c r="J147" s="254"/>
    </row>
    <row r="148" spans="1:10" ht="36" customHeight="1" x14ac:dyDescent="0.25">
      <c r="A148" s="8" t="s">
        <v>112</v>
      </c>
      <c r="B148" s="35" t="s">
        <v>219</v>
      </c>
      <c r="C148" s="89"/>
      <c r="D148" s="89"/>
      <c r="E148" s="90"/>
      <c r="F148" s="203">
        <v>123840</v>
      </c>
      <c r="G148" s="253"/>
      <c r="H148" s="253"/>
      <c r="I148" s="253"/>
      <c r="J148" s="254"/>
    </row>
    <row r="149" spans="1:10" ht="36" customHeight="1" x14ac:dyDescent="0.25">
      <c r="A149" s="8" t="s">
        <v>112</v>
      </c>
      <c r="B149" s="35" t="s">
        <v>220</v>
      </c>
      <c r="C149" s="89"/>
      <c r="D149" s="89"/>
      <c r="E149" s="90"/>
      <c r="F149" s="203">
        <v>38160</v>
      </c>
      <c r="G149" s="253"/>
      <c r="H149" s="253"/>
      <c r="I149" s="253"/>
      <c r="J149" s="254"/>
    </row>
    <row r="150" spans="1:10" ht="36" customHeight="1" x14ac:dyDescent="0.25">
      <c r="A150" s="8" t="s">
        <v>114</v>
      </c>
      <c r="B150" s="35" t="s">
        <v>221</v>
      </c>
      <c r="C150" s="89"/>
      <c r="D150" s="89"/>
      <c r="E150" s="90"/>
      <c r="F150" s="203">
        <v>32400</v>
      </c>
      <c r="G150" s="253"/>
      <c r="H150" s="253"/>
      <c r="I150" s="253"/>
      <c r="J150" s="254"/>
    </row>
    <row r="151" spans="1:10" ht="36" customHeight="1" x14ac:dyDescent="0.25">
      <c r="A151" s="8" t="s">
        <v>114</v>
      </c>
      <c r="B151" s="35" t="s">
        <v>222</v>
      </c>
      <c r="C151" s="89"/>
      <c r="D151" s="89"/>
      <c r="E151" s="90"/>
      <c r="F151" s="203">
        <v>44640</v>
      </c>
      <c r="G151" s="253"/>
      <c r="H151" s="253"/>
      <c r="I151" s="253"/>
      <c r="J151" s="254"/>
    </row>
    <row r="152" spans="1:10" ht="36" customHeight="1" x14ac:dyDescent="0.25">
      <c r="A152" s="8" t="s">
        <v>114</v>
      </c>
      <c r="B152" s="35" t="s">
        <v>223</v>
      </c>
      <c r="C152" s="89"/>
      <c r="D152" s="89"/>
      <c r="E152" s="90"/>
      <c r="F152" s="227">
        <f>H152*1.2</f>
        <v>20736</v>
      </c>
      <c r="G152" s="228">
        <f>H152*1.1</f>
        <v>19008</v>
      </c>
      <c r="H152" s="228">
        <v>17280</v>
      </c>
      <c r="I152" s="228">
        <f>H152*0.75</f>
        <v>12960</v>
      </c>
      <c r="J152" s="229">
        <f>H152*0.5</f>
        <v>8640</v>
      </c>
    </row>
    <row r="153" spans="1:10" ht="36" customHeight="1" x14ac:dyDescent="0.25">
      <c r="A153" s="8" t="s">
        <v>114</v>
      </c>
      <c r="B153" s="35" t="s">
        <v>224</v>
      </c>
      <c r="C153" s="89"/>
      <c r="D153" s="89"/>
      <c r="E153" s="90"/>
      <c r="F153" s="203">
        <v>17280</v>
      </c>
      <c r="G153" s="253"/>
      <c r="H153" s="253"/>
      <c r="I153" s="253"/>
      <c r="J153" s="254"/>
    </row>
    <row r="154" spans="1:10" ht="36" customHeight="1" x14ac:dyDescent="0.25">
      <c r="A154" s="8" t="s">
        <v>114</v>
      </c>
      <c r="B154" s="35" t="s">
        <v>225</v>
      </c>
      <c r="C154" s="89"/>
      <c r="D154" s="89"/>
      <c r="E154" s="90"/>
      <c r="F154" s="203">
        <v>56880</v>
      </c>
      <c r="G154" s="253"/>
      <c r="H154" s="253"/>
      <c r="I154" s="253"/>
      <c r="J154" s="254"/>
    </row>
    <row r="155" spans="1:10" ht="36" customHeight="1" x14ac:dyDescent="0.25">
      <c r="A155" s="8" t="s">
        <v>114</v>
      </c>
      <c r="B155" s="35" t="s">
        <v>226</v>
      </c>
      <c r="C155" s="89"/>
      <c r="D155" s="89"/>
      <c r="E155" s="90"/>
      <c r="F155" s="203">
        <v>44640</v>
      </c>
      <c r="G155" s="253"/>
      <c r="H155" s="253"/>
      <c r="I155" s="253"/>
      <c r="J155" s="254"/>
    </row>
    <row r="156" spans="1:10" ht="36" customHeight="1" x14ac:dyDescent="0.25">
      <c r="A156" s="8" t="s">
        <v>114</v>
      </c>
      <c r="B156" s="35" t="s">
        <v>227</v>
      </c>
      <c r="C156" s="89"/>
      <c r="D156" s="89"/>
      <c r="E156" s="90"/>
      <c r="F156" s="203">
        <v>44640</v>
      </c>
      <c r="G156" s="253"/>
      <c r="H156" s="253"/>
      <c r="I156" s="253"/>
      <c r="J156" s="254"/>
    </row>
    <row r="157" spans="1:10" ht="36" customHeight="1" x14ac:dyDescent="0.25">
      <c r="A157" s="8" t="s">
        <v>114</v>
      </c>
      <c r="B157" s="35" t="s">
        <v>228</v>
      </c>
      <c r="C157" s="89"/>
      <c r="D157" s="89"/>
      <c r="E157" s="90"/>
      <c r="F157" s="203">
        <v>53568</v>
      </c>
      <c r="G157" s="253"/>
      <c r="H157" s="253"/>
      <c r="I157" s="253"/>
      <c r="J157" s="254"/>
    </row>
    <row r="158" spans="1:10" ht="36" customHeight="1" x14ac:dyDescent="0.25">
      <c r="A158" s="8" t="s">
        <v>114</v>
      </c>
      <c r="B158" s="35" t="s">
        <v>229</v>
      </c>
      <c r="C158" s="89"/>
      <c r="D158" s="89"/>
      <c r="E158" s="90"/>
      <c r="F158" s="203">
        <v>44640</v>
      </c>
      <c r="G158" s="253"/>
      <c r="H158" s="253"/>
      <c r="I158" s="253"/>
      <c r="J158" s="254"/>
    </row>
    <row r="159" spans="1:10" ht="36" customHeight="1" x14ac:dyDescent="0.25">
      <c r="A159" s="8" t="s">
        <v>114</v>
      </c>
      <c r="B159" s="35" t="s">
        <v>230</v>
      </c>
      <c r="C159" s="89"/>
      <c r="D159" s="89"/>
      <c r="E159" s="90"/>
      <c r="F159" s="203">
        <v>44640</v>
      </c>
      <c r="G159" s="253"/>
      <c r="H159" s="253"/>
      <c r="I159" s="253"/>
      <c r="J159" s="254"/>
    </row>
    <row r="160" spans="1:10" ht="36" customHeight="1" x14ac:dyDescent="0.25">
      <c r="A160" s="8" t="s">
        <v>114</v>
      </c>
      <c r="B160" s="35" t="s">
        <v>231</v>
      </c>
      <c r="C160" s="89"/>
      <c r="D160" s="89"/>
      <c r="E160" s="90"/>
      <c r="F160" s="203">
        <v>44640</v>
      </c>
      <c r="G160" s="253"/>
      <c r="H160" s="253"/>
      <c r="I160" s="253"/>
      <c r="J160" s="254"/>
    </row>
    <row r="161" spans="1:10" ht="36" customHeight="1" x14ac:dyDescent="0.25">
      <c r="A161" s="8" t="s">
        <v>114</v>
      </c>
      <c r="B161" s="35" t="s">
        <v>232</v>
      </c>
      <c r="C161" s="89"/>
      <c r="D161" s="89"/>
      <c r="E161" s="90"/>
      <c r="F161" s="203">
        <v>5040</v>
      </c>
      <c r="G161" s="253"/>
      <c r="H161" s="253"/>
      <c r="I161" s="253"/>
      <c r="J161" s="254"/>
    </row>
    <row r="162" spans="1:10" ht="36" customHeight="1" x14ac:dyDescent="0.25">
      <c r="A162" s="8" t="s">
        <v>114</v>
      </c>
      <c r="B162" s="35" t="s">
        <v>233</v>
      </c>
      <c r="C162" s="89"/>
      <c r="D162" s="89"/>
      <c r="E162" s="90"/>
      <c r="F162" s="203">
        <v>173520</v>
      </c>
      <c r="G162" s="253"/>
      <c r="H162" s="253"/>
      <c r="I162" s="253"/>
      <c r="J162" s="254"/>
    </row>
    <row r="163" spans="1:10" ht="36" customHeight="1" thickBot="1" x14ac:dyDescent="0.3">
      <c r="A163" s="8" t="s">
        <v>114</v>
      </c>
      <c r="B163" s="320" t="s">
        <v>234</v>
      </c>
      <c r="C163" s="321"/>
      <c r="D163" s="321"/>
      <c r="E163" s="322"/>
      <c r="F163" s="202">
        <v>54000</v>
      </c>
      <c r="G163" s="332"/>
      <c r="H163" s="332"/>
      <c r="I163" s="332"/>
      <c r="J163" s="333"/>
    </row>
    <row r="164" spans="1:10" ht="36" customHeight="1" thickBot="1" x14ac:dyDescent="0.3">
      <c r="A164" s="8"/>
      <c r="B164" s="230" t="s">
        <v>235</v>
      </c>
      <c r="C164" s="231"/>
      <c r="D164" s="231"/>
      <c r="E164" s="232"/>
      <c r="F164" s="224"/>
      <c r="G164" s="225"/>
      <c r="H164" s="225"/>
      <c r="I164" s="225"/>
      <c r="J164" s="226"/>
    </row>
    <row r="165" spans="1:10" ht="22.5" customHeight="1" thickBot="1" x14ac:dyDescent="0.3">
      <c r="A165" s="8" t="s">
        <v>112</v>
      </c>
      <c r="B165" s="174" t="s">
        <v>236</v>
      </c>
      <c r="C165" s="175"/>
      <c r="D165" s="175"/>
      <c r="E165" s="175"/>
      <c r="F165" s="175"/>
      <c r="G165" s="175"/>
      <c r="H165" s="175"/>
      <c r="I165" s="175"/>
      <c r="J165" s="176"/>
    </row>
    <row r="166" spans="1:10" ht="36" customHeight="1" x14ac:dyDescent="0.25">
      <c r="A166" s="8"/>
      <c r="B166" s="31" t="s">
        <v>237</v>
      </c>
      <c r="C166" s="177"/>
      <c r="D166" s="177"/>
      <c r="E166" s="178"/>
      <c r="F166" s="68">
        <v>60</v>
      </c>
      <c r="G166" s="69"/>
      <c r="H166" s="69"/>
      <c r="I166" s="69"/>
      <c r="J166" s="70"/>
    </row>
    <row r="167" spans="1:10" ht="36" customHeight="1" x14ac:dyDescent="0.25">
      <c r="A167" s="8"/>
      <c r="B167" s="63" t="s">
        <v>238</v>
      </c>
      <c r="C167" s="64"/>
      <c r="D167" s="64"/>
      <c r="E167" s="41"/>
      <c r="F167" s="42">
        <v>60</v>
      </c>
      <c r="G167" s="43"/>
      <c r="H167" s="43"/>
      <c r="I167" s="43"/>
      <c r="J167" s="44"/>
    </row>
    <row r="168" spans="1:10" ht="36" customHeight="1" thickBot="1" x14ac:dyDescent="0.3">
      <c r="A168" s="8"/>
      <c r="B168" s="63" t="s">
        <v>239</v>
      </c>
      <c r="C168" s="64"/>
      <c r="D168" s="64"/>
      <c r="E168" s="41"/>
      <c r="F168" s="42">
        <v>120</v>
      </c>
      <c r="G168" s="43"/>
      <c r="H168" s="43"/>
      <c r="I168" s="43"/>
      <c r="J168" s="44"/>
    </row>
    <row r="169" spans="1:10" ht="54" customHeight="1" thickBot="1" x14ac:dyDescent="0.3">
      <c r="A169" s="8"/>
      <c r="B169" s="19" t="s">
        <v>240</v>
      </c>
      <c r="C169" s="20"/>
      <c r="D169" s="20"/>
      <c r="E169" s="21"/>
      <c r="F169" s="218"/>
      <c r="G169" s="343"/>
      <c r="H169" s="343"/>
      <c r="I169" s="343"/>
      <c r="J169" s="344"/>
    </row>
    <row r="170" spans="1:10" ht="36" customHeight="1" x14ac:dyDescent="0.25">
      <c r="A170" s="8"/>
      <c r="B170" s="35" t="s">
        <v>241</v>
      </c>
      <c r="C170" s="89"/>
      <c r="D170" s="89"/>
      <c r="E170" s="90"/>
      <c r="F170" s="203">
        <v>5040</v>
      </c>
      <c r="G170" s="253"/>
      <c r="H170" s="253"/>
      <c r="I170" s="253"/>
      <c r="J170" s="254"/>
    </row>
    <row r="171" spans="1:10" ht="36" customHeight="1" x14ac:dyDescent="0.25">
      <c r="A171" s="8"/>
      <c r="B171" s="35" t="s">
        <v>242</v>
      </c>
      <c r="C171" s="89"/>
      <c r="D171" s="89"/>
      <c r="E171" s="90"/>
      <c r="F171" s="203">
        <v>10080</v>
      </c>
      <c r="G171" s="253"/>
      <c r="H171" s="253"/>
      <c r="I171" s="253"/>
      <c r="J171" s="254"/>
    </row>
    <row r="172" spans="1:10" ht="36" customHeight="1" x14ac:dyDescent="0.25">
      <c r="A172" s="8"/>
      <c r="B172" s="35" t="s">
        <v>243</v>
      </c>
      <c r="C172" s="89"/>
      <c r="D172" s="89"/>
      <c r="E172" s="90"/>
      <c r="F172" s="203">
        <v>12600</v>
      </c>
      <c r="G172" s="253"/>
      <c r="H172" s="253"/>
      <c r="I172" s="253"/>
      <c r="J172" s="254"/>
    </row>
    <row r="173" spans="1:10" ht="36" customHeight="1" x14ac:dyDescent="0.25">
      <c r="A173" s="8"/>
      <c r="B173" s="35" t="s">
        <v>244</v>
      </c>
      <c r="C173" s="89"/>
      <c r="D173" s="89"/>
      <c r="E173" s="90"/>
      <c r="F173" s="203">
        <v>360</v>
      </c>
      <c r="G173" s="253"/>
      <c r="H173" s="253"/>
      <c r="I173" s="253"/>
      <c r="J173" s="254"/>
    </row>
    <row r="174" spans="1:10" ht="36" customHeight="1" x14ac:dyDescent="0.25">
      <c r="A174" s="8"/>
      <c r="B174" s="35" t="s">
        <v>245</v>
      </c>
      <c r="C174" s="89"/>
      <c r="D174" s="89"/>
      <c r="E174" s="90"/>
      <c r="F174" s="203">
        <v>7560</v>
      </c>
      <c r="G174" s="253"/>
      <c r="H174" s="253"/>
      <c r="I174" s="253"/>
      <c r="J174" s="254"/>
    </row>
    <row r="175" spans="1:10" ht="36" customHeight="1" x14ac:dyDescent="0.25">
      <c r="A175" s="8"/>
      <c r="B175" s="35" t="s">
        <v>246</v>
      </c>
      <c r="C175" s="89"/>
      <c r="D175" s="89"/>
      <c r="E175" s="90"/>
      <c r="F175" s="203">
        <v>15120</v>
      </c>
      <c r="G175" s="253"/>
      <c r="H175" s="253"/>
      <c r="I175" s="253"/>
      <c r="J175" s="254"/>
    </row>
    <row r="176" spans="1:10" ht="36" customHeight="1" x14ac:dyDescent="0.25">
      <c r="A176" s="8"/>
      <c r="B176" s="35" t="s">
        <v>247</v>
      </c>
      <c r="C176" s="89"/>
      <c r="D176" s="89"/>
      <c r="E176" s="90"/>
      <c r="F176" s="203">
        <v>18720</v>
      </c>
      <c r="G176" s="253"/>
      <c r="H176" s="253"/>
      <c r="I176" s="253"/>
      <c r="J176" s="254"/>
    </row>
    <row r="177" spans="1:10" ht="36" customHeight="1" thickBot="1" x14ac:dyDescent="0.3">
      <c r="A177" s="8"/>
      <c r="B177" s="320" t="s">
        <v>248</v>
      </c>
      <c r="C177" s="321"/>
      <c r="D177" s="321"/>
      <c r="E177" s="322"/>
      <c r="F177" s="202">
        <v>720</v>
      </c>
      <c r="G177" s="332"/>
      <c r="H177" s="332"/>
      <c r="I177" s="332"/>
      <c r="J177" s="333"/>
    </row>
    <row r="178" spans="1:10" ht="24" thickBot="1" x14ac:dyDescent="0.3">
      <c r="A178" s="8"/>
      <c r="B178" s="28"/>
      <c r="C178" s="81"/>
      <c r="D178" s="81"/>
      <c r="E178" s="82"/>
      <c r="F178" s="83"/>
      <c r="G178" s="84"/>
      <c r="H178" s="84"/>
      <c r="I178" s="84"/>
      <c r="J178" s="85"/>
    </row>
    <row r="179" spans="1:10" ht="21" customHeight="1" x14ac:dyDescent="0.25">
      <c r="A179" s="8"/>
      <c r="B179" s="115"/>
      <c r="C179" s="116"/>
      <c r="D179" s="116"/>
      <c r="E179" s="116"/>
      <c r="F179" s="117"/>
      <c r="G179" s="117"/>
      <c r="H179" s="117"/>
      <c r="I179" s="117"/>
      <c r="J179" s="117"/>
    </row>
    <row r="180" spans="1:10" ht="56.25" customHeight="1" x14ac:dyDescent="0.25">
      <c r="A180" s="8"/>
      <c r="B180" s="118" t="s">
        <v>298</v>
      </c>
      <c r="C180" s="118"/>
      <c r="D180" s="118"/>
      <c r="E180" s="118"/>
      <c r="F180" s="118"/>
      <c r="G180" s="118"/>
      <c r="H180" s="118"/>
      <c r="I180" s="118"/>
      <c r="J180" s="118"/>
    </row>
    <row r="181" spans="1:10" ht="41.25" customHeight="1" x14ac:dyDescent="0.25">
      <c r="A181" s="8"/>
      <c r="B181" s="118" t="s">
        <v>250</v>
      </c>
      <c r="C181" s="118"/>
      <c r="D181" s="118"/>
      <c r="E181" s="118"/>
      <c r="F181" s="118"/>
      <c r="G181" s="118"/>
      <c r="H181" s="118"/>
      <c r="I181" s="118"/>
      <c r="J181" s="118"/>
    </row>
    <row r="182" spans="1:10" ht="21" x14ac:dyDescent="0.25">
      <c r="A182" s="8" t="s">
        <v>114</v>
      </c>
      <c r="B182" s="120" t="s">
        <v>302</v>
      </c>
      <c r="C182" s="120"/>
      <c r="D182" s="120"/>
      <c r="E182" s="120"/>
      <c r="F182" s="120"/>
      <c r="G182" s="120"/>
      <c r="H182" s="120"/>
      <c r="I182" s="120"/>
      <c r="J182" s="120"/>
    </row>
    <row r="183" spans="1:10" ht="42" customHeight="1" x14ac:dyDescent="0.25">
      <c r="A183" s="8"/>
      <c r="B183" s="122" t="s">
        <v>252</v>
      </c>
      <c r="C183" s="122"/>
      <c r="D183" s="122"/>
      <c r="E183" s="122"/>
      <c r="F183" s="122"/>
      <c r="G183" s="122"/>
      <c r="H183" s="122"/>
      <c r="I183" s="122"/>
      <c r="J183" s="122"/>
    </row>
    <row r="184" spans="1:10" ht="21" x14ac:dyDescent="0.25">
      <c r="A184" s="8"/>
    </row>
  </sheetData>
  <sheetProtection selectLockedCells="1" selectUnlockedCells="1"/>
  <mergeCells count="347">
    <mergeCell ref="B182:J182"/>
    <mergeCell ref="B183:J183"/>
    <mergeCell ref="B177:E177"/>
    <mergeCell ref="F177:J177"/>
    <mergeCell ref="B178:E178"/>
    <mergeCell ref="F178:J178"/>
    <mergeCell ref="B180:J180"/>
    <mergeCell ref="B181:J181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F164:J164"/>
    <mergeCell ref="B165:J165"/>
    <mergeCell ref="B166:E166"/>
    <mergeCell ref="F166:J166"/>
    <mergeCell ref="B167:E167"/>
    <mergeCell ref="F167:J167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1:E151"/>
    <mergeCell ref="F151:J151"/>
    <mergeCell ref="B152:E152"/>
    <mergeCell ref="B153:E153"/>
    <mergeCell ref="F153:J153"/>
    <mergeCell ref="B154:E154"/>
    <mergeCell ref="F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26.57031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75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37368</v>
      </c>
      <c r="G8" s="33">
        <f>H8*1.1</f>
        <v>34254</v>
      </c>
      <c r="H8" s="33">
        <v>31140</v>
      </c>
      <c r="I8" s="33">
        <f>H8*0.75</f>
        <v>23355</v>
      </c>
      <c r="J8" s="33">
        <f>H8*0.5</f>
        <v>15570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62208</v>
      </c>
      <c r="G9" s="37">
        <f>H9*1.1</f>
        <v>57024.000000000007</v>
      </c>
      <c r="H9" s="37">
        <v>51840</v>
      </c>
      <c r="I9" s="37">
        <f>H9*0.75</f>
        <v>38880</v>
      </c>
      <c r="J9" s="37">
        <f>H9*0.5</f>
        <v>25920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44928</v>
      </c>
      <c r="G10" s="37">
        <f>H10*1.1</f>
        <v>41184</v>
      </c>
      <c r="H10" s="37">
        <v>37440</v>
      </c>
      <c r="I10" s="37">
        <f>H10*0.75</f>
        <v>28080</v>
      </c>
      <c r="J10" s="37">
        <f>H10*0.5</f>
        <v>18720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74304</v>
      </c>
      <c r="G11" s="39">
        <f>H11*1.1</f>
        <v>68112</v>
      </c>
      <c r="H11" s="39">
        <v>61920</v>
      </c>
      <c r="I11" s="39">
        <f>H11*0.75</f>
        <v>46440</v>
      </c>
      <c r="J11" s="39">
        <f>H11*0.5</f>
        <v>30960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7776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12960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792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1368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576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1008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1620 до 246240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1620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6480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12960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19440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25920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32400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38880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45360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51840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58320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64800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71280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77760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84240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90720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97200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103680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110160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116640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123120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3240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12960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25920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38880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51840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64800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77760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90720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103680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116640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129600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142560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155520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168480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181440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194400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207360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220320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233280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246240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5832 до 102060</v>
      </c>
      <c r="G62" s="55"/>
      <c r="H62" s="55"/>
      <c r="I62" s="55"/>
      <c r="J62" s="56"/>
    </row>
    <row r="63" spans="1:10" ht="36" customHeight="1" x14ac:dyDescent="0.25">
      <c r="A63" s="8"/>
      <c r="B63" s="57" t="s">
        <v>166</v>
      </c>
      <c r="C63" s="58"/>
      <c r="D63" s="58"/>
      <c r="E63" s="59"/>
      <c r="F63" s="60">
        <v>5832</v>
      </c>
      <c r="G63" s="61"/>
      <c r="H63" s="61"/>
      <c r="I63" s="61"/>
      <c r="J63" s="62"/>
    </row>
    <row r="64" spans="1:10" ht="36" customHeight="1" x14ac:dyDescent="0.25">
      <c r="A64" s="8"/>
      <c r="B64" s="35" t="s">
        <v>167</v>
      </c>
      <c r="C64" s="36"/>
      <c r="D64" s="36"/>
      <c r="E64" s="41"/>
      <c r="F64" s="42">
        <v>9000</v>
      </c>
      <c r="G64" s="43"/>
      <c r="H64" s="43"/>
      <c r="I64" s="43"/>
      <c r="J64" s="44"/>
    </row>
    <row r="65" spans="1:10" ht="36" customHeight="1" x14ac:dyDescent="0.25">
      <c r="A65" s="8"/>
      <c r="B65" s="35" t="s">
        <v>168</v>
      </c>
      <c r="C65" s="36"/>
      <c r="D65" s="36"/>
      <c r="E65" s="41"/>
      <c r="F65" s="42">
        <v>9720</v>
      </c>
      <c r="G65" s="43"/>
      <c r="H65" s="43"/>
      <c r="I65" s="43"/>
      <c r="J65" s="44"/>
    </row>
    <row r="66" spans="1:10" ht="36" customHeight="1" x14ac:dyDescent="0.25">
      <c r="A66" s="8"/>
      <c r="B66" s="35" t="s">
        <v>169</v>
      </c>
      <c r="C66" s="36"/>
      <c r="D66" s="36"/>
      <c r="E66" s="41"/>
      <c r="F66" s="42">
        <v>14580</v>
      </c>
      <c r="G66" s="43"/>
      <c r="H66" s="43"/>
      <c r="I66" s="43"/>
      <c r="J66" s="44"/>
    </row>
    <row r="67" spans="1:10" ht="36" customHeight="1" x14ac:dyDescent="0.25">
      <c r="A67" s="8"/>
      <c r="B67" s="35" t="s">
        <v>170</v>
      </c>
      <c r="C67" s="36"/>
      <c r="D67" s="36"/>
      <c r="E67" s="41"/>
      <c r="F67" s="42">
        <v>19440</v>
      </c>
      <c r="G67" s="43"/>
      <c r="H67" s="43"/>
      <c r="I67" s="43"/>
      <c r="J67" s="44"/>
    </row>
    <row r="68" spans="1:10" ht="36" customHeight="1" x14ac:dyDescent="0.25">
      <c r="A68" s="8"/>
      <c r="B68" s="35" t="s">
        <v>171</v>
      </c>
      <c r="C68" s="36"/>
      <c r="D68" s="36"/>
      <c r="E68" s="41"/>
      <c r="F68" s="42">
        <v>24300</v>
      </c>
      <c r="G68" s="43"/>
      <c r="H68" s="43"/>
      <c r="I68" s="43"/>
      <c r="J68" s="44"/>
    </row>
    <row r="69" spans="1:10" ht="36" customHeight="1" x14ac:dyDescent="0.25">
      <c r="A69" s="8"/>
      <c r="B69" s="35" t="s">
        <v>172</v>
      </c>
      <c r="C69" s="36"/>
      <c r="D69" s="36"/>
      <c r="E69" s="41"/>
      <c r="F69" s="42">
        <v>29160</v>
      </c>
      <c r="G69" s="43"/>
      <c r="H69" s="43"/>
      <c r="I69" s="43"/>
      <c r="J69" s="44"/>
    </row>
    <row r="70" spans="1:10" ht="36" customHeight="1" x14ac:dyDescent="0.25">
      <c r="A70" s="8"/>
      <c r="B70" s="35" t="s">
        <v>173</v>
      </c>
      <c r="C70" s="36"/>
      <c r="D70" s="36"/>
      <c r="E70" s="41"/>
      <c r="F70" s="42">
        <v>34020</v>
      </c>
      <c r="G70" s="43"/>
      <c r="H70" s="43"/>
      <c r="I70" s="43"/>
      <c r="J70" s="44"/>
    </row>
    <row r="71" spans="1:10" ht="36" customHeight="1" x14ac:dyDescent="0.25">
      <c r="A71" s="8"/>
      <c r="B71" s="35" t="s">
        <v>174</v>
      </c>
      <c r="C71" s="36"/>
      <c r="D71" s="36"/>
      <c r="E71" s="41"/>
      <c r="F71" s="42">
        <v>38880</v>
      </c>
      <c r="G71" s="43"/>
      <c r="H71" s="43"/>
      <c r="I71" s="43"/>
      <c r="J71" s="44"/>
    </row>
    <row r="72" spans="1:10" ht="36" customHeight="1" x14ac:dyDescent="0.25">
      <c r="A72" s="8"/>
      <c r="B72" s="35" t="s">
        <v>175</v>
      </c>
      <c r="C72" s="36"/>
      <c r="D72" s="36"/>
      <c r="E72" s="41"/>
      <c r="F72" s="42">
        <v>43740</v>
      </c>
      <c r="G72" s="43"/>
      <c r="H72" s="43"/>
      <c r="I72" s="43"/>
      <c r="J72" s="44"/>
    </row>
    <row r="73" spans="1:10" ht="36" customHeight="1" x14ac:dyDescent="0.25">
      <c r="A73" s="8"/>
      <c r="B73" s="35" t="s">
        <v>176</v>
      </c>
      <c r="C73" s="36"/>
      <c r="D73" s="36"/>
      <c r="E73" s="41"/>
      <c r="F73" s="42">
        <v>48600</v>
      </c>
      <c r="G73" s="43"/>
      <c r="H73" s="43"/>
      <c r="I73" s="43"/>
      <c r="J73" s="44"/>
    </row>
    <row r="74" spans="1:10" ht="36" customHeight="1" x14ac:dyDescent="0.25">
      <c r="A74" s="8"/>
      <c r="B74" s="35" t="s">
        <v>177</v>
      </c>
      <c r="C74" s="36"/>
      <c r="D74" s="36"/>
      <c r="E74" s="41"/>
      <c r="F74" s="42">
        <v>53460</v>
      </c>
      <c r="G74" s="43"/>
      <c r="H74" s="43"/>
      <c r="I74" s="43"/>
      <c r="J74" s="44"/>
    </row>
    <row r="75" spans="1:10" ht="36" customHeight="1" x14ac:dyDescent="0.25">
      <c r="A75" s="8"/>
      <c r="B75" s="35" t="s">
        <v>178</v>
      </c>
      <c r="C75" s="36"/>
      <c r="D75" s="36"/>
      <c r="E75" s="41"/>
      <c r="F75" s="42">
        <v>58320</v>
      </c>
      <c r="G75" s="43"/>
      <c r="H75" s="43"/>
      <c r="I75" s="43"/>
      <c r="J75" s="44"/>
    </row>
    <row r="76" spans="1:10" ht="36" customHeight="1" x14ac:dyDescent="0.25">
      <c r="A76" s="8"/>
      <c r="B76" s="35" t="s">
        <v>179</v>
      </c>
      <c r="C76" s="36"/>
      <c r="D76" s="36"/>
      <c r="E76" s="41"/>
      <c r="F76" s="42">
        <v>63180</v>
      </c>
      <c r="G76" s="43"/>
      <c r="H76" s="43"/>
      <c r="I76" s="43"/>
      <c r="J76" s="44"/>
    </row>
    <row r="77" spans="1:10" ht="36" customHeight="1" x14ac:dyDescent="0.25">
      <c r="A77" s="8"/>
      <c r="B77" s="35" t="s">
        <v>180</v>
      </c>
      <c r="C77" s="36"/>
      <c r="D77" s="36"/>
      <c r="E77" s="41"/>
      <c r="F77" s="42">
        <v>68040</v>
      </c>
      <c r="G77" s="43"/>
      <c r="H77" s="43"/>
      <c r="I77" s="43"/>
      <c r="J77" s="44"/>
    </row>
    <row r="78" spans="1:10" ht="36" customHeight="1" x14ac:dyDescent="0.25">
      <c r="A78" s="8"/>
      <c r="B78" s="35" t="s">
        <v>181</v>
      </c>
      <c r="C78" s="36"/>
      <c r="D78" s="36"/>
      <c r="E78" s="41"/>
      <c r="F78" s="42">
        <v>72900</v>
      </c>
      <c r="G78" s="43"/>
      <c r="H78" s="43"/>
      <c r="I78" s="43"/>
      <c r="J78" s="44"/>
    </row>
    <row r="79" spans="1:10" ht="36" customHeight="1" x14ac:dyDescent="0.25">
      <c r="A79" s="8"/>
      <c r="B79" s="35" t="s">
        <v>182</v>
      </c>
      <c r="C79" s="36"/>
      <c r="D79" s="36"/>
      <c r="E79" s="41"/>
      <c r="F79" s="42">
        <v>77760</v>
      </c>
      <c r="G79" s="43"/>
      <c r="H79" s="43"/>
      <c r="I79" s="43"/>
      <c r="J79" s="44"/>
    </row>
    <row r="80" spans="1:10" ht="36" customHeight="1" x14ac:dyDescent="0.25">
      <c r="A80" s="8"/>
      <c r="B80" s="35" t="s">
        <v>183</v>
      </c>
      <c r="C80" s="36"/>
      <c r="D80" s="36"/>
      <c r="E80" s="41"/>
      <c r="F80" s="42">
        <v>82620</v>
      </c>
      <c r="G80" s="43"/>
      <c r="H80" s="43"/>
      <c r="I80" s="43"/>
      <c r="J80" s="44"/>
    </row>
    <row r="81" spans="1:10" ht="36" customHeight="1" x14ac:dyDescent="0.25">
      <c r="A81" s="8"/>
      <c r="B81" s="35" t="s">
        <v>184</v>
      </c>
      <c r="C81" s="36"/>
      <c r="D81" s="36"/>
      <c r="E81" s="41"/>
      <c r="F81" s="42">
        <v>87480</v>
      </c>
      <c r="G81" s="43"/>
      <c r="H81" s="43"/>
      <c r="I81" s="43"/>
      <c r="J81" s="44"/>
    </row>
    <row r="82" spans="1:10" ht="36" customHeight="1" x14ac:dyDescent="0.25">
      <c r="A82" s="8"/>
      <c r="B82" s="35" t="s">
        <v>185</v>
      </c>
      <c r="C82" s="36"/>
      <c r="D82" s="36"/>
      <c r="E82" s="41"/>
      <c r="F82" s="42">
        <v>92340</v>
      </c>
      <c r="G82" s="43"/>
      <c r="H82" s="43"/>
      <c r="I82" s="43"/>
      <c r="J82" s="44"/>
    </row>
    <row r="83" spans="1:10" ht="36" customHeight="1" x14ac:dyDescent="0.25">
      <c r="A83" s="8"/>
      <c r="B83" s="35" t="s">
        <v>186</v>
      </c>
      <c r="C83" s="36"/>
      <c r="D83" s="36"/>
      <c r="E83" s="41"/>
      <c r="F83" s="42">
        <v>97200</v>
      </c>
      <c r="G83" s="43"/>
      <c r="H83" s="43"/>
      <c r="I83" s="43"/>
      <c r="J83" s="44"/>
    </row>
    <row r="84" spans="1:10" ht="36" customHeight="1" thickBot="1" x14ac:dyDescent="0.3">
      <c r="A84" s="8"/>
      <c r="B84" s="35" t="s">
        <v>187</v>
      </c>
      <c r="C84" s="36"/>
      <c r="D84" s="36"/>
      <c r="E84" s="41"/>
      <c r="F84" s="42">
        <v>102060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774 до 29592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4680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12456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774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15588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9000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15588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1548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1548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3096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4644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29592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3312 до 58410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21024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2102.3999999999996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5256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35820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35820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31752</v>
      </c>
      <c r="G105" s="228">
        <f>H105*1.1</f>
        <v>29106.000000000004</v>
      </c>
      <c r="H105" s="228">
        <v>26460</v>
      </c>
      <c r="I105" s="228">
        <f>H105*0.75</f>
        <v>19845</v>
      </c>
      <c r="J105" s="229">
        <f>H105*0.5</f>
        <v>13230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35820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15588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33120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43200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51840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23004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19854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35820</v>
      </c>
      <c r="G113" s="43"/>
      <c r="H113" s="43"/>
      <c r="I113" s="43"/>
      <c r="J113" s="44"/>
    </row>
    <row r="114" spans="1:10" ht="36" customHeight="1" x14ac:dyDescent="0.25">
      <c r="A114" s="8"/>
      <c r="B114" s="65" t="s">
        <v>215</v>
      </c>
      <c r="C114" s="66"/>
      <c r="D114" s="66"/>
      <c r="E114" s="67"/>
      <c r="F114" s="42">
        <v>32400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3312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11700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10080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58410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33084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59760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59760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52704</v>
      </c>
      <c r="G122" s="228">
        <f>H122*1.1</f>
        <v>48312.000000000007</v>
      </c>
      <c r="H122" s="228">
        <v>43920</v>
      </c>
      <c r="I122" s="228">
        <f>H122*0.75</f>
        <v>32940</v>
      </c>
      <c r="J122" s="229">
        <f>H122*0.5</f>
        <v>21960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59760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25920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54720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71280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85536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38160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33120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59760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5760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96480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54720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28332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56664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70920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1080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42480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84960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106200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1440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21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3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7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76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customHeight="1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23371.200000000001</v>
      </c>
      <c r="G8" s="33">
        <f>H8*1.1</f>
        <v>21423.600000000002</v>
      </c>
      <c r="H8" s="33">
        <v>19476</v>
      </c>
      <c r="I8" s="33">
        <f>H8*0.75</f>
        <v>14607</v>
      </c>
      <c r="J8" s="33">
        <f>H8*0.5</f>
        <v>9738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32832</v>
      </c>
      <c r="G9" s="37">
        <f>H9*1.1</f>
        <v>30096.000000000004</v>
      </c>
      <c r="H9" s="37">
        <v>27360</v>
      </c>
      <c r="I9" s="37">
        <f>H9*0.75</f>
        <v>20520</v>
      </c>
      <c r="J9" s="37">
        <f>H9*0.5</f>
        <v>13680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36115.199999999997</v>
      </c>
      <c r="G10" s="37">
        <f>H10*1.1</f>
        <v>33105.600000000006</v>
      </c>
      <c r="H10" s="37">
        <v>30096</v>
      </c>
      <c r="I10" s="37">
        <f>H10*0.75</f>
        <v>22572</v>
      </c>
      <c r="J10" s="37">
        <f>H10*0.5</f>
        <v>15048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50976</v>
      </c>
      <c r="G11" s="39">
        <f>H11*1.1</f>
        <v>46728.000000000007</v>
      </c>
      <c r="H11" s="39">
        <v>42480</v>
      </c>
      <c r="I11" s="39">
        <f>H11*0.75</f>
        <v>31860</v>
      </c>
      <c r="J11" s="39">
        <f>H11*0.5</f>
        <v>21240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6228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9360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720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1008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1440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2016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2844 до 113760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2844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5688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8532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11376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14220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17064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19908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22752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25596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28440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31284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34128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36972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39816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42660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45504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48348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51192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54036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56880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5688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11376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17064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22752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28440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34128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39816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45504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51192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56880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62568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68256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73944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79632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85320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91008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96696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102384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108072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113760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7110 до 61146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7632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11340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7110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9954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12798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15642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18486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21330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24174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27018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29862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32706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35550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38394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41238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44082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46926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49770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52614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55458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58302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61146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1800 до 31860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3888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4968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2664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31860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6228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19476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1800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1800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3600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5400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27792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3024 до 56664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38880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3888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9720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5688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13284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299</v>
      </c>
      <c r="C105" s="64"/>
      <c r="D105" s="64"/>
      <c r="E105" s="41"/>
      <c r="F105" s="42">
        <v>12420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3888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12420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49212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8496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10195.200000000001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17712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39816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56664</v>
      </c>
      <c r="G113" s="43"/>
      <c r="H113" s="43"/>
      <c r="I113" s="43"/>
      <c r="J113" s="44"/>
    </row>
    <row r="114" spans="1:10" ht="36" customHeight="1" x14ac:dyDescent="0.25">
      <c r="A114" s="8"/>
      <c r="B114" s="65" t="s">
        <v>215</v>
      </c>
      <c r="C114" s="66"/>
      <c r="D114" s="66"/>
      <c r="E114" s="67"/>
      <c r="F114" s="42">
        <v>7200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3024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11340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9936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56664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17712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8640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18720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326</v>
      </c>
      <c r="C122" s="64"/>
      <c r="D122" s="64"/>
      <c r="E122" s="41"/>
      <c r="F122" s="42">
        <v>18000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5760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18000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69120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12240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14688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25200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56160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79920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4320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79920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25200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33624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67608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84240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972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48168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96624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120024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1800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21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67.5" customHeight="1" x14ac:dyDescent="0.25">
      <c r="A150" s="8"/>
      <c r="B150" s="118" t="s">
        <v>334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21" x14ac:dyDescent="0.25">
      <c r="A151" s="8" t="s">
        <v>114</v>
      </c>
      <c r="B151" s="120" t="s">
        <v>302</v>
      </c>
      <c r="C151" s="120"/>
      <c r="D151" s="120"/>
      <c r="E151" s="120"/>
      <c r="F151" s="120"/>
      <c r="G151" s="120"/>
      <c r="H151" s="120"/>
      <c r="I151" s="120"/>
      <c r="J151" s="120"/>
    </row>
    <row r="152" spans="1:10" ht="42" customHeight="1" x14ac:dyDescent="0.25">
      <c r="A152" s="8"/>
      <c r="B152" s="122" t="s">
        <v>252</v>
      </c>
      <c r="C152" s="122"/>
      <c r="D152" s="122"/>
      <c r="E152" s="122"/>
      <c r="F152" s="122"/>
      <c r="G152" s="122"/>
      <c r="H152" s="122"/>
      <c r="I152" s="122"/>
      <c r="J152" s="122"/>
    </row>
    <row r="153" spans="1:10" ht="21" x14ac:dyDescent="0.25">
      <c r="A153" s="8"/>
    </row>
  </sheetData>
  <sheetProtection selectLockedCells="1" selectUnlockedCells="1"/>
  <mergeCells count="288">
    <mergeCell ref="B148:E148"/>
    <mergeCell ref="F148:J148"/>
    <mergeCell ref="B150:J150"/>
    <mergeCell ref="B151:J151"/>
    <mergeCell ref="B152:J152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F134:J134"/>
    <mergeCell ref="B135:J135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4"/>
  <sheetViews>
    <sheetView view="pageBreakPreview" topLeftCell="B1" zoomScale="65" zoomScaleNormal="60" zoomScaleSheetLayoutView="65" workbookViewId="0">
      <pane ySplit="4" topLeftCell="A114" activePane="bottomLeft" state="frozen"/>
      <selection activeCell="A198" sqref="A198:XFD198"/>
      <selection pane="bottomLeft" activeCell="A154" sqref="A154:XFD158"/>
    </sheetView>
  </sheetViews>
  <sheetFormatPr defaultColWidth="9.140625" defaultRowHeight="12.75" outlineLevelRow="1" x14ac:dyDescent="0.25"/>
  <cols>
    <col min="1" max="1" width="43.57031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77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35251.199999999997</v>
      </c>
      <c r="G8" s="33">
        <f>H8*1.1</f>
        <v>32313.600000000002</v>
      </c>
      <c r="H8" s="33">
        <v>29376</v>
      </c>
      <c r="I8" s="33">
        <f>H8*0.75</f>
        <v>22032</v>
      </c>
      <c r="J8" s="33">
        <f>H8*0.5</f>
        <v>14688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50112</v>
      </c>
      <c r="G9" s="37">
        <f>H9*1.1</f>
        <v>45936.000000000007</v>
      </c>
      <c r="H9" s="37">
        <v>41760</v>
      </c>
      <c r="I9" s="37">
        <f>H9*0.75</f>
        <v>31320</v>
      </c>
      <c r="J9" s="37">
        <f>H9*0.5</f>
        <v>20880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43329.599999999999</v>
      </c>
      <c r="G10" s="37">
        <f>H10*1.1</f>
        <v>39718.800000000003</v>
      </c>
      <c r="H10" s="37">
        <v>36108</v>
      </c>
      <c r="I10" s="37">
        <f>H10*0.75</f>
        <v>27081</v>
      </c>
      <c r="J10" s="37">
        <f>H10*0.5</f>
        <v>18054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61344</v>
      </c>
      <c r="G11" s="39">
        <f>H11*1.1</f>
        <v>56232.000000000007</v>
      </c>
      <c r="H11" s="39">
        <v>51120</v>
      </c>
      <c r="I11" s="39">
        <f>H11*0.75</f>
        <v>38340</v>
      </c>
      <c r="J11" s="39">
        <f>H11*0.5</f>
        <v>25560</v>
      </c>
    </row>
    <row r="12" spans="1:10" ht="24" customHeight="1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7452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10800</v>
      </c>
      <c r="G14" s="180"/>
      <c r="H14" s="180"/>
      <c r="I14" s="180"/>
      <c r="J14" s="181"/>
    </row>
    <row r="15" spans="1:10" ht="24" customHeight="1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1440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2124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3024</v>
      </c>
      <c r="G19" s="180"/>
      <c r="H19" s="180"/>
      <c r="I19" s="180"/>
      <c r="J19" s="181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"&amp;MIN(F22:F81)&amp;" до "&amp;MAX(F22:F81)</f>
        <v>Цена от 4608 до 276480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4608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9216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13824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18432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23040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27648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32256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36864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41472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46080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50688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55296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59904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64512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69120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73728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78336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82944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87552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92160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278</v>
      </c>
      <c r="C42" s="36"/>
      <c r="D42" s="36"/>
      <c r="E42" s="41"/>
      <c r="F42" s="42">
        <v>96768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279</v>
      </c>
      <c r="C43" s="36"/>
      <c r="D43" s="36"/>
      <c r="E43" s="41"/>
      <c r="F43" s="42">
        <v>101376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280</v>
      </c>
      <c r="C44" s="36"/>
      <c r="D44" s="36"/>
      <c r="E44" s="41"/>
      <c r="F44" s="42">
        <v>105984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281</v>
      </c>
      <c r="C45" s="36"/>
      <c r="D45" s="36"/>
      <c r="E45" s="41"/>
      <c r="F45" s="42">
        <v>110592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282</v>
      </c>
      <c r="C46" s="36"/>
      <c r="D46" s="36"/>
      <c r="E46" s="41"/>
      <c r="F46" s="42">
        <v>115200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283</v>
      </c>
      <c r="C47" s="36"/>
      <c r="D47" s="36"/>
      <c r="E47" s="41"/>
      <c r="F47" s="42">
        <v>119808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284</v>
      </c>
      <c r="C48" s="36"/>
      <c r="D48" s="36"/>
      <c r="E48" s="41"/>
      <c r="F48" s="42">
        <v>124416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285</v>
      </c>
      <c r="C49" s="36"/>
      <c r="D49" s="36"/>
      <c r="E49" s="41"/>
      <c r="F49" s="42">
        <v>129024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286</v>
      </c>
      <c r="C50" s="36"/>
      <c r="D50" s="36"/>
      <c r="E50" s="41"/>
      <c r="F50" s="42">
        <v>133632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287</v>
      </c>
      <c r="C51" s="36"/>
      <c r="D51" s="36"/>
      <c r="E51" s="41"/>
      <c r="F51" s="42">
        <v>138240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145</v>
      </c>
      <c r="C52" s="36"/>
      <c r="D52" s="36"/>
      <c r="E52" s="41"/>
      <c r="F52" s="42">
        <v>9216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146</v>
      </c>
      <c r="C53" s="36"/>
      <c r="D53" s="36"/>
      <c r="E53" s="41"/>
      <c r="F53" s="42">
        <v>18432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147</v>
      </c>
      <c r="C54" s="36"/>
      <c r="D54" s="36"/>
      <c r="E54" s="41"/>
      <c r="F54" s="42">
        <v>27648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148</v>
      </c>
      <c r="C55" s="36"/>
      <c r="D55" s="36"/>
      <c r="E55" s="41"/>
      <c r="F55" s="42">
        <v>36864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149</v>
      </c>
      <c r="C56" s="36"/>
      <c r="D56" s="36"/>
      <c r="E56" s="41"/>
      <c r="F56" s="42">
        <v>46080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150</v>
      </c>
      <c r="C57" s="36"/>
      <c r="D57" s="36"/>
      <c r="E57" s="41"/>
      <c r="F57" s="42">
        <v>55296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151</v>
      </c>
      <c r="C58" s="36"/>
      <c r="D58" s="36"/>
      <c r="E58" s="41"/>
      <c r="F58" s="42">
        <v>64512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152</v>
      </c>
      <c r="C59" s="36"/>
      <c r="D59" s="36"/>
      <c r="E59" s="41"/>
      <c r="F59" s="42">
        <v>73728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153</v>
      </c>
      <c r="C60" s="36"/>
      <c r="D60" s="36"/>
      <c r="E60" s="41"/>
      <c r="F60" s="42">
        <v>82944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154</v>
      </c>
      <c r="C61" s="36"/>
      <c r="D61" s="36"/>
      <c r="E61" s="41"/>
      <c r="F61" s="42">
        <v>92160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155</v>
      </c>
      <c r="C62" s="36"/>
      <c r="D62" s="36"/>
      <c r="E62" s="41"/>
      <c r="F62" s="42">
        <v>101376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156</v>
      </c>
      <c r="C63" s="36"/>
      <c r="D63" s="36"/>
      <c r="E63" s="41"/>
      <c r="F63" s="42">
        <v>110592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157</v>
      </c>
      <c r="C64" s="36"/>
      <c r="D64" s="36"/>
      <c r="E64" s="41"/>
      <c r="F64" s="42">
        <v>119808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158</v>
      </c>
      <c r="C65" s="36"/>
      <c r="D65" s="36"/>
      <c r="E65" s="41"/>
      <c r="F65" s="42">
        <v>129024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159</v>
      </c>
      <c r="C66" s="36"/>
      <c r="D66" s="36"/>
      <c r="E66" s="41"/>
      <c r="F66" s="42">
        <v>138240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160</v>
      </c>
      <c r="C67" s="36"/>
      <c r="D67" s="36"/>
      <c r="E67" s="41"/>
      <c r="F67" s="42">
        <v>147456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161</v>
      </c>
      <c r="C68" s="36"/>
      <c r="D68" s="36"/>
      <c r="E68" s="41"/>
      <c r="F68" s="42">
        <v>156672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162</v>
      </c>
      <c r="C69" s="36"/>
      <c r="D69" s="36"/>
      <c r="E69" s="41"/>
      <c r="F69" s="42">
        <v>165888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163</v>
      </c>
      <c r="C70" s="36"/>
      <c r="D70" s="36"/>
      <c r="E70" s="41"/>
      <c r="F70" s="42">
        <v>175104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164</v>
      </c>
      <c r="C71" s="36"/>
      <c r="D71" s="36"/>
      <c r="E71" s="41"/>
      <c r="F71" s="42">
        <v>184320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288</v>
      </c>
      <c r="C72" s="36"/>
      <c r="D72" s="36"/>
      <c r="E72" s="41"/>
      <c r="F72" s="42">
        <v>193536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289</v>
      </c>
      <c r="C73" s="36"/>
      <c r="D73" s="36"/>
      <c r="E73" s="41"/>
      <c r="F73" s="42">
        <v>202752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290</v>
      </c>
      <c r="C74" s="36"/>
      <c r="D74" s="36"/>
      <c r="E74" s="41"/>
      <c r="F74" s="42">
        <v>211968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291</v>
      </c>
      <c r="C75" s="36"/>
      <c r="D75" s="36"/>
      <c r="E75" s="41"/>
      <c r="F75" s="42">
        <v>221184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292</v>
      </c>
      <c r="C76" s="36"/>
      <c r="D76" s="36"/>
      <c r="E76" s="41"/>
      <c r="F76" s="42">
        <v>230400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293</v>
      </c>
      <c r="C77" s="36"/>
      <c r="D77" s="36"/>
      <c r="E77" s="41"/>
      <c r="F77" s="42">
        <v>239616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294</v>
      </c>
      <c r="C78" s="36"/>
      <c r="D78" s="36"/>
      <c r="E78" s="41"/>
      <c r="F78" s="42">
        <v>248832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295</v>
      </c>
      <c r="C79" s="36"/>
      <c r="D79" s="36"/>
      <c r="E79" s="41"/>
      <c r="F79" s="42">
        <v>258048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296</v>
      </c>
      <c r="C80" s="36"/>
      <c r="D80" s="36"/>
      <c r="E80" s="41"/>
      <c r="F80" s="42">
        <v>267264</v>
      </c>
      <c r="G80" s="43"/>
      <c r="H80" s="43"/>
      <c r="I80" s="43"/>
      <c r="J80" s="44"/>
    </row>
    <row r="81" spans="1:10" ht="36" customHeight="1" outlineLevel="1" thickBot="1" x14ac:dyDescent="0.3">
      <c r="A81" s="8"/>
      <c r="B81" s="35" t="s">
        <v>297</v>
      </c>
      <c r="C81" s="36"/>
      <c r="D81" s="36"/>
      <c r="E81" s="41"/>
      <c r="F81" s="42">
        <v>276480</v>
      </c>
      <c r="G81" s="43"/>
      <c r="H81" s="43"/>
      <c r="I81" s="43"/>
      <c r="J81" s="44"/>
    </row>
    <row r="82" spans="1:10" ht="36" customHeight="1" thickBot="1" x14ac:dyDescent="0.3">
      <c r="A82" s="8"/>
      <c r="B82" s="51" t="s">
        <v>165</v>
      </c>
      <c r="C82" s="52"/>
      <c r="D82" s="52"/>
      <c r="E82" s="53"/>
      <c r="F82" s="54" t="str">
        <f>"Цена от "&amp;MIN(F83:F104)&amp;" до "&amp;MAX(F83:F104)</f>
        <v>Цена от 1440 до 99072</v>
      </c>
      <c r="G82" s="55"/>
      <c r="H82" s="55"/>
      <c r="I82" s="55"/>
      <c r="J82" s="56"/>
    </row>
    <row r="83" spans="1:10" ht="36" customHeight="1" outlineLevel="1" x14ac:dyDescent="0.25">
      <c r="A83" s="8"/>
      <c r="B83" s="57" t="s">
        <v>166</v>
      </c>
      <c r="C83" s="58"/>
      <c r="D83" s="58"/>
      <c r="E83" s="59"/>
      <c r="F83" s="60">
        <v>1440</v>
      </c>
      <c r="G83" s="61"/>
      <c r="H83" s="61"/>
      <c r="I83" s="61"/>
      <c r="J83" s="62"/>
    </row>
    <row r="84" spans="1:10" ht="36" customHeight="1" outlineLevel="1" x14ac:dyDescent="0.25">
      <c r="A84" s="8"/>
      <c r="B84" s="35" t="s">
        <v>167</v>
      </c>
      <c r="C84" s="36"/>
      <c r="D84" s="36"/>
      <c r="E84" s="41"/>
      <c r="F84" s="42">
        <v>2124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168</v>
      </c>
      <c r="C85" s="36"/>
      <c r="D85" s="36"/>
      <c r="E85" s="41"/>
      <c r="F85" s="42">
        <v>11520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169</v>
      </c>
      <c r="C86" s="36"/>
      <c r="D86" s="36"/>
      <c r="E86" s="41"/>
      <c r="F86" s="42">
        <v>16128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170</v>
      </c>
      <c r="C87" s="36"/>
      <c r="D87" s="36"/>
      <c r="E87" s="41"/>
      <c r="F87" s="42">
        <v>20736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171</v>
      </c>
      <c r="C88" s="36"/>
      <c r="D88" s="36"/>
      <c r="E88" s="41"/>
      <c r="F88" s="42">
        <v>25344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172</v>
      </c>
      <c r="C89" s="36"/>
      <c r="D89" s="36"/>
      <c r="E89" s="41"/>
      <c r="F89" s="42">
        <v>29952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173</v>
      </c>
      <c r="C90" s="36"/>
      <c r="D90" s="36"/>
      <c r="E90" s="41"/>
      <c r="F90" s="42">
        <v>34560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174</v>
      </c>
      <c r="C91" s="36"/>
      <c r="D91" s="36"/>
      <c r="E91" s="41"/>
      <c r="F91" s="42">
        <v>39168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175</v>
      </c>
      <c r="C92" s="36"/>
      <c r="D92" s="36"/>
      <c r="E92" s="41"/>
      <c r="F92" s="42">
        <v>43776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176</v>
      </c>
      <c r="C93" s="36"/>
      <c r="D93" s="36"/>
      <c r="E93" s="41"/>
      <c r="F93" s="42">
        <v>48384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177</v>
      </c>
      <c r="C94" s="36"/>
      <c r="D94" s="36"/>
      <c r="E94" s="41"/>
      <c r="F94" s="42">
        <v>52992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178</v>
      </c>
      <c r="C95" s="36"/>
      <c r="D95" s="36"/>
      <c r="E95" s="41"/>
      <c r="F95" s="42">
        <v>57600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179</v>
      </c>
      <c r="C96" s="36"/>
      <c r="D96" s="36"/>
      <c r="E96" s="41"/>
      <c r="F96" s="42">
        <v>62208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180</v>
      </c>
      <c r="C97" s="36"/>
      <c r="D97" s="36"/>
      <c r="E97" s="41"/>
      <c r="F97" s="42">
        <v>66816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181</v>
      </c>
      <c r="C98" s="36"/>
      <c r="D98" s="36"/>
      <c r="E98" s="41"/>
      <c r="F98" s="42">
        <v>71424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182</v>
      </c>
      <c r="C99" s="36"/>
      <c r="D99" s="36"/>
      <c r="E99" s="41"/>
      <c r="F99" s="42">
        <v>76032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183</v>
      </c>
      <c r="C100" s="36"/>
      <c r="D100" s="36"/>
      <c r="E100" s="41"/>
      <c r="F100" s="42">
        <v>80640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184</v>
      </c>
      <c r="C101" s="36"/>
      <c r="D101" s="36"/>
      <c r="E101" s="41"/>
      <c r="F101" s="42">
        <v>85248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185</v>
      </c>
      <c r="C102" s="36"/>
      <c r="D102" s="36"/>
      <c r="E102" s="41"/>
      <c r="F102" s="42">
        <v>89856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186</v>
      </c>
      <c r="C103" s="36"/>
      <c r="D103" s="36"/>
      <c r="E103" s="41"/>
      <c r="F103" s="42">
        <v>94464</v>
      </c>
      <c r="G103" s="43"/>
      <c r="H103" s="43"/>
      <c r="I103" s="43"/>
      <c r="J103" s="44"/>
    </row>
    <row r="104" spans="1:10" ht="36" customHeight="1" outlineLevel="1" thickBot="1" x14ac:dyDescent="0.3">
      <c r="A104" s="8"/>
      <c r="B104" s="35" t="s">
        <v>187</v>
      </c>
      <c r="C104" s="36"/>
      <c r="D104" s="36"/>
      <c r="E104" s="41"/>
      <c r="F104" s="42">
        <v>99072</v>
      </c>
      <c r="G104" s="43"/>
      <c r="H104" s="43"/>
      <c r="I104" s="43"/>
      <c r="J104" s="44"/>
    </row>
    <row r="105" spans="1:10" ht="36" customHeight="1" thickBot="1" x14ac:dyDescent="0.3">
      <c r="A105" s="8"/>
      <c r="B105" s="51" t="s">
        <v>188</v>
      </c>
      <c r="C105" s="52"/>
      <c r="D105" s="52"/>
      <c r="E105" s="53"/>
      <c r="F105" s="54" t="str">
        <f>"Цена от "&amp;MIN(F106:F116)&amp;" до "&amp;MAX(F106:F116)</f>
        <v>Цена от 1440 до 21600</v>
      </c>
      <c r="G105" s="55"/>
      <c r="H105" s="55"/>
      <c r="I105" s="55"/>
      <c r="J105" s="56"/>
    </row>
    <row r="106" spans="1:10" ht="36" customHeight="1" x14ac:dyDescent="0.25">
      <c r="A106" s="8"/>
      <c r="B106" s="63" t="s">
        <v>189</v>
      </c>
      <c r="C106" s="64"/>
      <c r="D106" s="64"/>
      <c r="E106" s="41"/>
      <c r="F106" s="42">
        <v>3888</v>
      </c>
      <c r="G106" s="43"/>
      <c r="H106" s="43"/>
      <c r="I106" s="43"/>
      <c r="J106" s="44"/>
    </row>
    <row r="107" spans="1:10" ht="36" customHeight="1" x14ac:dyDescent="0.25">
      <c r="A107" s="8"/>
      <c r="B107" s="63" t="s">
        <v>190</v>
      </c>
      <c r="C107" s="64"/>
      <c r="D107" s="64"/>
      <c r="E107" s="41"/>
      <c r="F107" s="42">
        <v>13824</v>
      </c>
      <c r="G107" s="43"/>
      <c r="H107" s="43"/>
      <c r="I107" s="43"/>
      <c r="J107" s="44"/>
    </row>
    <row r="108" spans="1:10" ht="36" customHeight="1" x14ac:dyDescent="0.25">
      <c r="A108" s="8"/>
      <c r="B108" s="63" t="s">
        <v>258</v>
      </c>
      <c r="C108" s="64"/>
      <c r="D108" s="64"/>
      <c r="E108" s="41"/>
      <c r="F108" s="42">
        <v>1440</v>
      </c>
      <c r="G108" s="43"/>
      <c r="H108" s="43"/>
      <c r="I108" s="43"/>
      <c r="J108" s="44"/>
    </row>
    <row r="109" spans="1:10" ht="36" customHeight="1" x14ac:dyDescent="0.25">
      <c r="A109" s="8"/>
      <c r="B109" s="65" t="s">
        <v>192</v>
      </c>
      <c r="C109" s="66"/>
      <c r="D109" s="66"/>
      <c r="E109" s="67"/>
      <c r="F109" s="68">
        <v>7092</v>
      </c>
      <c r="G109" s="69"/>
      <c r="H109" s="69"/>
      <c r="I109" s="69"/>
      <c r="J109" s="70"/>
    </row>
    <row r="110" spans="1:10" ht="36" customHeight="1" x14ac:dyDescent="0.25">
      <c r="A110" s="8"/>
      <c r="B110" s="63" t="s">
        <v>193</v>
      </c>
      <c r="C110" s="64"/>
      <c r="D110" s="64"/>
      <c r="E110" s="41"/>
      <c r="F110" s="42">
        <v>3204</v>
      </c>
      <c r="G110" s="43"/>
      <c r="H110" s="43"/>
      <c r="I110" s="43"/>
      <c r="J110" s="44"/>
    </row>
    <row r="111" spans="1:10" ht="36" customHeight="1" x14ac:dyDescent="0.25">
      <c r="A111" s="8"/>
      <c r="B111" s="63" t="s">
        <v>194</v>
      </c>
      <c r="C111" s="64"/>
      <c r="D111" s="64"/>
      <c r="E111" s="41"/>
      <c r="F111" s="42">
        <v>7092</v>
      </c>
      <c r="G111" s="43"/>
      <c r="H111" s="43"/>
      <c r="I111" s="43"/>
      <c r="J111" s="44"/>
    </row>
    <row r="112" spans="1:10" ht="36" customHeight="1" x14ac:dyDescent="0.25">
      <c r="A112" s="8"/>
      <c r="B112" s="63" t="s">
        <v>195</v>
      </c>
      <c r="C112" s="64"/>
      <c r="D112" s="64"/>
      <c r="E112" s="41"/>
      <c r="F112" s="42">
        <v>1440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196</v>
      </c>
      <c r="C113" s="64"/>
      <c r="D113" s="64"/>
      <c r="E113" s="41"/>
      <c r="F113" s="42">
        <v>1440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197</v>
      </c>
      <c r="C114" s="64"/>
      <c r="D114" s="64"/>
      <c r="E114" s="41"/>
      <c r="F114" s="42">
        <v>2880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198</v>
      </c>
      <c r="C115" s="64"/>
      <c r="D115" s="64"/>
      <c r="E115" s="41"/>
      <c r="F115" s="42">
        <v>4320</v>
      </c>
      <c r="G115" s="43"/>
      <c r="H115" s="43"/>
      <c r="I115" s="43"/>
      <c r="J115" s="44"/>
    </row>
    <row r="116" spans="1:10" ht="36" customHeight="1" thickBot="1" x14ac:dyDescent="0.3">
      <c r="A116" s="8"/>
      <c r="B116" s="63" t="s">
        <v>199</v>
      </c>
      <c r="C116" s="64"/>
      <c r="D116" s="64"/>
      <c r="E116" s="41"/>
      <c r="F116" s="42">
        <v>21600</v>
      </c>
      <c r="G116" s="43"/>
      <c r="H116" s="43"/>
      <c r="I116" s="43"/>
      <c r="J116" s="44"/>
    </row>
    <row r="117" spans="1:10" ht="54" customHeight="1" thickBot="1" x14ac:dyDescent="0.3">
      <c r="A117" s="8"/>
      <c r="B117" s="210" t="s">
        <v>259</v>
      </c>
      <c r="C117" s="211"/>
      <c r="D117" s="211"/>
      <c r="E117" s="212"/>
      <c r="F117" s="224" t="str">
        <f>"Цена от "&amp;MIN(F119,F123:J124,H125,F126:J139)&amp;" до "&amp;MAX(F119,F123:J124,H125,F126:J139)</f>
        <v>Цена от 3564 до 50616</v>
      </c>
      <c r="G117" s="225"/>
      <c r="H117" s="225"/>
      <c r="I117" s="225"/>
      <c r="J117" s="226"/>
    </row>
    <row r="118" spans="1:10" ht="24" customHeight="1" thickBot="1" x14ac:dyDescent="0.3">
      <c r="A118" s="8"/>
      <c r="B118" s="28"/>
      <c r="C118" s="81"/>
      <c r="D118" s="81"/>
      <c r="E118" s="82"/>
      <c r="F118" s="83"/>
      <c r="G118" s="84"/>
      <c r="H118" s="84"/>
      <c r="I118" s="84"/>
      <c r="J118" s="85"/>
    </row>
    <row r="119" spans="1:10" ht="36" customHeight="1" x14ac:dyDescent="0.25">
      <c r="A119" s="8"/>
      <c r="B119" s="63" t="s">
        <v>201</v>
      </c>
      <c r="C119" s="64"/>
      <c r="D119" s="64"/>
      <c r="E119" s="41"/>
      <c r="F119" s="42">
        <v>21600</v>
      </c>
      <c r="G119" s="43"/>
      <c r="H119" s="43"/>
      <c r="I119" s="43"/>
      <c r="J119" s="44"/>
    </row>
    <row r="120" spans="1:10" ht="36" customHeight="1" x14ac:dyDescent="0.25">
      <c r="A120" s="8"/>
      <c r="B120" s="72" t="s">
        <v>202</v>
      </c>
      <c r="C120" s="73"/>
      <c r="D120" s="73"/>
      <c r="E120" s="74"/>
      <c r="F120" s="86">
        <v>2160</v>
      </c>
      <c r="G120" s="87"/>
      <c r="H120" s="87"/>
      <c r="I120" s="87"/>
      <c r="J120" s="88"/>
    </row>
    <row r="121" spans="1:10" ht="36" customHeight="1" thickBot="1" x14ac:dyDescent="0.3">
      <c r="A121" s="8"/>
      <c r="B121" s="72" t="s">
        <v>203</v>
      </c>
      <c r="C121" s="73"/>
      <c r="D121" s="73"/>
      <c r="E121" s="74"/>
      <c r="F121" s="86">
        <v>5400</v>
      </c>
      <c r="G121" s="87"/>
      <c r="H121" s="87"/>
      <c r="I121" s="87"/>
      <c r="J121" s="88"/>
    </row>
    <row r="122" spans="1:10" ht="24" customHeight="1" thickBot="1" x14ac:dyDescent="0.3">
      <c r="A122" s="8"/>
      <c r="B122" s="28"/>
      <c r="C122" s="81"/>
      <c r="D122" s="81"/>
      <c r="E122" s="82"/>
      <c r="F122" s="83"/>
      <c r="G122" s="84"/>
      <c r="H122" s="84"/>
      <c r="I122" s="84"/>
      <c r="J122" s="85"/>
    </row>
    <row r="123" spans="1:10" ht="36" customHeight="1" x14ac:dyDescent="0.25">
      <c r="A123" s="8" t="s">
        <v>112</v>
      </c>
      <c r="B123" s="65" t="s">
        <v>204</v>
      </c>
      <c r="C123" s="66"/>
      <c r="D123" s="66"/>
      <c r="E123" s="67"/>
      <c r="F123" s="68">
        <v>21600</v>
      </c>
      <c r="G123" s="69"/>
      <c r="H123" s="69"/>
      <c r="I123" s="69"/>
      <c r="J123" s="70"/>
    </row>
    <row r="124" spans="1:10" ht="36" customHeight="1" x14ac:dyDescent="0.25">
      <c r="A124" s="8" t="s">
        <v>112</v>
      </c>
      <c r="B124" s="35" t="s">
        <v>205</v>
      </c>
      <c r="C124" s="89"/>
      <c r="D124" s="89"/>
      <c r="E124" s="90"/>
      <c r="F124" s="203">
        <v>12744</v>
      </c>
      <c r="G124" s="253"/>
      <c r="H124" s="253"/>
      <c r="I124" s="253"/>
      <c r="J124" s="254"/>
    </row>
    <row r="125" spans="1:10" ht="36" customHeight="1" x14ac:dyDescent="0.25">
      <c r="A125" s="8" t="s">
        <v>112</v>
      </c>
      <c r="B125" s="63" t="s">
        <v>206</v>
      </c>
      <c r="C125" s="64"/>
      <c r="D125" s="64"/>
      <c r="E125" s="41"/>
      <c r="F125" s="227">
        <f>H125*1.2</f>
        <v>17496</v>
      </c>
      <c r="G125" s="228">
        <f>H125*1.1</f>
        <v>16038.000000000002</v>
      </c>
      <c r="H125" s="228">
        <v>14580</v>
      </c>
      <c r="I125" s="228">
        <f>H125*0.75</f>
        <v>10935</v>
      </c>
      <c r="J125" s="229">
        <f>H125*0.5</f>
        <v>7290</v>
      </c>
    </row>
    <row r="126" spans="1:10" ht="36" customHeight="1" x14ac:dyDescent="0.25">
      <c r="A126" s="8" t="s">
        <v>112</v>
      </c>
      <c r="B126" s="63" t="s">
        <v>207</v>
      </c>
      <c r="C126" s="64"/>
      <c r="D126" s="64"/>
      <c r="E126" s="41"/>
      <c r="F126" s="42">
        <v>8496</v>
      </c>
      <c r="G126" s="43"/>
      <c r="H126" s="43"/>
      <c r="I126" s="43"/>
      <c r="J126" s="44"/>
    </row>
    <row r="127" spans="1:10" ht="36" customHeight="1" x14ac:dyDescent="0.25">
      <c r="A127" s="8" t="s">
        <v>112</v>
      </c>
      <c r="B127" s="63" t="s">
        <v>208</v>
      </c>
      <c r="C127" s="64"/>
      <c r="D127" s="64"/>
      <c r="E127" s="41"/>
      <c r="F127" s="42">
        <v>4248</v>
      </c>
      <c r="G127" s="43"/>
      <c r="H127" s="43"/>
      <c r="I127" s="43"/>
      <c r="J127" s="44"/>
    </row>
    <row r="128" spans="1:10" ht="36" customHeight="1" x14ac:dyDescent="0.25">
      <c r="A128" s="8" t="s">
        <v>112</v>
      </c>
      <c r="B128" s="63" t="s">
        <v>209</v>
      </c>
      <c r="C128" s="64"/>
      <c r="D128" s="64"/>
      <c r="E128" s="41"/>
      <c r="F128" s="203">
        <v>21600</v>
      </c>
      <c r="G128" s="253"/>
      <c r="H128" s="253"/>
      <c r="I128" s="253"/>
      <c r="J128" s="254"/>
    </row>
    <row r="129" spans="1:10" ht="36" customHeight="1" x14ac:dyDescent="0.25">
      <c r="A129" s="8" t="s">
        <v>112</v>
      </c>
      <c r="B129" s="63" t="s">
        <v>210</v>
      </c>
      <c r="C129" s="64"/>
      <c r="D129" s="64"/>
      <c r="E129" s="41"/>
      <c r="F129" s="203">
        <v>36108</v>
      </c>
      <c r="G129" s="253"/>
      <c r="H129" s="253"/>
      <c r="I129" s="253"/>
      <c r="J129" s="254"/>
    </row>
    <row r="130" spans="1:10" ht="36" customHeight="1" x14ac:dyDescent="0.25">
      <c r="A130" s="8" t="s">
        <v>112</v>
      </c>
      <c r="B130" s="63" t="s">
        <v>211</v>
      </c>
      <c r="C130" s="64"/>
      <c r="D130" s="64"/>
      <c r="E130" s="41"/>
      <c r="F130" s="203">
        <v>43329.599999999999</v>
      </c>
      <c r="G130" s="253"/>
      <c r="H130" s="253"/>
      <c r="I130" s="253"/>
      <c r="J130" s="254"/>
    </row>
    <row r="131" spans="1:10" ht="36" customHeight="1" x14ac:dyDescent="0.25">
      <c r="A131" s="8" t="s">
        <v>112</v>
      </c>
      <c r="B131" s="63" t="s">
        <v>212</v>
      </c>
      <c r="C131" s="64"/>
      <c r="D131" s="64"/>
      <c r="E131" s="41"/>
      <c r="F131" s="203">
        <v>5328</v>
      </c>
      <c r="G131" s="253"/>
      <c r="H131" s="253"/>
      <c r="I131" s="253"/>
      <c r="J131" s="254"/>
    </row>
    <row r="132" spans="1:10" ht="36" customHeight="1" x14ac:dyDescent="0.25">
      <c r="A132" s="8" t="s">
        <v>112</v>
      </c>
      <c r="B132" s="63" t="s">
        <v>213</v>
      </c>
      <c r="C132" s="64"/>
      <c r="D132" s="64"/>
      <c r="E132" s="41"/>
      <c r="F132" s="203">
        <v>8496</v>
      </c>
      <c r="G132" s="253"/>
      <c r="H132" s="253"/>
      <c r="I132" s="253"/>
      <c r="J132" s="254"/>
    </row>
    <row r="133" spans="1:10" ht="36" customHeight="1" x14ac:dyDescent="0.25">
      <c r="A133" s="8" t="s">
        <v>112</v>
      </c>
      <c r="B133" s="35" t="s">
        <v>214</v>
      </c>
      <c r="C133" s="89"/>
      <c r="D133" s="89"/>
      <c r="E133" s="90"/>
      <c r="F133" s="203">
        <v>50616</v>
      </c>
      <c r="G133" s="253"/>
      <c r="H133" s="253"/>
      <c r="I133" s="253"/>
      <c r="J133" s="254"/>
    </row>
    <row r="134" spans="1:10" ht="36" customHeight="1" x14ac:dyDescent="0.25">
      <c r="A134" s="8"/>
      <c r="B134" s="65" t="s">
        <v>215</v>
      </c>
      <c r="C134" s="66"/>
      <c r="D134" s="66"/>
      <c r="E134" s="67"/>
      <c r="F134" s="203">
        <v>39060</v>
      </c>
      <c r="G134" s="253"/>
      <c r="H134" s="253"/>
      <c r="I134" s="253"/>
      <c r="J134" s="254"/>
    </row>
    <row r="135" spans="1:10" ht="36" customHeight="1" x14ac:dyDescent="0.25">
      <c r="A135" s="8" t="s">
        <v>112</v>
      </c>
      <c r="B135" s="65" t="s">
        <v>216</v>
      </c>
      <c r="C135" s="66"/>
      <c r="D135" s="66"/>
      <c r="E135" s="67"/>
      <c r="F135" s="203">
        <v>3564</v>
      </c>
      <c r="G135" s="253"/>
      <c r="H135" s="253"/>
      <c r="I135" s="253"/>
      <c r="J135" s="254"/>
    </row>
    <row r="136" spans="1:10" ht="36" customHeight="1" x14ac:dyDescent="0.25">
      <c r="A136" s="8"/>
      <c r="B136" s="35" t="s">
        <v>217</v>
      </c>
      <c r="C136" s="89"/>
      <c r="D136" s="89"/>
      <c r="E136" s="90"/>
      <c r="F136" s="203">
        <v>12744</v>
      </c>
      <c r="G136" s="253"/>
      <c r="H136" s="253"/>
      <c r="I136" s="253"/>
      <c r="J136" s="254"/>
    </row>
    <row r="137" spans="1:10" ht="36" customHeight="1" x14ac:dyDescent="0.25">
      <c r="B137" s="35" t="s">
        <v>218</v>
      </c>
      <c r="C137" s="89"/>
      <c r="D137" s="89"/>
      <c r="E137" s="90"/>
      <c r="F137" s="203">
        <v>8496</v>
      </c>
      <c r="G137" s="253"/>
      <c r="H137" s="253"/>
      <c r="I137" s="253"/>
      <c r="J137" s="254"/>
    </row>
    <row r="138" spans="1:10" ht="36" customHeight="1" x14ac:dyDescent="0.25">
      <c r="A138" s="8" t="s">
        <v>112</v>
      </c>
      <c r="B138" s="35" t="s">
        <v>219</v>
      </c>
      <c r="C138" s="89"/>
      <c r="D138" s="89"/>
      <c r="E138" s="90"/>
      <c r="F138" s="203">
        <v>36468</v>
      </c>
      <c r="G138" s="253"/>
      <c r="H138" s="253"/>
      <c r="I138" s="253"/>
      <c r="J138" s="254"/>
    </row>
    <row r="139" spans="1:10" ht="36" customHeight="1" x14ac:dyDescent="0.25">
      <c r="A139" s="8" t="s">
        <v>112</v>
      </c>
      <c r="B139" s="35" t="s">
        <v>220</v>
      </c>
      <c r="C139" s="89"/>
      <c r="D139" s="89"/>
      <c r="E139" s="90"/>
      <c r="F139" s="203">
        <v>14580</v>
      </c>
      <c r="G139" s="253"/>
      <c r="H139" s="253"/>
      <c r="I139" s="253"/>
      <c r="J139" s="254"/>
    </row>
    <row r="140" spans="1:10" ht="36" customHeight="1" x14ac:dyDescent="0.25">
      <c r="A140" s="8" t="s">
        <v>114</v>
      </c>
      <c r="B140" s="63" t="s">
        <v>221</v>
      </c>
      <c r="C140" s="64"/>
      <c r="D140" s="64"/>
      <c r="E140" s="41"/>
      <c r="F140" s="203">
        <v>30240</v>
      </c>
      <c r="G140" s="253"/>
      <c r="H140" s="253"/>
      <c r="I140" s="253"/>
      <c r="J140" s="254"/>
    </row>
    <row r="141" spans="1:10" ht="36" customHeight="1" x14ac:dyDescent="0.25">
      <c r="A141" s="8" t="s">
        <v>114</v>
      </c>
      <c r="B141" s="63" t="s">
        <v>222</v>
      </c>
      <c r="C141" s="64"/>
      <c r="D141" s="64"/>
      <c r="E141" s="41"/>
      <c r="F141" s="203">
        <v>18000</v>
      </c>
      <c r="G141" s="253"/>
      <c r="H141" s="253"/>
      <c r="I141" s="253"/>
      <c r="J141" s="254"/>
    </row>
    <row r="142" spans="1:10" ht="36" customHeight="1" x14ac:dyDescent="0.25">
      <c r="A142" s="8" t="s">
        <v>114</v>
      </c>
      <c r="B142" s="63" t="s">
        <v>223</v>
      </c>
      <c r="C142" s="64"/>
      <c r="D142" s="64"/>
      <c r="E142" s="41"/>
      <c r="F142" s="227">
        <f>H142*1.2</f>
        <v>25056</v>
      </c>
      <c r="G142" s="228">
        <f>H142*1.1</f>
        <v>22968.000000000004</v>
      </c>
      <c r="H142" s="228">
        <v>20880</v>
      </c>
      <c r="I142" s="228">
        <f>H142*0.75</f>
        <v>15660</v>
      </c>
      <c r="J142" s="229">
        <f>H142*0.5</f>
        <v>10440</v>
      </c>
    </row>
    <row r="143" spans="1:10" ht="36" customHeight="1" x14ac:dyDescent="0.25">
      <c r="A143" s="8" t="s">
        <v>114</v>
      </c>
      <c r="B143" s="63" t="s">
        <v>224</v>
      </c>
      <c r="C143" s="64"/>
      <c r="D143" s="64"/>
      <c r="E143" s="41"/>
      <c r="F143" s="42">
        <v>12240</v>
      </c>
      <c r="G143" s="43"/>
      <c r="H143" s="43"/>
      <c r="I143" s="43"/>
      <c r="J143" s="44"/>
    </row>
    <row r="144" spans="1:10" ht="36" customHeight="1" x14ac:dyDescent="0.25">
      <c r="A144" s="8" t="s">
        <v>114</v>
      </c>
      <c r="B144" s="63" t="s">
        <v>225</v>
      </c>
      <c r="C144" s="64"/>
      <c r="D144" s="64"/>
      <c r="E144" s="41"/>
      <c r="F144" s="42">
        <v>6480</v>
      </c>
      <c r="G144" s="43"/>
      <c r="H144" s="43"/>
      <c r="I144" s="43"/>
      <c r="J144" s="44"/>
    </row>
    <row r="145" spans="1:10" ht="36" customHeight="1" x14ac:dyDescent="0.25">
      <c r="A145" s="8" t="s">
        <v>114</v>
      </c>
      <c r="B145" s="63" t="s">
        <v>226</v>
      </c>
      <c r="C145" s="64"/>
      <c r="D145" s="64"/>
      <c r="E145" s="41"/>
      <c r="F145" s="203">
        <v>30240</v>
      </c>
      <c r="G145" s="253"/>
      <c r="H145" s="253"/>
      <c r="I145" s="253"/>
      <c r="J145" s="254"/>
    </row>
    <row r="146" spans="1:10" ht="36" customHeight="1" x14ac:dyDescent="0.25">
      <c r="A146" s="8" t="s">
        <v>114</v>
      </c>
      <c r="B146" s="63" t="s">
        <v>227</v>
      </c>
      <c r="C146" s="64"/>
      <c r="D146" s="64"/>
      <c r="E146" s="41"/>
      <c r="F146" s="203">
        <v>51120</v>
      </c>
      <c r="G146" s="253"/>
      <c r="H146" s="253"/>
      <c r="I146" s="253"/>
      <c r="J146" s="254"/>
    </row>
    <row r="147" spans="1:10" ht="36" customHeight="1" x14ac:dyDescent="0.25">
      <c r="A147" s="8" t="s">
        <v>114</v>
      </c>
      <c r="B147" s="63" t="s">
        <v>228</v>
      </c>
      <c r="C147" s="64"/>
      <c r="D147" s="64"/>
      <c r="E147" s="41"/>
      <c r="F147" s="203">
        <v>61344</v>
      </c>
      <c r="G147" s="253"/>
      <c r="H147" s="253"/>
      <c r="I147" s="253"/>
      <c r="J147" s="254"/>
    </row>
    <row r="148" spans="1:10" ht="36" customHeight="1" x14ac:dyDescent="0.25">
      <c r="A148" s="8" t="s">
        <v>114</v>
      </c>
      <c r="B148" s="63" t="s">
        <v>229</v>
      </c>
      <c r="C148" s="64"/>
      <c r="D148" s="64"/>
      <c r="E148" s="41"/>
      <c r="F148" s="203">
        <v>7920</v>
      </c>
      <c r="G148" s="253"/>
      <c r="H148" s="253"/>
      <c r="I148" s="253"/>
      <c r="J148" s="254"/>
    </row>
    <row r="149" spans="1:10" ht="36" customHeight="1" x14ac:dyDescent="0.25">
      <c r="A149" s="8" t="s">
        <v>114</v>
      </c>
      <c r="B149" s="63" t="s">
        <v>230</v>
      </c>
      <c r="C149" s="64"/>
      <c r="D149" s="64"/>
      <c r="E149" s="41"/>
      <c r="F149" s="203">
        <v>12240</v>
      </c>
      <c r="G149" s="253"/>
      <c r="H149" s="253"/>
      <c r="I149" s="253"/>
      <c r="J149" s="254"/>
    </row>
    <row r="150" spans="1:10" ht="36" customHeight="1" x14ac:dyDescent="0.25">
      <c r="A150" s="8" t="s">
        <v>114</v>
      </c>
      <c r="B150" s="63" t="s">
        <v>231</v>
      </c>
      <c r="C150" s="64"/>
      <c r="D150" s="64"/>
      <c r="E150" s="41"/>
      <c r="F150" s="203">
        <v>71280</v>
      </c>
      <c r="G150" s="253"/>
      <c r="H150" s="253"/>
      <c r="I150" s="253"/>
      <c r="J150" s="254"/>
    </row>
    <row r="151" spans="1:10" ht="36" customHeight="1" x14ac:dyDescent="0.25">
      <c r="A151" s="8" t="s">
        <v>114</v>
      </c>
      <c r="B151" s="63" t="s">
        <v>232</v>
      </c>
      <c r="C151" s="64"/>
      <c r="D151" s="64"/>
      <c r="E151" s="41"/>
      <c r="F151" s="203">
        <v>5040</v>
      </c>
      <c r="G151" s="253"/>
      <c r="H151" s="253"/>
      <c r="I151" s="253"/>
      <c r="J151" s="254"/>
    </row>
    <row r="152" spans="1:10" ht="36" customHeight="1" x14ac:dyDescent="0.25">
      <c r="A152" s="8" t="s">
        <v>114</v>
      </c>
      <c r="B152" s="63" t="s">
        <v>233</v>
      </c>
      <c r="C152" s="64"/>
      <c r="D152" s="64"/>
      <c r="E152" s="41"/>
      <c r="F152" s="203">
        <v>51120</v>
      </c>
      <c r="G152" s="253"/>
      <c r="H152" s="253"/>
      <c r="I152" s="253"/>
      <c r="J152" s="254"/>
    </row>
    <row r="153" spans="1:10" ht="36" customHeight="1" thickBot="1" x14ac:dyDescent="0.3">
      <c r="A153" s="8" t="s">
        <v>114</v>
      </c>
      <c r="B153" s="63" t="s">
        <v>234</v>
      </c>
      <c r="C153" s="64"/>
      <c r="D153" s="64"/>
      <c r="E153" s="41"/>
      <c r="F153" s="203">
        <v>20880</v>
      </c>
      <c r="G153" s="253"/>
      <c r="H153" s="253"/>
      <c r="I153" s="253"/>
      <c r="J153" s="254"/>
    </row>
    <row r="154" spans="1:10" ht="36" customHeight="1" thickBot="1" x14ac:dyDescent="0.3">
      <c r="A154" s="8"/>
      <c r="B154" s="230" t="s">
        <v>235</v>
      </c>
      <c r="C154" s="231"/>
      <c r="D154" s="231"/>
      <c r="E154" s="232"/>
      <c r="F154" s="224"/>
      <c r="G154" s="225"/>
      <c r="H154" s="225"/>
      <c r="I154" s="225"/>
      <c r="J154" s="226"/>
    </row>
    <row r="155" spans="1:10" ht="22.5" customHeight="1" thickBot="1" x14ac:dyDescent="0.3">
      <c r="A155" s="8" t="s">
        <v>112</v>
      </c>
      <c r="B155" s="174" t="s">
        <v>236</v>
      </c>
      <c r="C155" s="175"/>
      <c r="D155" s="175"/>
      <c r="E155" s="175"/>
      <c r="F155" s="175"/>
      <c r="G155" s="175"/>
      <c r="H155" s="175"/>
      <c r="I155" s="175"/>
      <c r="J155" s="176"/>
    </row>
    <row r="156" spans="1:10" ht="36" customHeight="1" x14ac:dyDescent="0.25">
      <c r="A156" s="8"/>
      <c r="B156" s="31" t="s">
        <v>237</v>
      </c>
      <c r="C156" s="177"/>
      <c r="D156" s="177"/>
      <c r="E156" s="178"/>
      <c r="F156" s="68">
        <v>60</v>
      </c>
      <c r="G156" s="69"/>
      <c r="H156" s="69"/>
      <c r="I156" s="69"/>
      <c r="J156" s="70"/>
    </row>
    <row r="157" spans="1:10" ht="36" customHeight="1" x14ac:dyDescent="0.25">
      <c r="A157" s="8"/>
      <c r="B157" s="63" t="s">
        <v>238</v>
      </c>
      <c r="C157" s="64"/>
      <c r="D157" s="64"/>
      <c r="E157" s="41"/>
      <c r="F157" s="42">
        <v>60</v>
      </c>
      <c r="G157" s="43"/>
      <c r="H157" s="43"/>
      <c r="I157" s="43"/>
      <c r="J157" s="44"/>
    </row>
    <row r="158" spans="1:10" ht="36" customHeight="1" thickBot="1" x14ac:dyDescent="0.3">
      <c r="A158" s="8"/>
      <c r="B158" s="63" t="s">
        <v>239</v>
      </c>
      <c r="C158" s="64"/>
      <c r="D158" s="64"/>
      <c r="E158" s="41"/>
      <c r="F158" s="42">
        <v>120</v>
      </c>
      <c r="G158" s="43"/>
      <c r="H158" s="43"/>
      <c r="I158" s="43"/>
      <c r="J158" s="44"/>
    </row>
    <row r="159" spans="1:10" ht="54" customHeight="1" thickBot="1" x14ac:dyDescent="0.3">
      <c r="A159" s="8"/>
      <c r="B159" s="19" t="s">
        <v>240</v>
      </c>
      <c r="C159" s="20"/>
      <c r="D159" s="20"/>
      <c r="E159" s="21"/>
      <c r="F159" s="106"/>
      <c r="G159" s="107"/>
      <c r="H159" s="107"/>
      <c r="I159" s="107"/>
      <c r="J159" s="108"/>
    </row>
    <row r="160" spans="1:10" ht="36" customHeight="1" x14ac:dyDescent="0.25">
      <c r="A160" s="8"/>
      <c r="B160" s="65" t="s">
        <v>241</v>
      </c>
      <c r="C160" s="66"/>
      <c r="D160" s="66"/>
      <c r="E160" s="67"/>
      <c r="F160" s="68">
        <v>25488</v>
      </c>
      <c r="G160" s="69"/>
      <c r="H160" s="69"/>
      <c r="I160" s="69"/>
      <c r="J160" s="70"/>
    </row>
    <row r="161" spans="1:10" ht="36" customHeight="1" x14ac:dyDescent="0.25">
      <c r="A161" s="8"/>
      <c r="B161" s="63" t="s">
        <v>242</v>
      </c>
      <c r="C161" s="64"/>
      <c r="D161" s="64"/>
      <c r="E161" s="41"/>
      <c r="F161" s="42">
        <v>50976</v>
      </c>
      <c r="G161" s="43"/>
      <c r="H161" s="43"/>
      <c r="I161" s="43"/>
      <c r="J161" s="44"/>
    </row>
    <row r="162" spans="1:10" ht="36" customHeight="1" x14ac:dyDescent="0.25">
      <c r="A162" s="8"/>
      <c r="B162" s="63" t="s">
        <v>243</v>
      </c>
      <c r="C162" s="64"/>
      <c r="D162" s="64"/>
      <c r="E162" s="41"/>
      <c r="F162" s="42">
        <v>63720</v>
      </c>
      <c r="G162" s="43"/>
      <c r="H162" s="43"/>
      <c r="I162" s="43"/>
      <c r="J162" s="44"/>
    </row>
    <row r="163" spans="1:10" ht="36" customHeight="1" x14ac:dyDescent="0.25">
      <c r="A163" s="8"/>
      <c r="B163" s="63" t="s">
        <v>244</v>
      </c>
      <c r="C163" s="64"/>
      <c r="D163" s="64"/>
      <c r="E163" s="41"/>
      <c r="F163" s="42">
        <v>720</v>
      </c>
      <c r="G163" s="43"/>
      <c r="H163" s="43"/>
      <c r="I163" s="43"/>
      <c r="J163" s="44"/>
    </row>
    <row r="164" spans="1:10" ht="36" customHeight="1" x14ac:dyDescent="0.25">
      <c r="A164" s="8"/>
      <c r="B164" s="63" t="s">
        <v>245</v>
      </c>
      <c r="C164" s="64"/>
      <c r="D164" s="64"/>
      <c r="E164" s="41"/>
      <c r="F164" s="42">
        <v>38232</v>
      </c>
      <c r="G164" s="43"/>
      <c r="H164" s="43"/>
      <c r="I164" s="43"/>
      <c r="J164" s="44"/>
    </row>
    <row r="165" spans="1:10" ht="36" customHeight="1" x14ac:dyDescent="0.25">
      <c r="A165" s="8"/>
      <c r="B165" s="63" t="s">
        <v>246</v>
      </c>
      <c r="C165" s="64"/>
      <c r="D165" s="64"/>
      <c r="E165" s="41"/>
      <c r="F165" s="42">
        <v>76464</v>
      </c>
      <c r="G165" s="43"/>
      <c r="H165" s="43"/>
      <c r="I165" s="43"/>
      <c r="J165" s="44"/>
    </row>
    <row r="166" spans="1:10" ht="36" customHeight="1" x14ac:dyDescent="0.25">
      <c r="A166" s="8"/>
      <c r="B166" s="63" t="s">
        <v>247</v>
      </c>
      <c r="C166" s="64"/>
      <c r="D166" s="64"/>
      <c r="E166" s="41"/>
      <c r="F166" s="42">
        <v>95580</v>
      </c>
      <c r="G166" s="43"/>
      <c r="H166" s="43"/>
      <c r="I166" s="43"/>
      <c r="J166" s="44"/>
    </row>
    <row r="167" spans="1:10" ht="36" customHeight="1" thickBot="1" x14ac:dyDescent="0.3">
      <c r="A167" s="8"/>
      <c r="B167" s="109" t="s">
        <v>248</v>
      </c>
      <c r="C167" s="110"/>
      <c r="D167" s="110"/>
      <c r="E167" s="111"/>
      <c r="F167" s="112">
        <v>1080</v>
      </c>
      <c r="G167" s="113"/>
      <c r="H167" s="113"/>
      <c r="I167" s="113"/>
      <c r="J167" s="114"/>
    </row>
    <row r="168" spans="1:10" ht="24" thickBot="1" x14ac:dyDescent="0.3">
      <c r="A168" s="8"/>
      <c r="B168" s="28"/>
      <c r="C168" s="29"/>
      <c r="D168" s="29"/>
      <c r="E168" s="30"/>
      <c r="F168" s="187"/>
      <c r="G168" s="246"/>
      <c r="H168" s="246"/>
      <c r="I168" s="246"/>
      <c r="J168" s="247"/>
    </row>
    <row r="169" spans="1:10" ht="21" customHeight="1" x14ac:dyDescent="0.25">
      <c r="A169" s="8"/>
      <c r="B169" s="115"/>
      <c r="C169" s="116"/>
      <c r="D169" s="116"/>
      <c r="E169" s="116"/>
      <c r="F169" s="117"/>
      <c r="G169" s="117"/>
      <c r="H169" s="117"/>
      <c r="I169" s="117"/>
      <c r="J169" s="117"/>
    </row>
    <row r="170" spans="1:10" ht="56.25" customHeight="1" x14ac:dyDescent="0.25">
      <c r="A170" s="8"/>
      <c r="B170" s="118" t="s">
        <v>298</v>
      </c>
      <c r="C170" s="118"/>
      <c r="D170" s="118"/>
      <c r="E170" s="118"/>
      <c r="F170" s="118"/>
      <c r="G170" s="118"/>
      <c r="H170" s="118"/>
      <c r="I170" s="118"/>
      <c r="J170" s="118"/>
    </row>
    <row r="171" spans="1:10" ht="41.25" customHeight="1" x14ac:dyDescent="0.25">
      <c r="A171" s="8"/>
      <c r="B171" s="118" t="s">
        <v>250</v>
      </c>
      <c r="C171" s="118"/>
      <c r="D171" s="118"/>
      <c r="E171" s="118"/>
      <c r="F171" s="118"/>
      <c r="G171" s="118"/>
      <c r="H171" s="118"/>
      <c r="I171" s="118"/>
      <c r="J171" s="118"/>
    </row>
    <row r="172" spans="1:10" ht="21" x14ac:dyDescent="0.25">
      <c r="A172" s="8" t="s">
        <v>114</v>
      </c>
      <c r="B172" s="120" t="s">
        <v>302</v>
      </c>
      <c r="C172" s="120"/>
      <c r="D172" s="120"/>
      <c r="E172" s="120"/>
      <c r="F172" s="120"/>
      <c r="G172" s="120"/>
      <c r="H172" s="120"/>
      <c r="I172" s="120"/>
      <c r="J172" s="120"/>
    </row>
    <row r="173" spans="1:10" ht="42" customHeight="1" x14ac:dyDescent="0.25">
      <c r="A173" s="8"/>
      <c r="B173" s="122" t="s">
        <v>252</v>
      </c>
      <c r="C173" s="122"/>
      <c r="D173" s="122"/>
      <c r="E173" s="122"/>
      <c r="F173" s="122"/>
      <c r="G173" s="122"/>
      <c r="H173" s="122"/>
      <c r="I173" s="122"/>
      <c r="J173" s="122"/>
    </row>
    <row r="174" spans="1:10" ht="21" x14ac:dyDescent="0.25">
      <c r="A174" s="8"/>
    </row>
  </sheetData>
  <sheetProtection selectLockedCells="1" selectUnlockedCells="1"/>
  <mergeCells count="327">
    <mergeCell ref="B168:E168"/>
    <mergeCell ref="F168:J168"/>
    <mergeCell ref="B170:J170"/>
    <mergeCell ref="B171:J171"/>
    <mergeCell ref="B172:J172"/>
    <mergeCell ref="B173:J173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2:E152"/>
    <mergeCell ref="F152:J152"/>
    <mergeCell ref="B153:E153"/>
    <mergeCell ref="F153:J153"/>
    <mergeCell ref="F154:J154"/>
    <mergeCell ref="B155:J155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8.1406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78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63936</v>
      </c>
      <c r="G9" s="37">
        <f>H9*1.1</f>
        <v>58608.000000000007</v>
      </c>
      <c r="H9" s="37">
        <v>53280</v>
      </c>
      <c r="I9" s="37">
        <f>H9*0.75</f>
        <v>39960</v>
      </c>
      <c r="J9" s="37">
        <f>H9*0.5</f>
        <v>26640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54000</v>
      </c>
      <c r="G10" s="37">
        <f>H10*1.1</f>
        <v>49500.000000000007</v>
      </c>
      <c r="H10" s="37">
        <v>45000</v>
      </c>
      <c r="I10" s="37">
        <f>H10*0.75</f>
        <v>33750</v>
      </c>
      <c r="J10" s="37">
        <f>H10*0.5</f>
        <v>22500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76032</v>
      </c>
      <c r="G11" s="39">
        <f>H11*1.1</f>
        <v>69696</v>
      </c>
      <c r="H11" s="39">
        <v>63360</v>
      </c>
      <c r="I11" s="39">
        <f>H11*0.75</f>
        <v>47520</v>
      </c>
      <c r="J11" s="39">
        <f>H11*0.5</f>
        <v>31680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7200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10080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1224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1728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1800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2520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11376 до 864576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11376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22752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45504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68256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91008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113760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136512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159264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182016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204768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227520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250272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273024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295776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318528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341280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364032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386784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409536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432288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22752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45504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91008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136512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182016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227520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273024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318528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364032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409536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455040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500544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546048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591552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637056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682560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728064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773568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819072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864576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5976 до 466416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5976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9000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34128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56880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79632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102384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125136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147888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170640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193392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216144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238896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261648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284400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307152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329904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352656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375408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398160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420912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443664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466416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1512 до 30024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9576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16776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3024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30024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3024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9000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1512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1512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3024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4536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23976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3600 до 113976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10800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1080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2700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14976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14976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32400</v>
      </c>
      <c r="G105" s="228">
        <f>H105*1.1</f>
        <v>29700.000000000004</v>
      </c>
      <c r="H105" s="228">
        <v>27000</v>
      </c>
      <c r="I105" s="228">
        <f>H105*0.75</f>
        <v>20250</v>
      </c>
      <c r="J105" s="229">
        <f>H105*0.5</f>
        <v>13500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21024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14976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36000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66024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79228.799999999988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30024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23976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48024</v>
      </c>
      <c r="G113" s="43"/>
      <c r="H113" s="43"/>
      <c r="I113" s="43"/>
      <c r="J113" s="44"/>
    </row>
    <row r="114" spans="1:10" ht="36" customHeight="1" x14ac:dyDescent="0.25">
      <c r="A114" s="8"/>
      <c r="B114" s="65" t="s">
        <v>215</v>
      </c>
      <c r="C114" s="66"/>
      <c r="D114" s="66"/>
      <c r="E114" s="67"/>
      <c r="F114" s="42">
        <v>54000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3600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21024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18000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113976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18000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21600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21600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45792</v>
      </c>
      <c r="G122" s="228">
        <f>H122*1.1</f>
        <v>41976</v>
      </c>
      <c r="H122" s="228">
        <v>38160</v>
      </c>
      <c r="I122" s="228">
        <f>H122*0.75</f>
        <v>28620</v>
      </c>
      <c r="J122" s="229">
        <f>H122*0.5</f>
        <v>19080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29520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21600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50400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92880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111456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42480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33840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67680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5040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159840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25200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25200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49824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63000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936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37224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75024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93600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1512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21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A129" sqref="A129:XFD133"/>
    </sheetView>
  </sheetViews>
  <sheetFormatPr defaultColWidth="9.140625" defaultRowHeight="12.75" outlineLevelRow="1" x14ac:dyDescent="0.25"/>
  <cols>
    <col min="1" max="1" width="36.1406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79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36547.199999999997</v>
      </c>
      <c r="G8" s="33">
        <f>H8*1.1</f>
        <v>33501.600000000006</v>
      </c>
      <c r="H8" s="33">
        <v>30456</v>
      </c>
      <c r="I8" s="33">
        <f>H8*0.75</f>
        <v>22842</v>
      </c>
      <c r="J8" s="33">
        <f>H8*0.5</f>
        <v>15228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51840</v>
      </c>
      <c r="G9" s="37">
        <f>H9*1.1</f>
        <v>47520.000000000007</v>
      </c>
      <c r="H9" s="37">
        <v>43200</v>
      </c>
      <c r="I9" s="37">
        <f>H9*0.75</f>
        <v>32400</v>
      </c>
      <c r="J9" s="37">
        <f>H9*0.5</f>
        <v>21600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49680</v>
      </c>
      <c r="G10" s="37">
        <f>H10*1.1</f>
        <v>45540.000000000007</v>
      </c>
      <c r="H10" s="37">
        <v>41400</v>
      </c>
      <c r="I10" s="37">
        <f>H10*0.75</f>
        <v>31050</v>
      </c>
      <c r="J10" s="37">
        <f>H10*0.5</f>
        <v>20700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69984</v>
      </c>
      <c r="G11" s="39">
        <f>H11*1.1</f>
        <v>64152.000000000007</v>
      </c>
      <c r="H11" s="39">
        <v>58320</v>
      </c>
      <c r="I11" s="39">
        <f>H11*0.75</f>
        <v>43740</v>
      </c>
      <c r="J11" s="39">
        <f>H11*0.5</f>
        <v>29160</v>
      </c>
    </row>
    <row r="12" spans="1:10" ht="24" customHeight="1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6732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10080</v>
      </c>
      <c r="G14" s="180"/>
      <c r="H14" s="180"/>
      <c r="I14" s="180"/>
      <c r="J14" s="181"/>
    </row>
    <row r="15" spans="1:10" ht="24" customHeight="1" thickBot="1" x14ac:dyDescent="0.3">
      <c r="A15" s="8"/>
      <c r="B15" s="28"/>
      <c r="C15" s="81"/>
      <c r="D15" s="81"/>
      <c r="E15" s="82"/>
      <c r="F15" s="83"/>
      <c r="G15" s="84"/>
      <c r="H15" s="84"/>
      <c r="I15" s="84"/>
      <c r="J15" s="85"/>
    </row>
    <row r="16" spans="1:10" ht="36" customHeight="1" thickBot="1" x14ac:dyDescent="0.3">
      <c r="A16" s="8"/>
      <c r="B16" s="45" t="s">
        <v>124</v>
      </c>
      <c r="C16" s="46"/>
      <c r="D16" s="46"/>
      <c r="E16" s="47"/>
      <c r="F16" s="48" t="str">
        <f>"Цена от "&amp;MIN(F17:F56)&amp;" до "&amp;MAX(F17:F56)</f>
        <v>Цена от 1350 до 102600</v>
      </c>
      <c r="G16" s="49"/>
      <c r="H16" s="49"/>
      <c r="I16" s="49"/>
      <c r="J16" s="50"/>
    </row>
    <row r="17" spans="1:10" ht="36" customHeight="1" outlineLevel="1" x14ac:dyDescent="0.25">
      <c r="A17" s="8"/>
      <c r="B17" s="35" t="s">
        <v>125</v>
      </c>
      <c r="C17" s="36"/>
      <c r="D17" s="36"/>
      <c r="E17" s="41"/>
      <c r="F17" s="42">
        <v>1350</v>
      </c>
      <c r="G17" s="43"/>
      <c r="H17" s="43"/>
      <c r="I17" s="43"/>
      <c r="J17" s="44"/>
    </row>
    <row r="18" spans="1:10" ht="36" customHeight="1" outlineLevel="1" x14ac:dyDescent="0.25">
      <c r="A18" s="8"/>
      <c r="B18" s="35" t="s">
        <v>126</v>
      </c>
      <c r="C18" s="36"/>
      <c r="D18" s="36"/>
      <c r="E18" s="41"/>
      <c r="F18" s="42">
        <v>2700</v>
      </c>
      <c r="G18" s="43"/>
      <c r="H18" s="43"/>
      <c r="I18" s="43"/>
      <c r="J18" s="44"/>
    </row>
    <row r="19" spans="1:10" ht="36" customHeight="1" outlineLevel="1" x14ac:dyDescent="0.25">
      <c r="A19" s="8"/>
      <c r="B19" s="35" t="s">
        <v>127</v>
      </c>
      <c r="C19" s="36"/>
      <c r="D19" s="36"/>
      <c r="E19" s="41"/>
      <c r="F19" s="42">
        <v>5400</v>
      </c>
      <c r="G19" s="43"/>
      <c r="H19" s="43"/>
      <c r="I19" s="43"/>
      <c r="J19" s="44"/>
    </row>
    <row r="20" spans="1:10" ht="36" customHeight="1" outlineLevel="1" x14ac:dyDescent="0.25">
      <c r="A20" s="8"/>
      <c r="B20" s="35" t="s">
        <v>128</v>
      </c>
      <c r="C20" s="36"/>
      <c r="D20" s="36"/>
      <c r="E20" s="41"/>
      <c r="F20" s="42">
        <v>8100</v>
      </c>
      <c r="G20" s="43"/>
      <c r="H20" s="43"/>
      <c r="I20" s="43"/>
      <c r="J20" s="44"/>
    </row>
    <row r="21" spans="1:10" ht="36" customHeight="1" outlineLevel="1" x14ac:dyDescent="0.25">
      <c r="A21" s="8"/>
      <c r="B21" s="35" t="s">
        <v>129</v>
      </c>
      <c r="C21" s="36"/>
      <c r="D21" s="36"/>
      <c r="E21" s="41"/>
      <c r="F21" s="42">
        <v>10800</v>
      </c>
      <c r="G21" s="43"/>
      <c r="H21" s="43"/>
      <c r="I21" s="43"/>
      <c r="J21" s="44"/>
    </row>
    <row r="22" spans="1:10" ht="36" customHeight="1" outlineLevel="1" x14ac:dyDescent="0.25">
      <c r="A22" s="8"/>
      <c r="B22" s="35" t="s">
        <v>130</v>
      </c>
      <c r="C22" s="36"/>
      <c r="D22" s="36"/>
      <c r="E22" s="41"/>
      <c r="F22" s="42">
        <v>13500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131</v>
      </c>
      <c r="C23" s="36"/>
      <c r="D23" s="36"/>
      <c r="E23" s="41"/>
      <c r="F23" s="42">
        <v>16200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132</v>
      </c>
      <c r="C24" s="36"/>
      <c r="D24" s="36"/>
      <c r="E24" s="41"/>
      <c r="F24" s="42">
        <v>18900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133</v>
      </c>
      <c r="C25" s="36"/>
      <c r="D25" s="36"/>
      <c r="E25" s="41"/>
      <c r="F25" s="42">
        <v>21600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134</v>
      </c>
      <c r="C26" s="36"/>
      <c r="D26" s="36"/>
      <c r="E26" s="41"/>
      <c r="F26" s="42">
        <v>24300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135</v>
      </c>
      <c r="C27" s="36"/>
      <c r="D27" s="36"/>
      <c r="E27" s="41"/>
      <c r="F27" s="42">
        <v>27000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136</v>
      </c>
      <c r="C28" s="36"/>
      <c r="D28" s="36"/>
      <c r="E28" s="41"/>
      <c r="F28" s="42">
        <v>29700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137</v>
      </c>
      <c r="C29" s="36"/>
      <c r="D29" s="36"/>
      <c r="E29" s="41"/>
      <c r="F29" s="42">
        <v>32400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138</v>
      </c>
      <c r="C30" s="36"/>
      <c r="D30" s="36"/>
      <c r="E30" s="41"/>
      <c r="F30" s="42">
        <v>35100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139</v>
      </c>
      <c r="C31" s="36"/>
      <c r="D31" s="36"/>
      <c r="E31" s="41"/>
      <c r="F31" s="42">
        <v>37800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140</v>
      </c>
      <c r="C32" s="36"/>
      <c r="D32" s="36"/>
      <c r="E32" s="41"/>
      <c r="F32" s="42">
        <v>40500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141</v>
      </c>
      <c r="C33" s="36"/>
      <c r="D33" s="36"/>
      <c r="E33" s="41"/>
      <c r="F33" s="42">
        <v>43200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142</v>
      </c>
      <c r="C34" s="36"/>
      <c r="D34" s="36"/>
      <c r="E34" s="41"/>
      <c r="F34" s="42">
        <v>45900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143</v>
      </c>
      <c r="C35" s="36"/>
      <c r="D35" s="36"/>
      <c r="E35" s="41"/>
      <c r="F35" s="42">
        <v>48600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144</v>
      </c>
      <c r="C36" s="36"/>
      <c r="D36" s="36"/>
      <c r="E36" s="41"/>
      <c r="F36" s="42">
        <v>51300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145</v>
      </c>
      <c r="C37" s="36"/>
      <c r="D37" s="36"/>
      <c r="E37" s="41"/>
      <c r="F37" s="42">
        <v>2700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146</v>
      </c>
      <c r="C38" s="36"/>
      <c r="D38" s="36"/>
      <c r="E38" s="41"/>
      <c r="F38" s="42">
        <v>5400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147</v>
      </c>
      <c r="C39" s="36"/>
      <c r="D39" s="36"/>
      <c r="E39" s="41"/>
      <c r="F39" s="42">
        <v>10800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148</v>
      </c>
      <c r="C40" s="36"/>
      <c r="D40" s="36"/>
      <c r="E40" s="41"/>
      <c r="F40" s="42">
        <v>16200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149</v>
      </c>
      <c r="C41" s="36"/>
      <c r="D41" s="36"/>
      <c r="E41" s="41"/>
      <c r="F41" s="42">
        <v>21600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150</v>
      </c>
      <c r="C42" s="36"/>
      <c r="D42" s="36"/>
      <c r="E42" s="41"/>
      <c r="F42" s="42">
        <v>27000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151</v>
      </c>
      <c r="C43" s="36"/>
      <c r="D43" s="36"/>
      <c r="E43" s="41"/>
      <c r="F43" s="42">
        <v>32400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152</v>
      </c>
      <c r="C44" s="36"/>
      <c r="D44" s="36"/>
      <c r="E44" s="41"/>
      <c r="F44" s="42">
        <v>37800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153</v>
      </c>
      <c r="C45" s="36"/>
      <c r="D45" s="36"/>
      <c r="E45" s="41"/>
      <c r="F45" s="42">
        <v>43200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154</v>
      </c>
      <c r="C46" s="36"/>
      <c r="D46" s="36"/>
      <c r="E46" s="41"/>
      <c r="F46" s="42">
        <v>48600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155</v>
      </c>
      <c r="C47" s="36"/>
      <c r="D47" s="36"/>
      <c r="E47" s="41"/>
      <c r="F47" s="42">
        <v>54000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156</v>
      </c>
      <c r="C48" s="36"/>
      <c r="D48" s="36"/>
      <c r="E48" s="41"/>
      <c r="F48" s="42">
        <v>59400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157</v>
      </c>
      <c r="C49" s="36"/>
      <c r="D49" s="36"/>
      <c r="E49" s="41"/>
      <c r="F49" s="42">
        <v>64800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158</v>
      </c>
      <c r="C50" s="36"/>
      <c r="D50" s="36"/>
      <c r="E50" s="41"/>
      <c r="F50" s="42">
        <v>70200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159</v>
      </c>
      <c r="C51" s="36"/>
      <c r="D51" s="36"/>
      <c r="E51" s="41"/>
      <c r="F51" s="42">
        <v>75600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160</v>
      </c>
      <c r="C52" s="36"/>
      <c r="D52" s="36"/>
      <c r="E52" s="41"/>
      <c r="F52" s="42">
        <v>81000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161</v>
      </c>
      <c r="C53" s="36"/>
      <c r="D53" s="36"/>
      <c r="E53" s="41"/>
      <c r="F53" s="42">
        <v>86400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162</v>
      </c>
      <c r="C54" s="36"/>
      <c r="D54" s="36"/>
      <c r="E54" s="41"/>
      <c r="F54" s="42">
        <v>91800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163</v>
      </c>
      <c r="C55" s="36"/>
      <c r="D55" s="36"/>
      <c r="E55" s="41"/>
      <c r="F55" s="42">
        <v>97200</v>
      </c>
      <c r="G55" s="43"/>
      <c r="H55" s="43"/>
      <c r="I55" s="43"/>
      <c r="J55" s="44"/>
    </row>
    <row r="56" spans="1:10" ht="36" customHeight="1" outlineLevel="1" thickBot="1" x14ac:dyDescent="0.3">
      <c r="A56" s="8"/>
      <c r="B56" s="35" t="s">
        <v>164</v>
      </c>
      <c r="C56" s="36"/>
      <c r="D56" s="36"/>
      <c r="E56" s="41"/>
      <c r="F56" s="42">
        <v>102600</v>
      </c>
      <c r="G56" s="43"/>
      <c r="H56" s="43"/>
      <c r="I56" s="43"/>
      <c r="J56" s="44"/>
    </row>
    <row r="57" spans="1:10" ht="36" customHeight="1" thickBot="1" x14ac:dyDescent="0.3">
      <c r="A57" s="8"/>
      <c r="B57" s="51" t="s">
        <v>165</v>
      </c>
      <c r="C57" s="52"/>
      <c r="D57" s="52"/>
      <c r="E57" s="53"/>
      <c r="F57" s="54" t="str">
        <f>"Цена от "&amp;MIN(F58:F79)&amp;" до "&amp;MAX(F58:F79)</f>
        <v>Цена от 4050 до 55350</v>
      </c>
      <c r="G57" s="55"/>
      <c r="H57" s="55"/>
      <c r="I57" s="55"/>
      <c r="J57" s="56"/>
    </row>
    <row r="58" spans="1:10" ht="36" customHeight="1" outlineLevel="1" x14ac:dyDescent="0.25">
      <c r="A58" s="8"/>
      <c r="B58" s="57" t="s">
        <v>166</v>
      </c>
      <c r="C58" s="58"/>
      <c r="D58" s="58"/>
      <c r="E58" s="59"/>
      <c r="F58" s="60">
        <v>8496</v>
      </c>
      <c r="G58" s="61"/>
      <c r="H58" s="61"/>
      <c r="I58" s="61"/>
      <c r="J58" s="62"/>
    </row>
    <row r="59" spans="1:10" ht="36" customHeight="1" outlineLevel="1" x14ac:dyDescent="0.25">
      <c r="A59" s="8"/>
      <c r="B59" s="35" t="s">
        <v>167</v>
      </c>
      <c r="C59" s="36"/>
      <c r="D59" s="36"/>
      <c r="E59" s="41"/>
      <c r="F59" s="42">
        <v>13104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168</v>
      </c>
      <c r="C60" s="36"/>
      <c r="D60" s="36"/>
      <c r="E60" s="41"/>
      <c r="F60" s="42">
        <v>4050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169</v>
      </c>
      <c r="C61" s="36"/>
      <c r="D61" s="36"/>
      <c r="E61" s="41"/>
      <c r="F61" s="42">
        <v>6750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170</v>
      </c>
      <c r="C62" s="36"/>
      <c r="D62" s="36"/>
      <c r="E62" s="41"/>
      <c r="F62" s="42">
        <v>9450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171</v>
      </c>
      <c r="C63" s="36"/>
      <c r="D63" s="36"/>
      <c r="E63" s="41"/>
      <c r="F63" s="42">
        <v>12150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172</v>
      </c>
      <c r="C64" s="36"/>
      <c r="D64" s="36"/>
      <c r="E64" s="41"/>
      <c r="F64" s="42">
        <v>14850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173</v>
      </c>
      <c r="C65" s="36"/>
      <c r="D65" s="36"/>
      <c r="E65" s="41"/>
      <c r="F65" s="42">
        <v>17550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174</v>
      </c>
      <c r="C66" s="36"/>
      <c r="D66" s="36"/>
      <c r="E66" s="41"/>
      <c r="F66" s="42">
        <v>20250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175</v>
      </c>
      <c r="C67" s="36"/>
      <c r="D67" s="36"/>
      <c r="E67" s="41"/>
      <c r="F67" s="42">
        <v>22950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176</v>
      </c>
      <c r="C68" s="36"/>
      <c r="D68" s="36"/>
      <c r="E68" s="41"/>
      <c r="F68" s="42">
        <v>25650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177</v>
      </c>
      <c r="C69" s="36"/>
      <c r="D69" s="36"/>
      <c r="E69" s="41"/>
      <c r="F69" s="42">
        <v>28350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178</v>
      </c>
      <c r="C70" s="36"/>
      <c r="D70" s="36"/>
      <c r="E70" s="41"/>
      <c r="F70" s="42">
        <v>31050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179</v>
      </c>
      <c r="C71" s="36"/>
      <c r="D71" s="36"/>
      <c r="E71" s="41"/>
      <c r="F71" s="42">
        <v>33750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180</v>
      </c>
      <c r="C72" s="36"/>
      <c r="D72" s="36"/>
      <c r="E72" s="41"/>
      <c r="F72" s="42">
        <v>36450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181</v>
      </c>
      <c r="C73" s="36"/>
      <c r="D73" s="36"/>
      <c r="E73" s="41"/>
      <c r="F73" s="42">
        <v>39150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182</v>
      </c>
      <c r="C74" s="36"/>
      <c r="D74" s="36"/>
      <c r="E74" s="41"/>
      <c r="F74" s="42">
        <v>41850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183</v>
      </c>
      <c r="C75" s="36"/>
      <c r="D75" s="36"/>
      <c r="E75" s="41"/>
      <c r="F75" s="42">
        <v>44550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184</v>
      </c>
      <c r="C76" s="36"/>
      <c r="D76" s="36"/>
      <c r="E76" s="41"/>
      <c r="F76" s="42">
        <v>47250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185</v>
      </c>
      <c r="C77" s="36"/>
      <c r="D77" s="36"/>
      <c r="E77" s="41"/>
      <c r="F77" s="42">
        <v>49950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186</v>
      </c>
      <c r="C78" s="36"/>
      <c r="D78" s="36"/>
      <c r="E78" s="41"/>
      <c r="F78" s="42">
        <v>52650</v>
      </c>
      <c r="G78" s="43"/>
      <c r="H78" s="43"/>
      <c r="I78" s="43"/>
      <c r="J78" s="44"/>
    </row>
    <row r="79" spans="1:10" ht="36" customHeight="1" outlineLevel="1" thickBot="1" x14ac:dyDescent="0.3">
      <c r="A79" s="8"/>
      <c r="B79" s="35" t="s">
        <v>187</v>
      </c>
      <c r="C79" s="36"/>
      <c r="D79" s="36"/>
      <c r="E79" s="41"/>
      <c r="F79" s="42">
        <v>55350</v>
      </c>
      <c r="G79" s="43"/>
      <c r="H79" s="43"/>
      <c r="I79" s="43"/>
      <c r="J79" s="44"/>
    </row>
    <row r="80" spans="1:10" ht="36" customHeight="1" thickBot="1" x14ac:dyDescent="0.3">
      <c r="A80" s="8"/>
      <c r="B80" s="51" t="s">
        <v>188</v>
      </c>
      <c r="C80" s="52"/>
      <c r="D80" s="52"/>
      <c r="E80" s="53"/>
      <c r="F80" s="54" t="str">
        <f>"Цена от "&amp;MIN(F81:F91)&amp;" до "&amp;MAX(F81:F91)</f>
        <v>Цена от 1800 до 26208</v>
      </c>
      <c r="G80" s="55"/>
      <c r="H80" s="55"/>
      <c r="I80" s="55"/>
      <c r="J80" s="56"/>
    </row>
    <row r="81" spans="1:10" ht="36" customHeight="1" x14ac:dyDescent="0.25">
      <c r="A81" s="8"/>
      <c r="B81" s="63" t="s">
        <v>189</v>
      </c>
      <c r="C81" s="64"/>
      <c r="D81" s="64"/>
      <c r="E81" s="41"/>
      <c r="F81" s="42">
        <v>3564</v>
      </c>
      <c r="G81" s="43"/>
      <c r="H81" s="43"/>
      <c r="I81" s="43"/>
      <c r="J81" s="44"/>
    </row>
    <row r="82" spans="1:10" ht="36" customHeight="1" x14ac:dyDescent="0.25">
      <c r="A82" s="8"/>
      <c r="B82" s="63" t="s">
        <v>190</v>
      </c>
      <c r="C82" s="64"/>
      <c r="D82" s="64"/>
      <c r="E82" s="41"/>
      <c r="F82" s="42">
        <v>7092</v>
      </c>
      <c r="G82" s="43"/>
      <c r="H82" s="43"/>
      <c r="I82" s="43"/>
      <c r="J82" s="44"/>
    </row>
    <row r="83" spans="1:10" ht="36" customHeight="1" x14ac:dyDescent="0.25">
      <c r="A83" s="8"/>
      <c r="B83" s="63" t="s">
        <v>258</v>
      </c>
      <c r="C83" s="64"/>
      <c r="D83" s="64"/>
      <c r="E83" s="41"/>
      <c r="F83" s="42">
        <v>2484</v>
      </c>
      <c r="G83" s="43"/>
      <c r="H83" s="43"/>
      <c r="I83" s="43"/>
      <c r="J83" s="44"/>
    </row>
    <row r="84" spans="1:10" ht="36" customHeight="1" x14ac:dyDescent="0.25">
      <c r="A84" s="8"/>
      <c r="B84" s="65" t="s">
        <v>192</v>
      </c>
      <c r="C84" s="66"/>
      <c r="D84" s="66"/>
      <c r="E84" s="67"/>
      <c r="F84" s="68">
        <v>13104</v>
      </c>
      <c r="G84" s="69"/>
      <c r="H84" s="69"/>
      <c r="I84" s="69"/>
      <c r="J84" s="70"/>
    </row>
    <row r="85" spans="1:10" ht="36" customHeight="1" x14ac:dyDescent="0.25">
      <c r="A85" s="8"/>
      <c r="B85" s="63" t="s">
        <v>193</v>
      </c>
      <c r="C85" s="64"/>
      <c r="D85" s="64"/>
      <c r="E85" s="41"/>
      <c r="F85" s="42">
        <v>7452</v>
      </c>
      <c r="G85" s="43"/>
      <c r="H85" s="43"/>
      <c r="I85" s="43"/>
      <c r="J85" s="44"/>
    </row>
    <row r="86" spans="1:10" ht="36" customHeight="1" x14ac:dyDescent="0.25">
      <c r="A86" s="8"/>
      <c r="B86" s="63" t="s">
        <v>194</v>
      </c>
      <c r="C86" s="64"/>
      <c r="D86" s="64"/>
      <c r="E86" s="41"/>
      <c r="F86" s="42">
        <v>10296</v>
      </c>
      <c r="G86" s="43"/>
      <c r="H86" s="43"/>
      <c r="I86" s="43"/>
      <c r="J86" s="44"/>
    </row>
    <row r="87" spans="1:10" ht="36" customHeight="1" x14ac:dyDescent="0.25">
      <c r="A87" s="8"/>
      <c r="B87" s="63" t="s">
        <v>195</v>
      </c>
      <c r="C87" s="64"/>
      <c r="D87" s="64"/>
      <c r="E87" s="41"/>
      <c r="F87" s="42">
        <v>1800</v>
      </c>
      <c r="G87" s="43"/>
      <c r="H87" s="43"/>
      <c r="I87" s="43"/>
      <c r="J87" s="44"/>
    </row>
    <row r="88" spans="1:10" ht="36" customHeight="1" x14ac:dyDescent="0.25">
      <c r="A88" s="8"/>
      <c r="B88" s="63" t="s">
        <v>196</v>
      </c>
      <c r="C88" s="64"/>
      <c r="D88" s="64"/>
      <c r="E88" s="41"/>
      <c r="F88" s="42">
        <v>1800</v>
      </c>
      <c r="G88" s="43"/>
      <c r="H88" s="43"/>
      <c r="I88" s="43"/>
      <c r="J88" s="44"/>
    </row>
    <row r="89" spans="1:10" ht="36" customHeight="1" x14ac:dyDescent="0.25">
      <c r="A89" s="8"/>
      <c r="B89" s="63" t="s">
        <v>197</v>
      </c>
      <c r="C89" s="64"/>
      <c r="D89" s="64"/>
      <c r="E89" s="41"/>
      <c r="F89" s="42">
        <v>3600</v>
      </c>
      <c r="G89" s="43"/>
      <c r="H89" s="43"/>
      <c r="I89" s="43"/>
      <c r="J89" s="44"/>
    </row>
    <row r="90" spans="1:10" ht="36" customHeight="1" x14ac:dyDescent="0.25">
      <c r="A90" s="8"/>
      <c r="B90" s="63" t="s">
        <v>198</v>
      </c>
      <c r="C90" s="64"/>
      <c r="D90" s="64"/>
      <c r="E90" s="41"/>
      <c r="F90" s="42">
        <v>5400</v>
      </c>
      <c r="G90" s="43"/>
      <c r="H90" s="43"/>
      <c r="I90" s="43"/>
      <c r="J90" s="44"/>
    </row>
    <row r="91" spans="1:10" ht="36" customHeight="1" thickBot="1" x14ac:dyDescent="0.3">
      <c r="A91" s="8"/>
      <c r="B91" s="63" t="s">
        <v>199</v>
      </c>
      <c r="C91" s="64"/>
      <c r="D91" s="64"/>
      <c r="E91" s="41"/>
      <c r="F91" s="42">
        <v>26208</v>
      </c>
      <c r="G91" s="43"/>
      <c r="H91" s="43"/>
      <c r="I91" s="43"/>
      <c r="J91" s="44"/>
    </row>
    <row r="92" spans="1:10" ht="54" customHeight="1" thickBot="1" x14ac:dyDescent="0.3">
      <c r="A92" s="8"/>
      <c r="B92" s="210" t="s">
        <v>259</v>
      </c>
      <c r="C92" s="211"/>
      <c r="D92" s="211"/>
      <c r="E92" s="212"/>
      <c r="F92" s="224" t="str">
        <f>"Цена от "&amp;MIN(F94,F98:J99,H100,F101:J114)&amp;" до "&amp;MAX(F94,F98:J99,H100,F101:J114)</f>
        <v>Цена от 3204 до 39916,8</v>
      </c>
      <c r="G92" s="225"/>
      <c r="H92" s="225"/>
      <c r="I92" s="225"/>
      <c r="J92" s="226"/>
    </row>
    <row r="93" spans="1:10" ht="24" customHeight="1" thickBot="1" x14ac:dyDescent="0.3">
      <c r="A93" s="8"/>
      <c r="B93" s="28"/>
      <c r="C93" s="81"/>
      <c r="D93" s="81"/>
      <c r="E93" s="82"/>
      <c r="F93" s="83"/>
      <c r="G93" s="84"/>
      <c r="H93" s="84"/>
      <c r="I93" s="84"/>
      <c r="J93" s="85"/>
    </row>
    <row r="94" spans="1:10" ht="36" customHeight="1" x14ac:dyDescent="0.25">
      <c r="A94" s="8"/>
      <c r="B94" s="63" t="s">
        <v>201</v>
      </c>
      <c r="C94" s="64"/>
      <c r="D94" s="64"/>
      <c r="E94" s="41"/>
      <c r="F94" s="42">
        <v>9432</v>
      </c>
      <c r="G94" s="43"/>
      <c r="H94" s="43"/>
      <c r="I94" s="43"/>
      <c r="J94" s="44"/>
    </row>
    <row r="95" spans="1:10" ht="36" customHeight="1" x14ac:dyDescent="0.25">
      <c r="A95" s="8"/>
      <c r="B95" s="72" t="s">
        <v>202</v>
      </c>
      <c r="C95" s="73"/>
      <c r="D95" s="73"/>
      <c r="E95" s="74"/>
      <c r="F95" s="86">
        <v>943.19999999999993</v>
      </c>
      <c r="G95" s="87"/>
      <c r="H95" s="87"/>
      <c r="I95" s="87"/>
      <c r="J95" s="88"/>
    </row>
    <row r="96" spans="1:10" ht="36" customHeight="1" thickBot="1" x14ac:dyDescent="0.3">
      <c r="A96" s="8"/>
      <c r="B96" s="72" t="s">
        <v>203</v>
      </c>
      <c r="C96" s="73"/>
      <c r="D96" s="73"/>
      <c r="E96" s="74"/>
      <c r="F96" s="86">
        <v>4680</v>
      </c>
      <c r="G96" s="87"/>
      <c r="H96" s="87"/>
      <c r="I96" s="87"/>
      <c r="J96" s="88"/>
    </row>
    <row r="97" spans="1:10" ht="24" customHeight="1" thickBot="1" x14ac:dyDescent="0.3">
      <c r="A97" s="8"/>
      <c r="B97" s="28"/>
      <c r="C97" s="81"/>
      <c r="D97" s="81"/>
      <c r="E97" s="82"/>
      <c r="F97" s="83"/>
      <c r="G97" s="84"/>
      <c r="H97" s="84"/>
      <c r="I97" s="84"/>
      <c r="J97" s="85"/>
    </row>
    <row r="98" spans="1:10" ht="36" customHeight="1" x14ac:dyDescent="0.25">
      <c r="A98" s="8" t="s">
        <v>112</v>
      </c>
      <c r="B98" s="65" t="s">
        <v>204</v>
      </c>
      <c r="C98" s="66"/>
      <c r="D98" s="66"/>
      <c r="E98" s="67"/>
      <c r="F98" s="68">
        <v>19836</v>
      </c>
      <c r="G98" s="69"/>
      <c r="H98" s="69"/>
      <c r="I98" s="69"/>
      <c r="J98" s="70"/>
    </row>
    <row r="99" spans="1:10" ht="36" customHeight="1" x14ac:dyDescent="0.25">
      <c r="A99" s="8" t="s">
        <v>112</v>
      </c>
      <c r="B99" s="35" t="s">
        <v>205</v>
      </c>
      <c r="C99" s="89"/>
      <c r="D99" s="89"/>
      <c r="E99" s="90"/>
      <c r="F99" s="203">
        <v>16380</v>
      </c>
      <c r="G99" s="253"/>
      <c r="H99" s="253"/>
      <c r="I99" s="253"/>
      <c r="J99" s="254"/>
    </row>
    <row r="100" spans="1:10" ht="36" customHeight="1" x14ac:dyDescent="0.25">
      <c r="A100" s="8" t="s">
        <v>112</v>
      </c>
      <c r="B100" s="63" t="s">
        <v>206</v>
      </c>
      <c r="C100" s="64"/>
      <c r="D100" s="64"/>
      <c r="E100" s="41"/>
      <c r="F100" s="227">
        <f>H100*1.2</f>
        <v>11059.199999999999</v>
      </c>
      <c r="G100" s="228">
        <f>H100*1.1</f>
        <v>10137.6</v>
      </c>
      <c r="H100" s="228">
        <v>9216</v>
      </c>
      <c r="I100" s="228">
        <f>H100*0.75</f>
        <v>6912</v>
      </c>
      <c r="J100" s="229">
        <f>H100*0.5</f>
        <v>4608</v>
      </c>
    </row>
    <row r="101" spans="1:10" ht="36" customHeight="1" x14ac:dyDescent="0.25">
      <c r="A101" s="8" t="s">
        <v>112</v>
      </c>
      <c r="B101" s="63" t="s">
        <v>207</v>
      </c>
      <c r="C101" s="64"/>
      <c r="D101" s="64"/>
      <c r="E101" s="41"/>
      <c r="F101" s="42">
        <v>9216</v>
      </c>
      <c r="G101" s="43"/>
      <c r="H101" s="43"/>
      <c r="I101" s="43"/>
      <c r="J101" s="44"/>
    </row>
    <row r="102" spans="1:10" ht="36" customHeight="1" x14ac:dyDescent="0.25">
      <c r="A102" s="8" t="s">
        <v>112</v>
      </c>
      <c r="B102" s="63" t="s">
        <v>208</v>
      </c>
      <c r="C102" s="64"/>
      <c r="D102" s="64"/>
      <c r="E102" s="41"/>
      <c r="F102" s="42">
        <v>3204</v>
      </c>
      <c r="G102" s="43"/>
      <c r="H102" s="43"/>
      <c r="I102" s="43"/>
      <c r="J102" s="44"/>
    </row>
    <row r="103" spans="1:10" ht="36" customHeight="1" x14ac:dyDescent="0.25">
      <c r="A103" s="8" t="s">
        <v>112</v>
      </c>
      <c r="B103" s="63" t="s">
        <v>209</v>
      </c>
      <c r="C103" s="64"/>
      <c r="D103" s="64"/>
      <c r="E103" s="41"/>
      <c r="F103" s="203">
        <v>33264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63" t="s">
        <v>210</v>
      </c>
      <c r="C104" s="64"/>
      <c r="D104" s="64"/>
      <c r="E104" s="41"/>
      <c r="F104" s="203">
        <v>33264</v>
      </c>
      <c r="G104" s="253"/>
      <c r="H104" s="253"/>
      <c r="I104" s="253"/>
      <c r="J104" s="254"/>
    </row>
    <row r="105" spans="1:10" ht="36" customHeight="1" x14ac:dyDescent="0.25">
      <c r="A105" s="8" t="s">
        <v>112</v>
      </c>
      <c r="B105" s="63" t="s">
        <v>211</v>
      </c>
      <c r="C105" s="64"/>
      <c r="D105" s="64"/>
      <c r="E105" s="41"/>
      <c r="F105" s="203">
        <v>39916.800000000003</v>
      </c>
      <c r="G105" s="253"/>
      <c r="H105" s="253"/>
      <c r="I105" s="253"/>
      <c r="J105" s="254"/>
    </row>
    <row r="106" spans="1:10" ht="36" customHeight="1" x14ac:dyDescent="0.25">
      <c r="A106" s="8" t="s">
        <v>112</v>
      </c>
      <c r="B106" s="63" t="s">
        <v>212</v>
      </c>
      <c r="C106" s="64"/>
      <c r="D106" s="64"/>
      <c r="E106" s="41"/>
      <c r="F106" s="203">
        <v>16380</v>
      </c>
      <c r="G106" s="253"/>
      <c r="H106" s="253"/>
      <c r="I106" s="253"/>
      <c r="J106" s="254"/>
    </row>
    <row r="107" spans="1:10" ht="36" customHeight="1" x14ac:dyDescent="0.25">
      <c r="A107" s="8" t="s">
        <v>112</v>
      </c>
      <c r="B107" s="63" t="s">
        <v>213</v>
      </c>
      <c r="C107" s="64"/>
      <c r="D107" s="64"/>
      <c r="E107" s="41"/>
      <c r="F107" s="203">
        <v>16380</v>
      </c>
      <c r="G107" s="253"/>
      <c r="H107" s="253"/>
      <c r="I107" s="253"/>
      <c r="J107" s="254"/>
    </row>
    <row r="108" spans="1:10" ht="36" customHeight="1" x14ac:dyDescent="0.25">
      <c r="A108" s="8" t="s">
        <v>112</v>
      </c>
      <c r="B108" s="35" t="s">
        <v>214</v>
      </c>
      <c r="C108" s="89"/>
      <c r="D108" s="89"/>
      <c r="E108" s="90"/>
      <c r="F108" s="203">
        <v>39672</v>
      </c>
      <c r="G108" s="253"/>
      <c r="H108" s="253"/>
      <c r="I108" s="253"/>
      <c r="J108" s="254"/>
    </row>
    <row r="109" spans="1:10" ht="36" customHeight="1" x14ac:dyDescent="0.25">
      <c r="A109" s="8"/>
      <c r="B109" s="65" t="s">
        <v>215</v>
      </c>
      <c r="C109" s="66"/>
      <c r="D109" s="66"/>
      <c r="E109" s="67"/>
      <c r="F109" s="203">
        <v>36000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65" t="s">
        <v>216</v>
      </c>
      <c r="C110" s="66"/>
      <c r="D110" s="66"/>
      <c r="E110" s="67"/>
      <c r="F110" s="203">
        <v>3564</v>
      </c>
      <c r="G110" s="253"/>
      <c r="H110" s="253"/>
      <c r="I110" s="253"/>
      <c r="J110" s="254"/>
    </row>
    <row r="111" spans="1:10" ht="36" customHeight="1" x14ac:dyDescent="0.25">
      <c r="A111" s="8"/>
      <c r="B111" s="35" t="s">
        <v>217</v>
      </c>
      <c r="C111" s="89"/>
      <c r="D111" s="89"/>
      <c r="E111" s="90"/>
      <c r="F111" s="203">
        <v>11700</v>
      </c>
      <c r="G111" s="253"/>
      <c r="H111" s="253"/>
      <c r="I111" s="253"/>
      <c r="J111" s="254"/>
    </row>
    <row r="112" spans="1:10" ht="36" customHeight="1" x14ac:dyDescent="0.25">
      <c r="B112" s="35" t="s">
        <v>218</v>
      </c>
      <c r="C112" s="89"/>
      <c r="D112" s="89"/>
      <c r="E112" s="90"/>
      <c r="F112" s="203">
        <v>7812</v>
      </c>
      <c r="G112" s="253"/>
      <c r="H112" s="253"/>
      <c r="I112" s="253"/>
      <c r="J112" s="254"/>
    </row>
    <row r="113" spans="1:10" ht="36" customHeight="1" x14ac:dyDescent="0.25">
      <c r="A113" s="8" t="s">
        <v>112</v>
      </c>
      <c r="B113" s="35" t="s">
        <v>219</v>
      </c>
      <c r="C113" s="89"/>
      <c r="D113" s="89"/>
      <c r="E113" s="90"/>
      <c r="F113" s="203">
        <v>32580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35" t="s">
        <v>220</v>
      </c>
      <c r="C114" s="89"/>
      <c r="D114" s="89"/>
      <c r="E114" s="90"/>
      <c r="F114" s="203">
        <v>9936</v>
      </c>
      <c r="G114" s="253"/>
      <c r="H114" s="253"/>
      <c r="I114" s="253"/>
      <c r="J114" s="254"/>
    </row>
    <row r="115" spans="1:10" ht="36" customHeight="1" x14ac:dyDescent="0.25">
      <c r="A115" s="8" t="s">
        <v>114</v>
      </c>
      <c r="B115" s="63" t="s">
        <v>221</v>
      </c>
      <c r="C115" s="64"/>
      <c r="D115" s="64"/>
      <c r="E115" s="41"/>
      <c r="F115" s="203">
        <v>28080</v>
      </c>
      <c r="G115" s="253"/>
      <c r="H115" s="253"/>
      <c r="I115" s="253"/>
      <c r="J115" s="254"/>
    </row>
    <row r="116" spans="1:10" ht="36" customHeight="1" x14ac:dyDescent="0.25">
      <c r="A116" s="8" t="s">
        <v>114</v>
      </c>
      <c r="B116" s="63" t="s">
        <v>222</v>
      </c>
      <c r="C116" s="64"/>
      <c r="D116" s="64"/>
      <c r="E116" s="41"/>
      <c r="F116" s="203">
        <v>23040</v>
      </c>
      <c r="G116" s="253"/>
      <c r="H116" s="253"/>
      <c r="I116" s="253"/>
      <c r="J116" s="254"/>
    </row>
    <row r="117" spans="1:10" ht="36" customHeight="1" x14ac:dyDescent="0.25">
      <c r="A117" s="8" t="s">
        <v>114</v>
      </c>
      <c r="B117" s="63" t="s">
        <v>223</v>
      </c>
      <c r="C117" s="64"/>
      <c r="D117" s="64"/>
      <c r="E117" s="41"/>
      <c r="F117" s="227">
        <f>H117*1.2</f>
        <v>15552</v>
      </c>
      <c r="G117" s="228">
        <f>H117*1.1</f>
        <v>14256.000000000002</v>
      </c>
      <c r="H117" s="228">
        <v>12960</v>
      </c>
      <c r="I117" s="228">
        <f>H117*0.75</f>
        <v>9720</v>
      </c>
      <c r="J117" s="229">
        <f>H117*0.5</f>
        <v>6480</v>
      </c>
    </row>
    <row r="118" spans="1:10" ht="36" customHeight="1" x14ac:dyDescent="0.25">
      <c r="A118" s="8" t="s">
        <v>114</v>
      </c>
      <c r="B118" s="63" t="s">
        <v>224</v>
      </c>
      <c r="C118" s="64"/>
      <c r="D118" s="64"/>
      <c r="E118" s="41"/>
      <c r="F118" s="42">
        <v>12960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225</v>
      </c>
      <c r="C119" s="64"/>
      <c r="D119" s="64"/>
      <c r="E119" s="41"/>
      <c r="F119" s="42">
        <v>5040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226</v>
      </c>
      <c r="C120" s="64"/>
      <c r="D120" s="64"/>
      <c r="E120" s="41"/>
      <c r="F120" s="203">
        <v>46800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63" t="s">
        <v>227</v>
      </c>
      <c r="C121" s="64"/>
      <c r="D121" s="64"/>
      <c r="E121" s="41"/>
      <c r="F121" s="203">
        <v>46800</v>
      </c>
      <c r="G121" s="253"/>
      <c r="H121" s="253"/>
      <c r="I121" s="253"/>
      <c r="J121" s="254"/>
    </row>
    <row r="122" spans="1:10" ht="36" customHeight="1" x14ac:dyDescent="0.25">
      <c r="A122" s="8" t="s">
        <v>114</v>
      </c>
      <c r="B122" s="72" t="s">
        <v>228</v>
      </c>
      <c r="C122" s="73"/>
      <c r="D122" s="73"/>
      <c r="E122" s="74"/>
      <c r="F122" s="203">
        <v>56160</v>
      </c>
      <c r="G122" s="253"/>
      <c r="H122" s="253"/>
      <c r="I122" s="253"/>
      <c r="J122" s="254"/>
    </row>
    <row r="123" spans="1:10" ht="36" customHeight="1" x14ac:dyDescent="0.25">
      <c r="A123" s="8" t="s">
        <v>114</v>
      </c>
      <c r="B123" s="63" t="s">
        <v>229</v>
      </c>
      <c r="C123" s="64"/>
      <c r="D123" s="64"/>
      <c r="E123" s="41"/>
      <c r="F123" s="203">
        <v>23040</v>
      </c>
      <c r="G123" s="253"/>
      <c r="H123" s="253"/>
      <c r="I123" s="253"/>
      <c r="J123" s="254"/>
    </row>
    <row r="124" spans="1:10" ht="36" customHeight="1" x14ac:dyDescent="0.25">
      <c r="A124" s="8" t="s">
        <v>114</v>
      </c>
      <c r="B124" s="63" t="s">
        <v>230</v>
      </c>
      <c r="C124" s="64"/>
      <c r="D124" s="64"/>
      <c r="E124" s="41"/>
      <c r="F124" s="203">
        <v>23040</v>
      </c>
      <c r="G124" s="253"/>
      <c r="H124" s="253"/>
      <c r="I124" s="253"/>
      <c r="J124" s="254"/>
    </row>
    <row r="125" spans="1:10" ht="36" customHeight="1" x14ac:dyDescent="0.25">
      <c r="A125" s="8" t="s">
        <v>114</v>
      </c>
      <c r="B125" s="63" t="s">
        <v>231</v>
      </c>
      <c r="C125" s="64"/>
      <c r="D125" s="64"/>
      <c r="E125" s="41"/>
      <c r="F125" s="203">
        <v>56160</v>
      </c>
      <c r="G125" s="253"/>
      <c r="H125" s="253"/>
      <c r="I125" s="253"/>
      <c r="J125" s="254"/>
    </row>
    <row r="126" spans="1:10" ht="36" customHeight="1" x14ac:dyDescent="0.25">
      <c r="A126" s="8" t="s">
        <v>114</v>
      </c>
      <c r="B126" s="63" t="s">
        <v>232</v>
      </c>
      <c r="C126" s="64"/>
      <c r="D126" s="64"/>
      <c r="E126" s="41"/>
      <c r="F126" s="203">
        <v>5040</v>
      </c>
      <c r="G126" s="253"/>
      <c r="H126" s="253"/>
      <c r="I126" s="253"/>
      <c r="J126" s="254"/>
    </row>
    <row r="127" spans="1:10" ht="36" customHeight="1" x14ac:dyDescent="0.25">
      <c r="A127" s="8" t="s">
        <v>114</v>
      </c>
      <c r="B127" s="63" t="s">
        <v>233</v>
      </c>
      <c r="C127" s="64"/>
      <c r="D127" s="64"/>
      <c r="E127" s="41"/>
      <c r="F127" s="203">
        <v>46080</v>
      </c>
      <c r="G127" s="253"/>
      <c r="H127" s="253"/>
      <c r="I127" s="253"/>
      <c r="J127" s="254"/>
    </row>
    <row r="128" spans="1:10" ht="36" customHeight="1" thickBot="1" x14ac:dyDescent="0.3">
      <c r="A128" s="8" t="s">
        <v>114</v>
      </c>
      <c r="B128" s="63" t="s">
        <v>234</v>
      </c>
      <c r="C128" s="64"/>
      <c r="D128" s="64"/>
      <c r="E128" s="41"/>
      <c r="F128" s="203">
        <v>14400</v>
      </c>
      <c r="G128" s="253"/>
      <c r="H128" s="253"/>
      <c r="I128" s="253"/>
      <c r="J128" s="254"/>
    </row>
    <row r="129" spans="1:10" ht="36" customHeight="1" thickBot="1" x14ac:dyDescent="0.3">
      <c r="A129" s="8"/>
      <c r="B129" s="230" t="s">
        <v>235</v>
      </c>
      <c r="C129" s="231"/>
      <c r="D129" s="231"/>
      <c r="E129" s="232"/>
      <c r="F129" s="224"/>
      <c r="G129" s="225"/>
      <c r="H129" s="225"/>
      <c r="I129" s="225"/>
      <c r="J129" s="226"/>
    </row>
    <row r="130" spans="1:10" ht="22.5" customHeight="1" thickBot="1" x14ac:dyDescent="0.3">
      <c r="A130" s="8" t="s">
        <v>112</v>
      </c>
      <c r="B130" s="174" t="s">
        <v>236</v>
      </c>
      <c r="C130" s="175"/>
      <c r="D130" s="175"/>
      <c r="E130" s="175"/>
      <c r="F130" s="175"/>
      <c r="G130" s="175"/>
      <c r="H130" s="175"/>
      <c r="I130" s="175"/>
      <c r="J130" s="176"/>
    </row>
    <row r="131" spans="1:10" ht="36" customHeight="1" x14ac:dyDescent="0.25">
      <c r="A131" s="8"/>
      <c r="B131" s="31" t="s">
        <v>237</v>
      </c>
      <c r="C131" s="177"/>
      <c r="D131" s="177"/>
      <c r="E131" s="178"/>
      <c r="F131" s="68">
        <v>60</v>
      </c>
      <c r="G131" s="69"/>
      <c r="H131" s="69"/>
      <c r="I131" s="69"/>
      <c r="J131" s="70"/>
    </row>
    <row r="132" spans="1:10" ht="36" customHeight="1" x14ac:dyDescent="0.25">
      <c r="A132" s="8"/>
      <c r="B132" s="63" t="s">
        <v>238</v>
      </c>
      <c r="C132" s="64"/>
      <c r="D132" s="64"/>
      <c r="E132" s="41"/>
      <c r="F132" s="42">
        <v>60</v>
      </c>
      <c r="G132" s="43"/>
      <c r="H132" s="43"/>
      <c r="I132" s="43"/>
      <c r="J132" s="44"/>
    </row>
    <row r="133" spans="1:10" ht="36" customHeight="1" thickBot="1" x14ac:dyDescent="0.3">
      <c r="A133" s="8"/>
      <c r="B133" s="63" t="s">
        <v>239</v>
      </c>
      <c r="C133" s="64"/>
      <c r="D133" s="64"/>
      <c r="E133" s="41"/>
      <c r="F133" s="42">
        <v>120</v>
      </c>
      <c r="G133" s="43"/>
      <c r="H133" s="43"/>
      <c r="I133" s="43"/>
      <c r="J133" s="44"/>
    </row>
    <row r="134" spans="1:10" ht="54" customHeight="1" thickBot="1" x14ac:dyDescent="0.3">
      <c r="A134" s="8"/>
      <c r="B134" s="19" t="s">
        <v>240</v>
      </c>
      <c r="C134" s="20"/>
      <c r="D134" s="20"/>
      <c r="E134" s="21"/>
      <c r="F134" s="106"/>
      <c r="G134" s="107"/>
      <c r="H134" s="107"/>
      <c r="I134" s="107"/>
      <c r="J134" s="108"/>
    </row>
    <row r="135" spans="1:10" ht="36" customHeight="1" x14ac:dyDescent="0.25">
      <c r="A135" s="8"/>
      <c r="B135" s="65" t="s">
        <v>241</v>
      </c>
      <c r="C135" s="66"/>
      <c r="D135" s="66"/>
      <c r="E135" s="67"/>
      <c r="F135" s="68">
        <v>18792</v>
      </c>
      <c r="G135" s="69"/>
      <c r="H135" s="69"/>
      <c r="I135" s="69"/>
      <c r="J135" s="70"/>
    </row>
    <row r="136" spans="1:10" ht="36" customHeight="1" x14ac:dyDescent="0.25">
      <c r="A136" s="8"/>
      <c r="B136" s="63" t="s">
        <v>242</v>
      </c>
      <c r="C136" s="64"/>
      <c r="D136" s="64"/>
      <c r="E136" s="41"/>
      <c r="F136" s="42">
        <v>37512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243</v>
      </c>
      <c r="C137" s="64"/>
      <c r="D137" s="64"/>
      <c r="E137" s="41"/>
      <c r="F137" s="42">
        <v>46728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244</v>
      </c>
      <c r="C138" s="64"/>
      <c r="D138" s="64"/>
      <c r="E138" s="41"/>
      <c r="F138" s="42">
        <v>900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245</v>
      </c>
      <c r="C139" s="64"/>
      <c r="D139" s="64"/>
      <c r="E139" s="41"/>
      <c r="F139" s="42">
        <v>27972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246</v>
      </c>
      <c r="C140" s="64"/>
      <c r="D140" s="64"/>
      <c r="E140" s="41"/>
      <c r="F140" s="42">
        <v>55944</v>
      </c>
      <c r="G140" s="43"/>
      <c r="H140" s="43"/>
      <c r="I140" s="43"/>
      <c r="J140" s="44"/>
    </row>
    <row r="141" spans="1:10" ht="36" customHeight="1" x14ac:dyDescent="0.25">
      <c r="A141" s="8"/>
      <c r="B141" s="63" t="s">
        <v>247</v>
      </c>
      <c r="C141" s="64"/>
      <c r="D141" s="64"/>
      <c r="E141" s="41"/>
      <c r="F141" s="42">
        <v>70092</v>
      </c>
      <c r="G141" s="43"/>
      <c r="H141" s="43"/>
      <c r="I141" s="43"/>
      <c r="J141" s="44"/>
    </row>
    <row r="142" spans="1:10" ht="36" customHeight="1" thickBot="1" x14ac:dyDescent="0.3">
      <c r="A142" s="8"/>
      <c r="B142" s="109" t="s">
        <v>248</v>
      </c>
      <c r="C142" s="110"/>
      <c r="D142" s="110"/>
      <c r="E142" s="111"/>
      <c r="F142" s="112">
        <v>1080</v>
      </c>
      <c r="G142" s="113"/>
      <c r="H142" s="113"/>
      <c r="I142" s="113"/>
      <c r="J142" s="114"/>
    </row>
    <row r="143" spans="1:10" ht="24" thickBot="1" x14ac:dyDescent="0.3">
      <c r="A143" s="8"/>
      <c r="B143" s="28"/>
      <c r="C143" s="29"/>
      <c r="D143" s="29"/>
      <c r="E143" s="30"/>
      <c r="F143" s="187"/>
      <c r="G143" s="246"/>
      <c r="H143" s="246"/>
      <c r="I143" s="246"/>
      <c r="J143" s="247"/>
    </row>
    <row r="144" spans="1:10" ht="21" customHeight="1" x14ac:dyDescent="0.25">
      <c r="A144" s="8"/>
      <c r="B144" s="115"/>
      <c r="C144" s="116"/>
      <c r="D144" s="116"/>
      <c r="E144" s="116"/>
      <c r="F144" s="117"/>
      <c r="G144" s="117"/>
      <c r="H144" s="117"/>
      <c r="I144" s="117"/>
      <c r="J144" s="117"/>
    </row>
    <row r="145" spans="1:10" ht="56.25" customHeight="1" x14ac:dyDescent="0.25">
      <c r="A145" s="8"/>
      <c r="B145" s="118" t="s">
        <v>298</v>
      </c>
      <c r="C145" s="118"/>
      <c r="D145" s="118"/>
      <c r="E145" s="118"/>
      <c r="F145" s="118"/>
      <c r="G145" s="118"/>
      <c r="H145" s="118"/>
      <c r="I145" s="118"/>
      <c r="J145" s="118"/>
    </row>
    <row r="146" spans="1:10" ht="41.25" customHeight="1" x14ac:dyDescent="0.25">
      <c r="A146" s="8"/>
      <c r="B146" s="118" t="s">
        <v>250</v>
      </c>
      <c r="C146" s="118"/>
      <c r="D146" s="118"/>
      <c r="E146" s="118"/>
      <c r="F146" s="118"/>
      <c r="G146" s="118"/>
      <c r="H146" s="118"/>
      <c r="I146" s="118"/>
      <c r="J146" s="118"/>
    </row>
    <row r="147" spans="1:10" ht="42" customHeight="1" x14ac:dyDescent="0.25">
      <c r="A147" s="8"/>
      <c r="B147" s="122" t="s">
        <v>252</v>
      </c>
      <c r="C147" s="122"/>
      <c r="D147" s="122"/>
      <c r="E147" s="122"/>
      <c r="F147" s="122"/>
      <c r="G147" s="122"/>
      <c r="H147" s="122"/>
      <c r="I147" s="122"/>
      <c r="J147" s="122"/>
    </row>
    <row r="148" spans="1:10" ht="21" x14ac:dyDescent="0.25">
      <c r="A148" s="8"/>
    </row>
  </sheetData>
  <sheetProtection selectLockedCells="1" selectUnlockedCells="1"/>
  <mergeCells count="276">
    <mergeCell ref="B145:J145"/>
    <mergeCell ref="B146:J146"/>
    <mergeCell ref="B147:J147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2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23.42578125" style="126" hidden="1" customWidth="1"/>
    <col min="2" max="2" width="30.7109375" style="124" customWidth="1"/>
    <col min="3" max="5" width="30.7109375" style="10" customWidth="1"/>
    <col min="6" max="9" width="24.7109375" style="125" customWidth="1"/>
    <col min="10" max="10" width="24.7109375" style="10" customWidth="1"/>
    <col min="11" max="16384" width="9.140625" style="10"/>
  </cols>
  <sheetData>
    <row r="1" spans="1:9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</row>
    <row r="2" spans="1:9" s="14" customFormat="1" ht="54" customHeight="1" x14ac:dyDescent="0.25">
      <c r="A2" s="127"/>
      <c r="B2" s="12"/>
      <c r="C2" s="12"/>
      <c r="D2" s="12"/>
      <c r="E2" s="12"/>
      <c r="F2" s="13" t="s">
        <v>80</v>
      </c>
      <c r="G2" s="13"/>
      <c r="H2" s="13"/>
      <c r="I2" s="13"/>
    </row>
    <row r="3" spans="1:9" s="18" customFormat="1" ht="36" customHeight="1" x14ac:dyDescent="0.25">
      <c r="A3" s="126"/>
      <c r="B3" s="15" t="s">
        <v>103</v>
      </c>
      <c r="C3" s="15"/>
      <c r="D3" s="15"/>
      <c r="E3" s="15"/>
      <c r="F3" s="16">
        <v>6</v>
      </c>
      <c r="G3" s="17"/>
      <c r="H3" s="17"/>
      <c r="I3" s="17"/>
    </row>
    <row r="4" spans="1:9" s="18" customFormat="1" ht="36" customHeight="1" thickBot="1" x14ac:dyDescent="0.3">
      <c r="A4" s="126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</row>
    <row r="5" spans="1:9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3"/>
    </row>
    <row r="6" spans="1:9" ht="54" customHeight="1" thickBot="1" x14ac:dyDescent="0.3">
      <c r="B6" s="24" t="s">
        <v>106</v>
      </c>
      <c r="C6" s="25"/>
      <c r="D6" s="25"/>
      <c r="E6" s="26"/>
      <c r="F6" s="128"/>
      <c r="G6" s="129"/>
      <c r="H6" s="129"/>
      <c r="I6" s="130"/>
    </row>
    <row r="7" spans="1:9" ht="24" thickBot="1" x14ac:dyDescent="0.3">
      <c r="B7" s="28"/>
      <c r="C7" s="81"/>
      <c r="D7" s="81"/>
      <c r="E7" s="82"/>
      <c r="F7" s="83"/>
      <c r="G7" s="84"/>
      <c r="H7" s="84"/>
      <c r="I7" s="85"/>
    </row>
    <row r="8" spans="1:9" ht="36" customHeight="1" x14ac:dyDescent="0.25">
      <c r="A8" s="126" t="s">
        <v>112</v>
      </c>
      <c r="B8" s="188" t="s">
        <v>113</v>
      </c>
      <c r="C8" s="189"/>
      <c r="D8" s="189"/>
      <c r="E8" s="190"/>
      <c r="F8" s="220">
        <v>15120</v>
      </c>
      <c r="G8" s="221"/>
      <c r="H8" s="221"/>
      <c r="I8" s="222"/>
    </row>
    <row r="9" spans="1:9" ht="36" customHeight="1" x14ac:dyDescent="0.25">
      <c r="A9" s="126" t="s">
        <v>114</v>
      </c>
      <c r="B9" s="31" t="s">
        <v>253</v>
      </c>
      <c r="C9" s="32"/>
      <c r="D9" s="32"/>
      <c r="E9" s="67"/>
      <c r="F9" s="71">
        <v>21600</v>
      </c>
      <c r="G9" s="43"/>
      <c r="H9" s="43"/>
      <c r="I9" s="44"/>
    </row>
    <row r="10" spans="1:9" ht="36" customHeight="1" x14ac:dyDescent="0.25">
      <c r="A10" s="126" t="s">
        <v>112</v>
      </c>
      <c r="B10" s="31" t="s">
        <v>116</v>
      </c>
      <c r="C10" s="32"/>
      <c r="D10" s="32"/>
      <c r="E10" s="67"/>
      <c r="F10" s="71">
        <v>7452</v>
      </c>
      <c r="G10" s="43"/>
      <c r="H10" s="43"/>
      <c r="I10" s="44"/>
    </row>
    <row r="11" spans="1:9" ht="36" customHeight="1" thickBot="1" x14ac:dyDescent="0.3">
      <c r="A11" s="126" t="s">
        <v>114</v>
      </c>
      <c r="B11" s="195" t="s">
        <v>254</v>
      </c>
      <c r="C11" s="196"/>
      <c r="D11" s="196"/>
      <c r="E11" s="197"/>
      <c r="F11" s="223">
        <v>10800</v>
      </c>
      <c r="G11" s="180"/>
      <c r="H11" s="180"/>
      <c r="I11" s="181"/>
    </row>
    <row r="12" spans="1:9" ht="24" thickBot="1" x14ac:dyDescent="0.3">
      <c r="B12" s="28"/>
      <c r="C12" s="81"/>
      <c r="D12" s="81"/>
      <c r="E12" s="82"/>
      <c r="F12" s="83"/>
      <c r="G12" s="84"/>
      <c r="H12" s="84"/>
      <c r="I12" s="85"/>
    </row>
    <row r="13" spans="1:9" ht="36" customHeight="1" x14ac:dyDescent="0.25">
      <c r="A13" s="126" t="s">
        <v>112</v>
      </c>
      <c r="B13" s="188" t="s">
        <v>118</v>
      </c>
      <c r="C13" s="189"/>
      <c r="D13" s="189"/>
      <c r="E13" s="190"/>
      <c r="F13" s="220">
        <v>1080</v>
      </c>
      <c r="G13" s="221"/>
      <c r="H13" s="221"/>
      <c r="I13" s="222"/>
    </row>
    <row r="14" spans="1:9" ht="36" customHeight="1" thickBot="1" x14ac:dyDescent="0.3">
      <c r="A14" s="126" t="s">
        <v>114</v>
      </c>
      <c r="B14" s="195" t="s">
        <v>255</v>
      </c>
      <c r="C14" s="196"/>
      <c r="D14" s="196"/>
      <c r="E14" s="197"/>
      <c r="F14" s="223">
        <v>2160</v>
      </c>
      <c r="G14" s="180"/>
      <c r="H14" s="180"/>
      <c r="I14" s="181"/>
    </row>
    <row r="15" spans="1:9" ht="24" thickBot="1" x14ac:dyDescent="0.3">
      <c r="B15" s="28"/>
      <c r="C15" s="81"/>
      <c r="D15" s="81"/>
      <c r="E15" s="82"/>
      <c r="F15" s="83"/>
      <c r="G15" s="84"/>
      <c r="H15" s="84"/>
      <c r="I15" s="85"/>
    </row>
    <row r="16" spans="1:9" ht="36" customHeight="1" x14ac:dyDescent="0.25">
      <c r="A16" s="126" t="s">
        <v>112</v>
      </c>
      <c r="B16" s="35" t="s">
        <v>120</v>
      </c>
      <c r="C16" s="36"/>
      <c r="D16" s="36"/>
      <c r="E16" s="41"/>
      <c r="F16" s="201">
        <v>360</v>
      </c>
      <c r="G16" s="221"/>
      <c r="H16" s="221"/>
      <c r="I16" s="222"/>
    </row>
    <row r="17" spans="1:9" ht="36" customHeight="1" x14ac:dyDescent="0.25">
      <c r="A17" s="126" t="s">
        <v>114</v>
      </c>
      <c r="B17" s="35" t="s">
        <v>256</v>
      </c>
      <c r="C17" s="36"/>
      <c r="D17" s="36"/>
      <c r="E17" s="41"/>
      <c r="F17" s="42">
        <v>504</v>
      </c>
      <c r="G17" s="43"/>
      <c r="H17" s="43"/>
      <c r="I17" s="44"/>
    </row>
    <row r="18" spans="1:9" ht="36" customHeight="1" x14ac:dyDescent="0.25">
      <c r="A18" s="126" t="s">
        <v>112</v>
      </c>
      <c r="B18" s="35" t="s">
        <v>122</v>
      </c>
      <c r="C18" s="36"/>
      <c r="D18" s="36"/>
      <c r="E18" s="41"/>
      <c r="F18" s="42">
        <v>1080</v>
      </c>
      <c r="G18" s="43"/>
      <c r="H18" s="43"/>
      <c r="I18" s="44"/>
    </row>
    <row r="19" spans="1:9" ht="36" customHeight="1" thickBot="1" x14ac:dyDescent="0.3">
      <c r="A19" s="126" t="s">
        <v>114</v>
      </c>
      <c r="B19" s="35" t="s">
        <v>257</v>
      </c>
      <c r="C19" s="36"/>
      <c r="D19" s="36"/>
      <c r="E19" s="41"/>
      <c r="F19" s="179">
        <v>1512</v>
      </c>
      <c r="G19" s="180"/>
      <c r="H19" s="180"/>
      <c r="I19" s="181"/>
    </row>
    <row r="20" spans="1:9" ht="24" thickBot="1" x14ac:dyDescent="0.3">
      <c r="B20" s="28"/>
      <c r="C20" s="81"/>
      <c r="D20" s="81"/>
      <c r="E20" s="82"/>
      <c r="F20" s="83"/>
      <c r="G20" s="84"/>
      <c r="H20" s="84"/>
      <c r="I20" s="85"/>
    </row>
    <row r="21" spans="1:9" ht="36" customHeight="1" thickBot="1" x14ac:dyDescent="0.3">
      <c r="B21" s="45" t="s">
        <v>124</v>
      </c>
      <c r="C21" s="46"/>
      <c r="D21" s="46"/>
      <c r="E21" s="47"/>
      <c r="F21" s="48" t="str">
        <f>"Цена от "&amp;MIN(F22:F61)&amp;" до "&amp;MAX(F22:F61)</f>
        <v>Цена от 720 до 28800</v>
      </c>
      <c r="G21" s="49"/>
      <c r="H21" s="49"/>
      <c r="I21" s="50"/>
    </row>
    <row r="22" spans="1:9" ht="36" customHeight="1" outlineLevel="1" x14ac:dyDescent="0.25">
      <c r="B22" s="35" t="s">
        <v>125</v>
      </c>
      <c r="C22" s="36"/>
      <c r="D22" s="36"/>
      <c r="E22" s="41"/>
      <c r="F22" s="42">
        <v>720</v>
      </c>
      <c r="G22" s="43"/>
      <c r="H22" s="43"/>
      <c r="I22" s="44"/>
    </row>
    <row r="23" spans="1:9" ht="36" customHeight="1" outlineLevel="1" x14ac:dyDescent="0.25">
      <c r="B23" s="35" t="s">
        <v>126</v>
      </c>
      <c r="C23" s="36"/>
      <c r="D23" s="36"/>
      <c r="E23" s="41"/>
      <c r="F23" s="42">
        <v>1440</v>
      </c>
      <c r="G23" s="43"/>
      <c r="H23" s="43"/>
      <c r="I23" s="44"/>
    </row>
    <row r="24" spans="1:9" ht="36" customHeight="1" outlineLevel="1" x14ac:dyDescent="0.25">
      <c r="B24" s="35" t="s">
        <v>127</v>
      </c>
      <c r="C24" s="36"/>
      <c r="D24" s="36"/>
      <c r="E24" s="41"/>
      <c r="F24" s="42">
        <v>2160</v>
      </c>
      <c r="G24" s="43"/>
      <c r="H24" s="43"/>
      <c r="I24" s="44"/>
    </row>
    <row r="25" spans="1:9" ht="36" customHeight="1" outlineLevel="1" x14ac:dyDescent="0.25">
      <c r="B25" s="35" t="s">
        <v>128</v>
      </c>
      <c r="C25" s="36"/>
      <c r="D25" s="36"/>
      <c r="E25" s="41"/>
      <c r="F25" s="42">
        <v>2880</v>
      </c>
      <c r="G25" s="43"/>
      <c r="H25" s="43"/>
      <c r="I25" s="44"/>
    </row>
    <row r="26" spans="1:9" ht="36" customHeight="1" outlineLevel="1" x14ac:dyDescent="0.25">
      <c r="B26" s="35" t="s">
        <v>129</v>
      </c>
      <c r="C26" s="36"/>
      <c r="D26" s="36"/>
      <c r="E26" s="41"/>
      <c r="F26" s="42">
        <v>3600</v>
      </c>
      <c r="G26" s="43"/>
      <c r="H26" s="43"/>
      <c r="I26" s="44"/>
    </row>
    <row r="27" spans="1:9" ht="36" customHeight="1" outlineLevel="1" x14ac:dyDescent="0.25">
      <c r="B27" s="35" t="s">
        <v>130</v>
      </c>
      <c r="C27" s="36"/>
      <c r="D27" s="36"/>
      <c r="E27" s="41"/>
      <c r="F27" s="42">
        <v>4320</v>
      </c>
      <c r="G27" s="43"/>
      <c r="H27" s="43"/>
      <c r="I27" s="44"/>
    </row>
    <row r="28" spans="1:9" ht="36" customHeight="1" outlineLevel="1" x14ac:dyDescent="0.25">
      <c r="B28" s="35" t="s">
        <v>131</v>
      </c>
      <c r="C28" s="36"/>
      <c r="D28" s="36"/>
      <c r="E28" s="41"/>
      <c r="F28" s="42">
        <v>5040</v>
      </c>
      <c r="G28" s="43"/>
      <c r="H28" s="43"/>
      <c r="I28" s="44"/>
    </row>
    <row r="29" spans="1:9" ht="36" customHeight="1" outlineLevel="1" x14ac:dyDescent="0.25">
      <c r="B29" s="35" t="s">
        <v>132</v>
      </c>
      <c r="C29" s="36"/>
      <c r="D29" s="36"/>
      <c r="E29" s="41"/>
      <c r="F29" s="42">
        <v>5760</v>
      </c>
      <c r="G29" s="43"/>
      <c r="H29" s="43"/>
      <c r="I29" s="44"/>
    </row>
    <row r="30" spans="1:9" ht="36" customHeight="1" outlineLevel="1" x14ac:dyDescent="0.25">
      <c r="B30" s="35" t="s">
        <v>133</v>
      </c>
      <c r="C30" s="36"/>
      <c r="D30" s="36"/>
      <c r="E30" s="41"/>
      <c r="F30" s="42">
        <v>6480</v>
      </c>
      <c r="G30" s="43"/>
      <c r="H30" s="43"/>
      <c r="I30" s="44"/>
    </row>
    <row r="31" spans="1:9" ht="36" customHeight="1" outlineLevel="1" x14ac:dyDescent="0.25">
      <c r="B31" s="35" t="s">
        <v>134</v>
      </c>
      <c r="C31" s="36"/>
      <c r="D31" s="36"/>
      <c r="E31" s="41"/>
      <c r="F31" s="42">
        <v>7200</v>
      </c>
      <c r="G31" s="43"/>
      <c r="H31" s="43"/>
      <c r="I31" s="44"/>
    </row>
    <row r="32" spans="1:9" ht="36" customHeight="1" outlineLevel="1" x14ac:dyDescent="0.25">
      <c r="B32" s="35" t="s">
        <v>135</v>
      </c>
      <c r="C32" s="36"/>
      <c r="D32" s="36"/>
      <c r="E32" s="41"/>
      <c r="F32" s="42">
        <v>7920</v>
      </c>
      <c r="G32" s="43"/>
      <c r="H32" s="43"/>
      <c r="I32" s="44"/>
    </row>
    <row r="33" spans="2:9" ht="36" customHeight="1" outlineLevel="1" x14ac:dyDescent="0.25">
      <c r="B33" s="35" t="s">
        <v>136</v>
      </c>
      <c r="C33" s="36"/>
      <c r="D33" s="36"/>
      <c r="E33" s="41"/>
      <c r="F33" s="42">
        <v>8640</v>
      </c>
      <c r="G33" s="43"/>
      <c r="H33" s="43"/>
      <c r="I33" s="44"/>
    </row>
    <row r="34" spans="2:9" ht="36" customHeight="1" outlineLevel="1" x14ac:dyDescent="0.25">
      <c r="B34" s="35" t="s">
        <v>137</v>
      </c>
      <c r="C34" s="36"/>
      <c r="D34" s="36"/>
      <c r="E34" s="41"/>
      <c r="F34" s="42">
        <v>9360</v>
      </c>
      <c r="G34" s="43"/>
      <c r="H34" s="43"/>
      <c r="I34" s="44"/>
    </row>
    <row r="35" spans="2:9" ht="36" customHeight="1" outlineLevel="1" x14ac:dyDescent="0.25">
      <c r="B35" s="35" t="s">
        <v>138</v>
      </c>
      <c r="C35" s="36"/>
      <c r="D35" s="36"/>
      <c r="E35" s="41"/>
      <c r="F35" s="42">
        <v>10080</v>
      </c>
      <c r="G35" s="43"/>
      <c r="H35" s="43"/>
      <c r="I35" s="44"/>
    </row>
    <row r="36" spans="2:9" ht="36" customHeight="1" outlineLevel="1" x14ac:dyDescent="0.25">
      <c r="B36" s="35" t="s">
        <v>139</v>
      </c>
      <c r="C36" s="36"/>
      <c r="D36" s="36"/>
      <c r="E36" s="41"/>
      <c r="F36" s="42">
        <v>10800</v>
      </c>
      <c r="G36" s="43"/>
      <c r="H36" s="43"/>
      <c r="I36" s="44"/>
    </row>
    <row r="37" spans="2:9" ht="36" customHeight="1" outlineLevel="1" x14ac:dyDescent="0.25">
      <c r="B37" s="35" t="s">
        <v>140</v>
      </c>
      <c r="C37" s="36"/>
      <c r="D37" s="36"/>
      <c r="E37" s="41"/>
      <c r="F37" s="42">
        <v>11520</v>
      </c>
      <c r="G37" s="43"/>
      <c r="H37" s="43"/>
      <c r="I37" s="44"/>
    </row>
    <row r="38" spans="2:9" ht="36" customHeight="1" outlineLevel="1" x14ac:dyDescent="0.25">
      <c r="B38" s="35" t="s">
        <v>141</v>
      </c>
      <c r="C38" s="36"/>
      <c r="D38" s="36"/>
      <c r="E38" s="41"/>
      <c r="F38" s="42">
        <v>12240</v>
      </c>
      <c r="G38" s="43"/>
      <c r="H38" s="43"/>
      <c r="I38" s="44"/>
    </row>
    <row r="39" spans="2:9" ht="36" customHeight="1" outlineLevel="1" x14ac:dyDescent="0.25">
      <c r="B39" s="35" t="s">
        <v>142</v>
      </c>
      <c r="C39" s="36"/>
      <c r="D39" s="36"/>
      <c r="E39" s="41"/>
      <c r="F39" s="42">
        <v>12960</v>
      </c>
      <c r="G39" s="43"/>
      <c r="H39" s="43"/>
      <c r="I39" s="44"/>
    </row>
    <row r="40" spans="2:9" ht="36" customHeight="1" outlineLevel="1" x14ac:dyDescent="0.25">
      <c r="B40" s="35" t="s">
        <v>143</v>
      </c>
      <c r="C40" s="36"/>
      <c r="D40" s="36"/>
      <c r="E40" s="41"/>
      <c r="F40" s="42">
        <v>13680</v>
      </c>
      <c r="G40" s="43"/>
      <c r="H40" s="43"/>
      <c r="I40" s="44"/>
    </row>
    <row r="41" spans="2:9" ht="36" customHeight="1" outlineLevel="1" x14ac:dyDescent="0.25">
      <c r="B41" s="35" t="s">
        <v>144</v>
      </c>
      <c r="C41" s="36"/>
      <c r="D41" s="36"/>
      <c r="E41" s="41"/>
      <c r="F41" s="42">
        <v>14400</v>
      </c>
      <c r="G41" s="43"/>
      <c r="H41" s="43"/>
      <c r="I41" s="44"/>
    </row>
    <row r="42" spans="2:9" ht="36" customHeight="1" outlineLevel="1" x14ac:dyDescent="0.25">
      <c r="B42" s="35" t="s">
        <v>145</v>
      </c>
      <c r="C42" s="36"/>
      <c r="D42" s="36"/>
      <c r="E42" s="41"/>
      <c r="F42" s="42">
        <v>1440</v>
      </c>
      <c r="G42" s="43"/>
      <c r="H42" s="43"/>
      <c r="I42" s="44"/>
    </row>
    <row r="43" spans="2:9" ht="36" customHeight="1" outlineLevel="1" x14ac:dyDescent="0.25">
      <c r="B43" s="35" t="s">
        <v>146</v>
      </c>
      <c r="C43" s="36"/>
      <c r="D43" s="36"/>
      <c r="E43" s="41"/>
      <c r="F43" s="42">
        <v>2880</v>
      </c>
      <c r="G43" s="43"/>
      <c r="H43" s="43"/>
      <c r="I43" s="44"/>
    </row>
    <row r="44" spans="2:9" ht="36" customHeight="1" outlineLevel="1" x14ac:dyDescent="0.25">
      <c r="B44" s="35" t="s">
        <v>147</v>
      </c>
      <c r="C44" s="36"/>
      <c r="D44" s="36"/>
      <c r="E44" s="41"/>
      <c r="F44" s="42">
        <v>4320</v>
      </c>
      <c r="G44" s="43"/>
      <c r="H44" s="43"/>
      <c r="I44" s="44"/>
    </row>
    <row r="45" spans="2:9" ht="36" customHeight="1" outlineLevel="1" x14ac:dyDescent="0.25">
      <c r="B45" s="35" t="s">
        <v>148</v>
      </c>
      <c r="C45" s="36"/>
      <c r="D45" s="36"/>
      <c r="E45" s="41"/>
      <c r="F45" s="42">
        <v>5760</v>
      </c>
      <c r="G45" s="43"/>
      <c r="H45" s="43"/>
      <c r="I45" s="44"/>
    </row>
    <row r="46" spans="2:9" ht="36" customHeight="1" outlineLevel="1" x14ac:dyDescent="0.25">
      <c r="B46" s="35" t="s">
        <v>149</v>
      </c>
      <c r="C46" s="36"/>
      <c r="D46" s="36"/>
      <c r="E46" s="41"/>
      <c r="F46" s="42">
        <v>7200</v>
      </c>
      <c r="G46" s="43"/>
      <c r="H46" s="43"/>
      <c r="I46" s="44"/>
    </row>
    <row r="47" spans="2:9" ht="36" customHeight="1" outlineLevel="1" x14ac:dyDescent="0.25">
      <c r="B47" s="35" t="s">
        <v>150</v>
      </c>
      <c r="C47" s="36"/>
      <c r="D47" s="36"/>
      <c r="E47" s="41"/>
      <c r="F47" s="42">
        <v>8640</v>
      </c>
      <c r="G47" s="43"/>
      <c r="H47" s="43"/>
      <c r="I47" s="44"/>
    </row>
    <row r="48" spans="2:9" ht="36" customHeight="1" outlineLevel="1" x14ac:dyDescent="0.25">
      <c r="B48" s="35" t="s">
        <v>151</v>
      </c>
      <c r="C48" s="36"/>
      <c r="D48" s="36"/>
      <c r="E48" s="41"/>
      <c r="F48" s="42">
        <v>10080</v>
      </c>
      <c r="G48" s="43"/>
      <c r="H48" s="43"/>
      <c r="I48" s="44"/>
    </row>
    <row r="49" spans="2:9" ht="36" customHeight="1" outlineLevel="1" x14ac:dyDescent="0.25">
      <c r="B49" s="35" t="s">
        <v>152</v>
      </c>
      <c r="C49" s="36"/>
      <c r="D49" s="36"/>
      <c r="E49" s="41"/>
      <c r="F49" s="42">
        <v>11520</v>
      </c>
      <c r="G49" s="43"/>
      <c r="H49" s="43"/>
      <c r="I49" s="44"/>
    </row>
    <row r="50" spans="2:9" ht="36" customHeight="1" outlineLevel="1" x14ac:dyDescent="0.25">
      <c r="B50" s="35" t="s">
        <v>153</v>
      </c>
      <c r="C50" s="36"/>
      <c r="D50" s="36"/>
      <c r="E50" s="41"/>
      <c r="F50" s="42">
        <v>12960</v>
      </c>
      <c r="G50" s="43"/>
      <c r="H50" s="43"/>
      <c r="I50" s="44"/>
    </row>
    <row r="51" spans="2:9" ht="36" customHeight="1" outlineLevel="1" x14ac:dyDescent="0.25">
      <c r="B51" s="35" t="s">
        <v>154</v>
      </c>
      <c r="C51" s="36"/>
      <c r="D51" s="36"/>
      <c r="E51" s="41"/>
      <c r="F51" s="42">
        <v>14400</v>
      </c>
      <c r="G51" s="43"/>
      <c r="H51" s="43"/>
      <c r="I51" s="44"/>
    </row>
    <row r="52" spans="2:9" ht="36" customHeight="1" outlineLevel="1" x14ac:dyDescent="0.25">
      <c r="B52" s="35" t="s">
        <v>155</v>
      </c>
      <c r="C52" s="36"/>
      <c r="D52" s="36"/>
      <c r="E52" s="41"/>
      <c r="F52" s="42">
        <v>15840</v>
      </c>
      <c r="G52" s="43"/>
      <c r="H52" s="43"/>
      <c r="I52" s="44"/>
    </row>
    <row r="53" spans="2:9" ht="36" customHeight="1" outlineLevel="1" x14ac:dyDescent="0.25">
      <c r="B53" s="35" t="s">
        <v>156</v>
      </c>
      <c r="C53" s="36"/>
      <c r="D53" s="36"/>
      <c r="E53" s="41"/>
      <c r="F53" s="42">
        <v>17280</v>
      </c>
      <c r="G53" s="43"/>
      <c r="H53" s="43"/>
      <c r="I53" s="44"/>
    </row>
    <row r="54" spans="2:9" ht="36" customHeight="1" outlineLevel="1" x14ac:dyDescent="0.25">
      <c r="B54" s="35" t="s">
        <v>157</v>
      </c>
      <c r="C54" s="36"/>
      <c r="D54" s="36"/>
      <c r="E54" s="41"/>
      <c r="F54" s="42">
        <v>18720</v>
      </c>
      <c r="G54" s="43"/>
      <c r="H54" s="43"/>
      <c r="I54" s="44"/>
    </row>
    <row r="55" spans="2:9" ht="36" customHeight="1" outlineLevel="1" x14ac:dyDescent="0.25">
      <c r="B55" s="35" t="s">
        <v>158</v>
      </c>
      <c r="C55" s="36"/>
      <c r="D55" s="36"/>
      <c r="E55" s="41"/>
      <c r="F55" s="42">
        <v>20160</v>
      </c>
      <c r="G55" s="43"/>
      <c r="H55" s="43"/>
      <c r="I55" s="44"/>
    </row>
    <row r="56" spans="2:9" ht="36" customHeight="1" outlineLevel="1" x14ac:dyDescent="0.25">
      <c r="B56" s="35" t="s">
        <v>159</v>
      </c>
      <c r="C56" s="36"/>
      <c r="D56" s="36"/>
      <c r="E56" s="41"/>
      <c r="F56" s="42">
        <v>21600</v>
      </c>
      <c r="G56" s="43"/>
      <c r="H56" s="43"/>
      <c r="I56" s="44"/>
    </row>
    <row r="57" spans="2:9" ht="36" customHeight="1" outlineLevel="1" x14ac:dyDescent="0.25">
      <c r="B57" s="35" t="s">
        <v>160</v>
      </c>
      <c r="C57" s="36"/>
      <c r="D57" s="36"/>
      <c r="E57" s="41"/>
      <c r="F57" s="42">
        <v>23040</v>
      </c>
      <c r="G57" s="43"/>
      <c r="H57" s="43"/>
      <c r="I57" s="44"/>
    </row>
    <row r="58" spans="2:9" ht="36" customHeight="1" outlineLevel="1" x14ac:dyDescent="0.25">
      <c r="B58" s="35" t="s">
        <v>161</v>
      </c>
      <c r="C58" s="36"/>
      <c r="D58" s="36"/>
      <c r="E58" s="41"/>
      <c r="F58" s="42">
        <v>24480</v>
      </c>
      <c r="G58" s="43"/>
      <c r="H58" s="43"/>
      <c r="I58" s="44"/>
    </row>
    <row r="59" spans="2:9" ht="36" customHeight="1" outlineLevel="1" x14ac:dyDescent="0.25">
      <c r="B59" s="35" t="s">
        <v>162</v>
      </c>
      <c r="C59" s="36"/>
      <c r="D59" s="36"/>
      <c r="E59" s="41"/>
      <c r="F59" s="42">
        <v>25920</v>
      </c>
      <c r="G59" s="43"/>
      <c r="H59" s="43"/>
      <c r="I59" s="44"/>
    </row>
    <row r="60" spans="2:9" ht="36" customHeight="1" outlineLevel="1" x14ac:dyDescent="0.25">
      <c r="B60" s="35" t="s">
        <v>163</v>
      </c>
      <c r="C60" s="36"/>
      <c r="D60" s="36"/>
      <c r="E60" s="41"/>
      <c r="F60" s="42">
        <v>27360</v>
      </c>
      <c r="G60" s="43"/>
      <c r="H60" s="43"/>
      <c r="I60" s="44"/>
    </row>
    <row r="61" spans="2:9" ht="36" customHeight="1" outlineLevel="1" thickBot="1" x14ac:dyDescent="0.3">
      <c r="B61" s="35" t="s">
        <v>164</v>
      </c>
      <c r="C61" s="36"/>
      <c r="D61" s="36"/>
      <c r="E61" s="41"/>
      <c r="F61" s="42">
        <v>28800</v>
      </c>
      <c r="G61" s="43"/>
      <c r="H61" s="43"/>
      <c r="I61" s="44"/>
    </row>
    <row r="62" spans="2:9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720 до 15480</v>
      </c>
      <c r="G62" s="55"/>
      <c r="H62" s="55"/>
      <c r="I62" s="56"/>
    </row>
    <row r="63" spans="2:9" ht="36" customHeight="1" outlineLevel="1" x14ac:dyDescent="0.25">
      <c r="B63" s="57" t="s">
        <v>166</v>
      </c>
      <c r="C63" s="58"/>
      <c r="D63" s="58"/>
      <c r="E63" s="59"/>
      <c r="F63" s="60">
        <v>720</v>
      </c>
      <c r="G63" s="61"/>
      <c r="H63" s="61"/>
      <c r="I63" s="62"/>
    </row>
    <row r="64" spans="2:9" ht="36" customHeight="1" outlineLevel="1" x14ac:dyDescent="0.25">
      <c r="B64" s="35" t="s">
        <v>167</v>
      </c>
      <c r="C64" s="36"/>
      <c r="D64" s="36"/>
      <c r="E64" s="41"/>
      <c r="F64" s="42">
        <v>1440</v>
      </c>
      <c r="G64" s="43"/>
      <c r="H64" s="43"/>
      <c r="I64" s="44"/>
    </row>
    <row r="65" spans="2:9" ht="36" customHeight="1" outlineLevel="1" x14ac:dyDescent="0.25">
      <c r="B65" s="35" t="s">
        <v>168</v>
      </c>
      <c r="C65" s="36"/>
      <c r="D65" s="36"/>
      <c r="E65" s="41"/>
      <c r="F65" s="42">
        <v>1800</v>
      </c>
      <c r="G65" s="43"/>
      <c r="H65" s="43"/>
      <c r="I65" s="44"/>
    </row>
    <row r="66" spans="2:9" ht="36" customHeight="1" outlineLevel="1" x14ac:dyDescent="0.25">
      <c r="B66" s="35" t="s">
        <v>169</v>
      </c>
      <c r="C66" s="36"/>
      <c r="D66" s="36"/>
      <c r="E66" s="41"/>
      <c r="F66" s="42">
        <v>2520</v>
      </c>
      <c r="G66" s="43"/>
      <c r="H66" s="43"/>
      <c r="I66" s="44"/>
    </row>
    <row r="67" spans="2:9" ht="36" customHeight="1" outlineLevel="1" x14ac:dyDescent="0.25">
      <c r="B67" s="35" t="s">
        <v>170</v>
      </c>
      <c r="C67" s="36"/>
      <c r="D67" s="36"/>
      <c r="E67" s="41"/>
      <c r="F67" s="42">
        <v>3240</v>
      </c>
      <c r="G67" s="43"/>
      <c r="H67" s="43"/>
      <c r="I67" s="44"/>
    </row>
    <row r="68" spans="2:9" ht="36" customHeight="1" outlineLevel="1" x14ac:dyDescent="0.25">
      <c r="B68" s="35" t="s">
        <v>171</v>
      </c>
      <c r="C68" s="36"/>
      <c r="D68" s="36"/>
      <c r="E68" s="41"/>
      <c r="F68" s="42">
        <v>3960</v>
      </c>
      <c r="G68" s="43"/>
      <c r="H68" s="43"/>
      <c r="I68" s="44"/>
    </row>
    <row r="69" spans="2:9" ht="36" customHeight="1" outlineLevel="1" x14ac:dyDescent="0.25">
      <c r="B69" s="35" t="s">
        <v>172</v>
      </c>
      <c r="C69" s="36"/>
      <c r="D69" s="36"/>
      <c r="E69" s="41"/>
      <c r="F69" s="42">
        <v>4680</v>
      </c>
      <c r="G69" s="43"/>
      <c r="H69" s="43"/>
      <c r="I69" s="44"/>
    </row>
    <row r="70" spans="2:9" ht="36" customHeight="1" outlineLevel="1" x14ac:dyDescent="0.25">
      <c r="B70" s="35" t="s">
        <v>173</v>
      </c>
      <c r="C70" s="36"/>
      <c r="D70" s="36"/>
      <c r="E70" s="41"/>
      <c r="F70" s="42">
        <v>5400</v>
      </c>
      <c r="G70" s="43"/>
      <c r="H70" s="43"/>
      <c r="I70" s="44"/>
    </row>
    <row r="71" spans="2:9" ht="36" customHeight="1" outlineLevel="1" x14ac:dyDescent="0.25">
      <c r="B71" s="35" t="s">
        <v>174</v>
      </c>
      <c r="C71" s="36"/>
      <c r="D71" s="36"/>
      <c r="E71" s="41"/>
      <c r="F71" s="42">
        <v>6120</v>
      </c>
      <c r="G71" s="43"/>
      <c r="H71" s="43"/>
      <c r="I71" s="44"/>
    </row>
    <row r="72" spans="2:9" ht="36" customHeight="1" outlineLevel="1" x14ac:dyDescent="0.25">
      <c r="B72" s="35" t="s">
        <v>175</v>
      </c>
      <c r="C72" s="36"/>
      <c r="D72" s="36"/>
      <c r="E72" s="41"/>
      <c r="F72" s="42">
        <v>6840</v>
      </c>
      <c r="G72" s="43"/>
      <c r="H72" s="43"/>
      <c r="I72" s="44"/>
    </row>
    <row r="73" spans="2:9" ht="36" customHeight="1" outlineLevel="1" x14ac:dyDescent="0.25">
      <c r="B73" s="35" t="s">
        <v>176</v>
      </c>
      <c r="C73" s="36"/>
      <c r="D73" s="36"/>
      <c r="E73" s="41"/>
      <c r="F73" s="42">
        <v>7560</v>
      </c>
      <c r="G73" s="43"/>
      <c r="H73" s="43"/>
      <c r="I73" s="44"/>
    </row>
    <row r="74" spans="2:9" ht="36" customHeight="1" outlineLevel="1" x14ac:dyDescent="0.25">
      <c r="B74" s="35" t="s">
        <v>177</v>
      </c>
      <c r="C74" s="36"/>
      <c r="D74" s="36"/>
      <c r="E74" s="41"/>
      <c r="F74" s="42">
        <v>8280</v>
      </c>
      <c r="G74" s="43"/>
      <c r="H74" s="43"/>
      <c r="I74" s="44"/>
    </row>
    <row r="75" spans="2:9" ht="36" customHeight="1" outlineLevel="1" x14ac:dyDescent="0.25">
      <c r="B75" s="35" t="s">
        <v>178</v>
      </c>
      <c r="C75" s="36"/>
      <c r="D75" s="36"/>
      <c r="E75" s="41"/>
      <c r="F75" s="42">
        <v>9000</v>
      </c>
      <c r="G75" s="43"/>
      <c r="H75" s="43"/>
      <c r="I75" s="44"/>
    </row>
    <row r="76" spans="2:9" ht="36" customHeight="1" outlineLevel="1" x14ac:dyDescent="0.25">
      <c r="B76" s="35" t="s">
        <v>179</v>
      </c>
      <c r="C76" s="36"/>
      <c r="D76" s="36"/>
      <c r="E76" s="41"/>
      <c r="F76" s="42">
        <v>9720</v>
      </c>
      <c r="G76" s="43"/>
      <c r="H76" s="43"/>
      <c r="I76" s="44"/>
    </row>
    <row r="77" spans="2:9" ht="36" customHeight="1" outlineLevel="1" x14ac:dyDescent="0.25">
      <c r="B77" s="35" t="s">
        <v>180</v>
      </c>
      <c r="C77" s="36"/>
      <c r="D77" s="36"/>
      <c r="E77" s="41"/>
      <c r="F77" s="42">
        <v>10440</v>
      </c>
      <c r="G77" s="43"/>
      <c r="H77" s="43"/>
      <c r="I77" s="44"/>
    </row>
    <row r="78" spans="2:9" ht="36" customHeight="1" outlineLevel="1" x14ac:dyDescent="0.25">
      <c r="B78" s="35" t="s">
        <v>181</v>
      </c>
      <c r="C78" s="36"/>
      <c r="D78" s="36"/>
      <c r="E78" s="41"/>
      <c r="F78" s="42">
        <v>11160</v>
      </c>
      <c r="G78" s="43"/>
      <c r="H78" s="43"/>
      <c r="I78" s="44"/>
    </row>
    <row r="79" spans="2:9" ht="36" customHeight="1" outlineLevel="1" x14ac:dyDescent="0.25">
      <c r="B79" s="35" t="s">
        <v>182</v>
      </c>
      <c r="C79" s="36"/>
      <c r="D79" s="36"/>
      <c r="E79" s="41"/>
      <c r="F79" s="42">
        <v>11880</v>
      </c>
      <c r="G79" s="43"/>
      <c r="H79" s="43"/>
      <c r="I79" s="44"/>
    </row>
    <row r="80" spans="2:9" ht="36" customHeight="1" outlineLevel="1" x14ac:dyDescent="0.25">
      <c r="B80" s="35" t="s">
        <v>183</v>
      </c>
      <c r="C80" s="36"/>
      <c r="D80" s="36"/>
      <c r="E80" s="41"/>
      <c r="F80" s="42">
        <v>12600</v>
      </c>
      <c r="G80" s="43"/>
      <c r="H80" s="43"/>
      <c r="I80" s="44"/>
    </row>
    <row r="81" spans="2:9" ht="36" customHeight="1" outlineLevel="1" x14ac:dyDescent="0.25">
      <c r="B81" s="35" t="s">
        <v>184</v>
      </c>
      <c r="C81" s="36"/>
      <c r="D81" s="36"/>
      <c r="E81" s="41"/>
      <c r="F81" s="42">
        <v>13320</v>
      </c>
      <c r="G81" s="43"/>
      <c r="H81" s="43"/>
      <c r="I81" s="44"/>
    </row>
    <row r="82" spans="2:9" ht="36" customHeight="1" outlineLevel="1" x14ac:dyDescent="0.25">
      <c r="B82" s="35" t="s">
        <v>185</v>
      </c>
      <c r="C82" s="36"/>
      <c r="D82" s="36"/>
      <c r="E82" s="41"/>
      <c r="F82" s="42">
        <v>14040</v>
      </c>
      <c r="G82" s="43"/>
      <c r="H82" s="43"/>
      <c r="I82" s="44"/>
    </row>
    <row r="83" spans="2:9" ht="36" customHeight="1" outlineLevel="1" x14ac:dyDescent="0.25">
      <c r="B83" s="35" t="s">
        <v>186</v>
      </c>
      <c r="C83" s="36"/>
      <c r="D83" s="36"/>
      <c r="E83" s="41"/>
      <c r="F83" s="42">
        <v>14760</v>
      </c>
      <c r="G83" s="43"/>
      <c r="H83" s="43"/>
      <c r="I83" s="44"/>
    </row>
    <row r="84" spans="2:9" ht="36" customHeight="1" outlineLevel="1" thickBot="1" x14ac:dyDescent="0.3">
      <c r="B84" s="35" t="s">
        <v>187</v>
      </c>
      <c r="C84" s="36"/>
      <c r="D84" s="36"/>
      <c r="E84" s="41"/>
      <c r="F84" s="42">
        <v>15480</v>
      </c>
      <c r="G84" s="43"/>
      <c r="H84" s="43"/>
      <c r="I84" s="44"/>
    </row>
    <row r="85" spans="2:9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360 до 3888</v>
      </c>
      <c r="G85" s="55"/>
      <c r="H85" s="55"/>
      <c r="I85" s="56"/>
    </row>
    <row r="86" spans="2:9" ht="36" customHeight="1" x14ac:dyDescent="0.25">
      <c r="B86" s="63" t="s">
        <v>189</v>
      </c>
      <c r="C86" s="64"/>
      <c r="D86" s="64"/>
      <c r="E86" s="41"/>
      <c r="F86" s="42">
        <v>1080</v>
      </c>
      <c r="G86" s="43"/>
      <c r="H86" s="43"/>
      <c r="I86" s="44"/>
    </row>
    <row r="87" spans="2:9" ht="36" customHeight="1" x14ac:dyDescent="0.25">
      <c r="B87" s="63" t="s">
        <v>190</v>
      </c>
      <c r="C87" s="64"/>
      <c r="D87" s="64"/>
      <c r="E87" s="41"/>
      <c r="F87" s="42">
        <v>1800</v>
      </c>
      <c r="G87" s="43"/>
      <c r="H87" s="43"/>
      <c r="I87" s="44"/>
    </row>
    <row r="88" spans="2:9" ht="36" customHeight="1" x14ac:dyDescent="0.25">
      <c r="B88" s="63" t="s">
        <v>258</v>
      </c>
      <c r="C88" s="64"/>
      <c r="D88" s="64"/>
      <c r="E88" s="41"/>
      <c r="F88" s="42">
        <v>360</v>
      </c>
      <c r="G88" s="43"/>
      <c r="H88" s="43"/>
      <c r="I88" s="44"/>
    </row>
    <row r="89" spans="2:9" ht="36" customHeight="1" x14ac:dyDescent="0.25">
      <c r="B89" s="63" t="s">
        <v>192</v>
      </c>
      <c r="C89" s="64"/>
      <c r="D89" s="64"/>
      <c r="E89" s="41"/>
      <c r="F89" s="42">
        <v>3888</v>
      </c>
      <c r="G89" s="43"/>
      <c r="H89" s="43"/>
      <c r="I89" s="44"/>
    </row>
    <row r="90" spans="2:9" ht="36" customHeight="1" x14ac:dyDescent="0.25">
      <c r="B90" s="63" t="s">
        <v>193</v>
      </c>
      <c r="C90" s="64"/>
      <c r="D90" s="64"/>
      <c r="E90" s="41"/>
      <c r="F90" s="42">
        <v>1080</v>
      </c>
      <c r="G90" s="43"/>
      <c r="H90" s="43"/>
      <c r="I90" s="44"/>
    </row>
    <row r="91" spans="2:9" ht="36" customHeight="1" x14ac:dyDescent="0.25">
      <c r="B91" s="63" t="s">
        <v>194</v>
      </c>
      <c r="C91" s="64"/>
      <c r="D91" s="64"/>
      <c r="E91" s="41"/>
      <c r="F91" s="42">
        <v>3564</v>
      </c>
      <c r="G91" s="43"/>
      <c r="H91" s="43"/>
      <c r="I91" s="44"/>
    </row>
    <row r="92" spans="2:9" ht="36" customHeight="1" x14ac:dyDescent="0.25">
      <c r="B92" s="63" t="s">
        <v>195</v>
      </c>
      <c r="C92" s="64"/>
      <c r="D92" s="64"/>
      <c r="E92" s="41"/>
      <c r="F92" s="42">
        <v>360</v>
      </c>
      <c r="G92" s="43"/>
      <c r="H92" s="43"/>
      <c r="I92" s="44"/>
    </row>
    <row r="93" spans="2:9" ht="36" customHeight="1" x14ac:dyDescent="0.25">
      <c r="B93" s="63" t="s">
        <v>196</v>
      </c>
      <c r="C93" s="64"/>
      <c r="D93" s="64"/>
      <c r="E93" s="41"/>
      <c r="F93" s="42">
        <v>360</v>
      </c>
      <c r="G93" s="43"/>
      <c r="H93" s="43"/>
      <c r="I93" s="44"/>
    </row>
    <row r="94" spans="2:9" ht="36" customHeight="1" x14ac:dyDescent="0.25">
      <c r="B94" s="63" t="s">
        <v>197</v>
      </c>
      <c r="C94" s="64"/>
      <c r="D94" s="64"/>
      <c r="E94" s="41"/>
      <c r="F94" s="42">
        <v>720</v>
      </c>
      <c r="G94" s="43"/>
      <c r="H94" s="43"/>
      <c r="I94" s="44"/>
    </row>
    <row r="95" spans="2:9" ht="36" customHeight="1" x14ac:dyDescent="0.25">
      <c r="B95" s="63" t="s">
        <v>198</v>
      </c>
      <c r="C95" s="64"/>
      <c r="D95" s="64"/>
      <c r="E95" s="41"/>
      <c r="F95" s="42">
        <v>1080</v>
      </c>
      <c r="G95" s="43"/>
      <c r="H95" s="43"/>
      <c r="I95" s="44"/>
    </row>
    <row r="96" spans="2:9" ht="36" customHeight="1" thickBot="1" x14ac:dyDescent="0.3">
      <c r="B96" s="63" t="s">
        <v>199</v>
      </c>
      <c r="C96" s="64"/>
      <c r="D96" s="64"/>
      <c r="E96" s="41"/>
      <c r="F96" s="42">
        <v>1440</v>
      </c>
      <c r="G96" s="43"/>
      <c r="H96" s="43"/>
      <c r="I96" s="44"/>
    </row>
    <row r="97" spans="1:9" ht="54" customHeight="1" thickBot="1" x14ac:dyDescent="0.3">
      <c r="B97" s="168" t="s">
        <v>259</v>
      </c>
      <c r="C97" s="169"/>
      <c r="D97" s="169"/>
      <c r="E97" s="170"/>
      <c r="F97" s="98" t="str">
        <f>"Цена от "&amp;MIN(F99,F103:F119)&amp;" до "&amp;MAX(F99,F103:F119)</f>
        <v>Цена от 1080 до 14472</v>
      </c>
      <c r="G97" s="99"/>
      <c r="H97" s="99"/>
      <c r="I97" s="100"/>
    </row>
    <row r="98" spans="1:9" ht="24" thickBot="1" x14ac:dyDescent="0.3">
      <c r="B98" s="28"/>
      <c r="C98" s="81"/>
      <c r="D98" s="81"/>
      <c r="E98" s="82"/>
      <c r="F98" s="83"/>
      <c r="G98" s="84"/>
      <c r="H98" s="84"/>
      <c r="I98" s="85"/>
    </row>
    <row r="99" spans="1:9" ht="36" customHeight="1" x14ac:dyDescent="0.25">
      <c r="B99" s="63" t="s">
        <v>201</v>
      </c>
      <c r="C99" s="64"/>
      <c r="D99" s="64"/>
      <c r="E99" s="41"/>
      <c r="F99" s="42">
        <v>2160</v>
      </c>
      <c r="G99" s="43"/>
      <c r="H99" s="43"/>
      <c r="I99" s="44"/>
    </row>
    <row r="100" spans="1:9" ht="36" customHeight="1" x14ac:dyDescent="0.25">
      <c r="B100" s="63" t="s">
        <v>202</v>
      </c>
      <c r="C100" s="64"/>
      <c r="D100" s="64"/>
      <c r="E100" s="41"/>
      <c r="F100" s="42">
        <v>216</v>
      </c>
      <c r="G100" s="43"/>
      <c r="H100" s="43"/>
      <c r="I100" s="44"/>
    </row>
    <row r="101" spans="1:9" ht="36" customHeight="1" thickBot="1" x14ac:dyDescent="0.3">
      <c r="B101" s="63" t="s">
        <v>203</v>
      </c>
      <c r="C101" s="64"/>
      <c r="D101" s="64"/>
      <c r="E101" s="41"/>
      <c r="F101" s="42">
        <v>540</v>
      </c>
      <c r="G101" s="43"/>
      <c r="H101" s="43"/>
      <c r="I101" s="44"/>
    </row>
    <row r="102" spans="1:9" ht="24" thickBot="1" x14ac:dyDescent="0.3">
      <c r="B102" s="28"/>
      <c r="C102" s="81"/>
      <c r="D102" s="81"/>
      <c r="E102" s="82"/>
      <c r="F102" s="83"/>
      <c r="G102" s="84"/>
      <c r="H102" s="84"/>
      <c r="I102" s="85"/>
    </row>
    <row r="103" spans="1:9" ht="36" customHeight="1" x14ac:dyDescent="0.25">
      <c r="A103" s="126" t="s">
        <v>112</v>
      </c>
      <c r="B103" s="63" t="s">
        <v>204</v>
      </c>
      <c r="C103" s="64"/>
      <c r="D103" s="64"/>
      <c r="E103" s="41"/>
      <c r="F103" s="42">
        <v>10440</v>
      </c>
      <c r="G103" s="43"/>
      <c r="H103" s="43"/>
      <c r="I103" s="44"/>
    </row>
    <row r="104" spans="1:9" ht="36" customHeight="1" x14ac:dyDescent="0.25">
      <c r="A104" s="126" t="s">
        <v>112</v>
      </c>
      <c r="B104" s="35" t="s">
        <v>205</v>
      </c>
      <c r="C104" s="89"/>
      <c r="D104" s="89"/>
      <c r="E104" s="90"/>
      <c r="F104" s="42">
        <v>3888</v>
      </c>
      <c r="G104" s="43"/>
      <c r="H104" s="43"/>
      <c r="I104" s="44"/>
    </row>
    <row r="105" spans="1:9" ht="36" customHeight="1" x14ac:dyDescent="0.25">
      <c r="A105" s="126" t="s">
        <v>112</v>
      </c>
      <c r="B105" s="63" t="s">
        <v>299</v>
      </c>
      <c r="C105" s="64"/>
      <c r="D105" s="64"/>
      <c r="E105" s="41"/>
      <c r="F105" s="42">
        <v>1080</v>
      </c>
      <c r="G105" s="43"/>
      <c r="H105" s="43"/>
      <c r="I105" s="44"/>
    </row>
    <row r="106" spans="1:9" ht="36" customHeight="1" x14ac:dyDescent="0.25">
      <c r="A106" s="126" t="s">
        <v>112</v>
      </c>
      <c r="B106" s="63" t="s">
        <v>207</v>
      </c>
      <c r="C106" s="64"/>
      <c r="D106" s="64"/>
      <c r="E106" s="41"/>
      <c r="F106" s="42">
        <v>1080</v>
      </c>
      <c r="G106" s="43"/>
      <c r="H106" s="43"/>
      <c r="I106" s="44"/>
    </row>
    <row r="107" spans="1:9" ht="36" customHeight="1" x14ac:dyDescent="0.25">
      <c r="A107" s="126" t="s">
        <v>112</v>
      </c>
      <c r="B107" s="63" t="s">
        <v>208</v>
      </c>
      <c r="C107" s="64"/>
      <c r="D107" s="64"/>
      <c r="E107" s="41"/>
      <c r="F107" s="42">
        <v>1080</v>
      </c>
      <c r="G107" s="43"/>
      <c r="H107" s="43"/>
      <c r="I107" s="44"/>
    </row>
    <row r="108" spans="1:9" ht="36" customHeight="1" x14ac:dyDescent="0.25">
      <c r="A108" s="126" t="s">
        <v>112</v>
      </c>
      <c r="B108" s="63" t="s">
        <v>209</v>
      </c>
      <c r="C108" s="64"/>
      <c r="D108" s="64"/>
      <c r="E108" s="41"/>
      <c r="F108" s="42">
        <v>6048</v>
      </c>
      <c r="G108" s="43"/>
      <c r="H108" s="43"/>
      <c r="I108" s="44"/>
    </row>
    <row r="109" spans="1:9" ht="36" customHeight="1" x14ac:dyDescent="0.25">
      <c r="A109" s="126" t="s">
        <v>112</v>
      </c>
      <c r="B109" s="63" t="s">
        <v>210</v>
      </c>
      <c r="C109" s="64"/>
      <c r="D109" s="64"/>
      <c r="E109" s="41"/>
      <c r="F109" s="42">
        <v>12060</v>
      </c>
      <c r="G109" s="43"/>
      <c r="H109" s="43"/>
      <c r="I109" s="44"/>
    </row>
    <row r="110" spans="1:9" ht="36" customHeight="1" x14ac:dyDescent="0.25">
      <c r="A110" s="126" t="s">
        <v>112</v>
      </c>
      <c r="B110" s="63" t="s">
        <v>211</v>
      </c>
      <c r="C110" s="64"/>
      <c r="D110" s="64"/>
      <c r="E110" s="41"/>
      <c r="F110" s="42">
        <v>14472</v>
      </c>
      <c r="G110" s="43"/>
      <c r="H110" s="43"/>
      <c r="I110" s="44"/>
    </row>
    <row r="111" spans="1:9" ht="36" customHeight="1" x14ac:dyDescent="0.25">
      <c r="A111" s="126" t="s">
        <v>112</v>
      </c>
      <c r="B111" s="63" t="s">
        <v>212</v>
      </c>
      <c r="C111" s="64"/>
      <c r="D111" s="64"/>
      <c r="E111" s="41"/>
      <c r="F111" s="42">
        <v>3888</v>
      </c>
      <c r="G111" s="43"/>
      <c r="H111" s="43"/>
      <c r="I111" s="44"/>
    </row>
    <row r="112" spans="1:9" ht="36" customHeight="1" x14ac:dyDescent="0.25">
      <c r="A112" s="126" t="s">
        <v>112</v>
      </c>
      <c r="B112" s="63" t="s">
        <v>213</v>
      </c>
      <c r="C112" s="64"/>
      <c r="D112" s="64"/>
      <c r="E112" s="41"/>
      <c r="F112" s="42">
        <v>2484</v>
      </c>
      <c r="G112" s="43"/>
      <c r="H112" s="43"/>
      <c r="I112" s="44"/>
    </row>
    <row r="113" spans="1:9" ht="36" customHeight="1" x14ac:dyDescent="0.25">
      <c r="A113" s="126" t="s">
        <v>112</v>
      </c>
      <c r="B113" s="63" t="s">
        <v>214</v>
      </c>
      <c r="C113" s="64"/>
      <c r="D113" s="64"/>
      <c r="E113" s="41"/>
      <c r="F113" s="42">
        <v>5328</v>
      </c>
      <c r="G113" s="43"/>
      <c r="H113" s="43"/>
      <c r="I113" s="44"/>
    </row>
    <row r="114" spans="1:9" ht="36" customHeight="1" x14ac:dyDescent="0.25">
      <c r="B114" s="65" t="s">
        <v>215</v>
      </c>
      <c r="C114" s="66"/>
      <c r="D114" s="66"/>
      <c r="E114" s="67"/>
      <c r="F114" s="42">
        <v>7200</v>
      </c>
      <c r="G114" s="43"/>
      <c r="H114" s="43"/>
      <c r="I114" s="44"/>
    </row>
    <row r="115" spans="1:9" ht="36" customHeight="1" x14ac:dyDescent="0.25">
      <c r="A115" s="126" t="s">
        <v>112</v>
      </c>
      <c r="B115" s="65" t="s">
        <v>216</v>
      </c>
      <c r="C115" s="66"/>
      <c r="D115" s="66"/>
      <c r="E115" s="67"/>
      <c r="F115" s="42">
        <v>1800</v>
      </c>
      <c r="G115" s="43"/>
      <c r="H115" s="43"/>
      <c r="I115" s="44"/>
    </row>
    <row r="116" spans="1:9" ht="36" customHeight="1" x14ac:dyDescent="0.25">
      <c r="B116" s="35" t="s">
        <v>217</v>
      </c>
      <c r="C116" s="89"/>
      <c r="D116" s="89"/>
      <c r="E116" s="90"/>
      <c r="F116" s="42">
        <v>6048</v>
      </c>
      <c r="G116" s="43"/>
      <c r="H116" s="43"/>
      <c r="I116" s="44"/>
    </row>
    <row r="117" spans="1:9" ht="36" customHeight="1" x14ac:dyDescent="0.25">
      <c r="A117" s="10"/>
      <c r="B117" s="35" t="s">
        <v>218</v>
      </c>
      <c r="C117" s="89"/>
      <c r="D117" s="89"/>
      <c r="E117" s="90"/>
      <c r="F117" s="42">
        <v>2844</v>
      </c>
      <c r="G117" s="43"/>
      <c r="H117" s="43"/>
      <c r="I117" s="44"/>
    </row>
    <row r="118" spans="1:9" ht="36" customHeight="1" x14ac:dyDescent="0.25">
      <c r="A118" s="126" t="s">
        <v>112</v>
      </c>
      <c r="B118" s="35" t="s">
        <v>219</v>
      </c>
      <c r="C118" s="89"/>
      <c r="D118" s="89"/>
      <c r="E118" s="90"/>
      <c r="F118" s="42">
        <v>12060</v>
      </c>
      <c r="G118" s="43"/>
      <c r="H118" s="43"/>
      <c r="I118" s="44"/>
    </row>
    <row r="119" spans="1:9" ht="36" customHeight="1" x14ac:dyDescent="0.25">
      <c r="A119" s="126" t="s">
        <v>112</v>
      </c>
      <c r="B119" s="63" t="s">
        <v>220</v>
      </c>
      <c r="C119" s="64"/>
      <c r="D119" s="64"/>
      <c r="E119" s="41"/>
      <c r="F119" s="42">
        <v>2844</v>
      </c>
      <c r="G119" s="43"/>
      <c r="H119" s="43"/>
      <c r="I119" s="44"/>
    </row>
    <row r="120" spans="1:9" ht="36" customHeight="1" x14ac:dyDescent="0.25">
      <c r="A120" s="126" t="s">
        <v>114</v>
      </c>
      <c r="B120" s="63" t="s">
        <v>261</v>
      </c>
      <c r="C120" s="64"/>
      <c r="D120" s="64"/>
      <c r="E120" s="41"/>
      <c r="F120" s="42">
        <v>15120</v>
      </c>
      <c r="G120" s="43"/>
      <c r="H120" s="43"/>
      <c r="I120" s="44"/>
    </row>
    <row r="121" spans="1:9" ht="36" customHeight="1" x14ac:dyDescent="0.25">
      <c r="A121" s="126" t="s">
        <v>114</v>
      </c>
      <c r="B121" s="63" t="s">
        <v>222</v>
      </c>
      <c r="C121" s="64"/>
      <c r="D121" s="64"/>
      <c r="E121" s="41"/>
      <c r="F121" s="42">
        <v>5760</v>
      </c>
      <c r="G121" s="43"/>
      <c r="H121" s="43"/>
      <c r="I121" s="44"/>
    </row>
    <row r="122" spans="1:9" ht="36" customHeight="1" x14ac:dyDescent="0.25">
      <c r="A122" s="126" t="s">
        <v>114</v>
      </c>
      <c r="B122" s="63" t="s">
        <v>263</v>
      </c>
      <c r="C122" s="64"/>
      <c r="D122" s="64"/>
      <c r="E122" s="41"/>
      <c r="F122" s="42">
        <v>2160</v>
      </c>
      <c r="G122" s="43"/>
      <c r="H122" s="43"/>
      <c r="I122" s="44"/>
    </row>
    <row r="123" spans="1:9" ht="36" customHeight="1" x14ac:dyDescent="0.25">
      <c r="A123" s="126" t="s">
        <v>114</v>
      </c>
      <c r="B123" s="63" t="s">
        <v>264</v>
      </c>
      <c r="C123" s="64"/>
      <c r="D123" s="64"/>
      <c r="E123" s="41"/>
      <c r="F123" s="42">
        <v>2160</v>
      </c>
      <c r="G123" s="43"/>
      <c r="H123" s="43"/>
      <c r="I123" s="44"/>
    </row>
    <row r="124" spans="1:9" ht="36" customHeight="1" x14ac:dyDescent="0.25">
      <c r="A124" s="126" t="s">
        <v>114</v>
      </c>
      <c r="B124" s="63" t="s">
        <v>265</v>
      </c>
      <c r="C124" s="64"/>
      <c r="D124" s="64"/>
      <c r="E124" s="41"/>
      <c r="F124" s="42">
        <v>2160</v>
      </c>
      <c r="G124" s="43"/>
      <c r="H124" s="43"/>
      <c r="I124" s="44"/>
    </row>
    <row r="125" spans="1:9" ht="36" customHeight="1" x14ac:dyDescent="0.25">
      <c r="A125" s="126" t="s">
        <v>114</v>
      </c>
      <c r="B125" s="63" t="s">
        <v>266</v>
      </c>
      <c r="C125" s="64"/>
      <c r="D125" s="64"/>
      <c r="E125" s="41"/>
      <c r="F125" s="42">
        <v>8640</v>
      </c>
      <c r="G125" s="43"/>
      <c r="H125" s="43"/>
      <c r="I125" s="44"/>
    </row>
    <row r="126" spans="1:9" ht="36" customHeight="1" x14ac:dyDescent="0.25">
      <c r="A126" s="126" t="s">
        <v>114</v>
      </c>
      <c r="B126" s="63" t="s">
        <v>267</v>
      </c>
      <c r="C126" s="64"/>
      <c r="D126" s="64"/>
      <c r="E126" s="41"/>
      <c r="F126" s="42">
        <v>17280</v>
      </c>
      <c r="G126" s="43"/>
      <c r="H126" s="43"/>
      <c r="I126" s="44"/>
    </row>
    <row r="127" spans="1:9" ht="36" customHeight="1" x14ac:dyDescent="0.25">
      <c r="A127" s="126" t="s">
        <v>114</v>
      </c>
      <c r="B127" s="63" t="s">
        <v>268</v>
      </c>
      <c r="C127" s="64"/>
      <c r="D127" s="64"/>
      <c r="E127" s="41"/>
      <c r="F127" s="86">
        <v>20736</v>
      </c>
      <c r="G127" s="87"/>
      <c r="H127" s="87"/>
      <c r="I127" s="88"/>
    </row>
    <row r="128" spans="1:9" ht="36" customHeight="1" x14ac:dyDescent="0.25">
      <c r="A128" s="126" t="s">
        <v>114</v>
      </c>
      <c r="B128" s="63" t="s">
        <v>269</v>
      </c>
      <c r="C128" s="64"/>
      <c r="D128" s="64"/>
      <c r="E128" s="41"/>
      <c r="F128" s="42">
        <v>5760</v>
      </c>
      <c r="G128" s="43"/>
      <c r="H128" s="43"/>
      <c r="I128" s="44"/>
    </row>
    <row r="129" spans="1:9" ht="36" customHeight="1" x14ac:dyDescent="0.25">
      <c r="A129" s="126" t="s">
        <v>114</v>
      </c>
      <c r="B129" s="63" t="s">
        <v>270</v>
      </c>
      <c r="C129" s="64"/>
      <c r="D129" s="64"/>
      <c r="E129" s="41"/>
      <c r="F129" s="42">
        <v>3600</v>
      </c>
      <c r="G129" s="43"/>
      <c r="H129" s="43"/>
      <c r="I129" s="44"/>
    </row>
    <row r="130" spans="1:9" ht="36" customHeight="1" x14ac:dyDescent="0.25">
      <c r="A130" s="126" t="s">
        <v>114</v>
      </c>
      <c r="B130" s="63" t="s">
        <v>271</v>
      </c>
      <c r="C130" s="64"/>
      <c r="D130" s="64"/>
      <c r="E130" s="41"/>
      <c r="F130" s="42">
        <v>7920</v>
      </c>
      <c r="G130" s="43"/>
      <c r="H130" s="43"/>
      <c r="I130" s="44"/>
    </row>
    <row r="131" spans="1:9" ht="36" customHeight="1" x14ac:dyDescent="0.25">
      <c r="A131" s="126" t="s">
        <v>114</v>
      </c>
      <c r="B131" s="63" t="s">
        <v>272</v>
      </c>
      <c r="C131" s="64"/>
      <c r="D131" s="64"/>
      <c r="E131" s="41"/>
      <c r="F131" s="42">
        <v>2880</v>
      </c>
      <c r="G131" s="43"/>
      <c r="H131" s="43"/>
      <c r="I131" s="44"/>
    </row>
    <row r="132" spans="1:9" ht="36" customHeight="1" x14ac:dyDescent="0.25">
      <c r="A132" s="126" t="s">
        <v>114</v>
      </c>
      <c r="B132" s="63" t="s">
        <v>273</v>
      </c>
      <c r="C132" s="64"/>
      <c r="D132" s="64"/>
      <c r="E132" s="41"/>
      <c r="F132" s="42">
        <v>17280</v>
      </c>
      <c r="G132" s="43"/>
      <c r="H132" s="43"/>
      <c r="I132" s="44"/>
    </row>
    <row r="133" spans="1:9" ht="36" customHeight="1" x14ac:dyDescent="0.25">
      <c r="A133" s="126" t="s">
        <v>114</v>
      </c>
      <c r="B133" s="63" t="s">
        <v>274</v>
      </c>
      <c r="C133" s="64"/>
      <c r="D133" s="64"/>
      <c r="E133" s="41"/>
      <c r="F133" s="42">
        <v>4320</v>
      </c>
      <c r="G133" s="43"/>
      <c r="H133" s="43"/>
      <c r="I133" s="44"/>
    </row>
    <row r="134" spans="1:9" ht="27" customHeight="1" thickBot="1" x14ac:dyDescent="0.3">
      <c r="B134" s="426" t="s">
        <v>235</v>
      </c>
      <c r="C134" s="427"/>
      <c r="D134" s="427"/>
      <c r="E134" s="428"/>
      <c r="F134" s="426"/>
      <c r="G134" s="427"/>
      <c r="H134" s="427"/>
      <c r="I134" s="428"/>
    </row>
    <row r="135" spans="1:9" ht="19.5" customHeight="1" thickBot="1" x14ac:dyDescent="0.3">
      <c r="B135" s="174" t="s">
        <v>236</v>
      </c>
      <c r="C135" s="175"/>
      <c r="D135" s="175"/>
      <c r="E135" s="176"/>
      <c r="F135" s="174"/>
      <c r="G135" s="175"/>
      <c r="H135" s="175"/>
      <c r="I135" s="176"/>
    </row>
    <row r="136" spans="1:9" ht="36" customHeight="1" x14ac:dyDescent="0.25">
      <c r="B136" s="188" t="s">
        <v>237</v>
      </c>
      <c r="C136" s="318"/>
      <c r="D136" s="318"/>
      <c r="E136" s="319"/>
      <c r="F136" s="200">
        <v>60</v>
      </c>
      <c r="G136" s="415"/>
      <c r="H136" s="415"/>
      <c r="I136" s="416"/>
    </row>
    <row r="137" spans="1:9" ht="36" customHeight="1" x14ac:dyDescent="0.25">
      <c r="B137" s="35" t="s">
        <v>238</v>
      </c>
      <c r="C137" s="89"/>
      <c r="D137" s="89"/>
      <c r="E137" s="90"/>
      <c r="F137" s="203">
        <v>60</v>
      </c>
      <c r="G137" s="253"/>
      <c r="H137" s="253"/>
      <c r="I137" s="254"/>
    </row>
    <row r="138" spans="1:9" ht="36" customHeight="1" thickBot="1" x14ac:dyDescent="0.3">
      <c r="B138" s="320" t="s">
        <v>239</v>
      </c>
      <c r="C138" s="321"/>
      <c r="D138" s="321"/>
      <c r="E138" s="322"/>
      <c r="F138" s="202">
        <v>120</v>
      </c>
      <c r="G138" s="332"/>
      <c r="H138" s="332"/>
      <c r="I138" s="333"/>
    </row>
    <row r="139" spans="1:9" ht="54" customHeight="1" thickBot="1" x14ac:dyDescent="0.3">
      <c r="B139" s="19" t="s">
        <v>240</v>
      </c>
      <c r="C139" s="20"/>
      <c r="D139" s="20"/>
      <c r="E139" s="21"/>
      <c r="F139" s="106"/>
      <c r="G139" s="107"/>
      <c r="H139" s="107"/>
      <c r="I139" s="108"/>
    </row>
    <row r="140" spans="1:9" ht="36" customHeight="1" x14ac:dyDescent="0.25">
      <c r="B140" s="65" t="s">
        <v>241</v>
      </c>
      <c r="C140" s="66"/>
      <c r="D140" s="66"/>
      <c r="E140" s="67"/>
      <c r="F140" s="68">
        <v>14184</v>
      </c>
      <c r="G140" s="69"/>
      <c r="H140" s="69"/>
      <c r="I140" s="70"/>
    </row>
    <row r="141" spans="1:9" ht="36" customHeight="1" x14ac:dyDescent="0.25">
      <c r="B141" s="63" t="s">
        <v>242</v>
      </c>
      <c r="C141" s="64"/>
      <c r="D141" s="64"/>
      <c r="E141" s="41"/>
      <c r="F141" s="42">
        <v>28332</v>
      </c>
      <c r="G141" s="43"/>
      <c r="H141" s="43"/>
      <c r="I141" s="44"/>
    </row>
    <row r="142" spans="1:9" ht="36" customHeight="1" x14ac:dyDescent="0.25">
      <c r="B142" s="63" t="s">
        <v>243</v>
      </c>
      <c r="C142" s="64"/>
      <c r="D142" s="64"/>
      <c r="E142" s="41"/>
      <c r="F142" s="42">
        <v>35424</v>
      </c>
      <c r="G142" s="43"/>
      <c r="H142" s="43"/>
      <c r="I142" s="44"/>
    </row>
    <row r="143" spans="1:9" ht="36" customHeight="1" x14ac:dyDescent="0.25">
      <c r="B143" s="63" t="s">
        <v>244</v>
      </c>
      <c r="C143" s="64"/>
      <c r="D143" s="64"/>
      <c r="E143" s="41"/>
      <c r="F143" s="42">
        <v>360</v>
      </c>
      <c r="G143" s="43"/>
      <c r="H143" s="43"/>
      <c r="I143" s="44"/>
    </row>
    <row r="144" spans="1:9" ht="36" customHeight="1" x14ac:dyDescent="0.25">
      <c r="B144" s="63" t="s">
        <v>245</v>
      </c>
      <c r="C144" s="64"/>
      <c r="D144" s="64"/>
      <c r="E144" s="41"/>
      <c r="F144" s="42">
        <v>21240</v>
      </c>
      <c r="G144" s="43"/>
      <c r="H144" s="43"/>
      <c r="I144" s="44"/>
    </row>
    <row r="145" spans="1:9" ht="36" customHeight="1" x14ac:dyDescent="0.25">
      <c r="B145" s="63" t="s">
        <v>246</v>
      </c>
      <c r="C145" s="64"/>
      <c r="D145" s="64"/>
      <c r="E145" s="41"/>
      <c r="F145" s="42">
        <v>42480</v>
      </c>
      <c r="G145" s="43"/>
      <c r="H145" s="43"/>
      <c r="I145" s="44"/>
    </row>
    <row r="146" spans="1:9" ht="36" customHeight="1" x14ac:dyDescent="0.25">
      <c r="B146" s="63" t="s">
        <v>247</v>
      </c>
      <c r="C146" s="64"/>
      <c r="D146" s="64"/>
      <c r="E146" s="41"/>
      <c r="F146" s="42">
        <v>53100</v>
      </c>
      <c r="G146" s="43"/>
      <c r="H146" s="43"/>
      <c r="I146" s="44"/>
    </row>
    <row r="147" spans="1:9" ht="36" customHeight="1" thickBot="1" x14ac:dyDescent="0.3">
      <c r="B147" s="109" t="s">
        <v>248</v>
      </c>
      <c r="C147" s="110"/>
      <c r="D147" s="110"/>
      <c r="E147" s="111"/>
      <c r="F147" s="179">
        <v>720</v>
      </c>
      <c r="G147" s="180"/>
      <c r="H147" s="180"/>
      <c r="I147" s="181"/>
    </row>
    <row r="148" spans="1:9" ht="24" thickBot="1" x14ac:dyDescent="0.3">
      <c r="B148" s="28"/>
      <c r="C148" s="81"/>
      <c r="D148" s="81"/>
      <c r="E148" s="82"/>
      <c r="F148" s="83"/>
      <c r="G148" s="84"/>
      <c r="H148" s="84"/>
      <c r="I148" s="85"/>
    </row>
    <row r="149" spans="1:9" ht="21" customHeight="1" x14ac:dyDescent="0.25">
      <c r="B149" s="118"/>
      <c r="C149" s="118"/>
      <c r="D149" s="118"/>
      <c r="E149" s="118"/>
      <c r="F149" s="118"/>
      <c r="G149" s="118"/>
      <c r="H149" s="118"/>
      <c r="I149" s="118"/>
    </row>
    <row r="150" spans="1:9" s="121" customFormat="1" ht="27" customHeight="1" x14ac:dyDescent="0.25">
      <c r="A150" s="8" t="s">
        <v>114</v>
      </c>
      <c r="B150" s="120" t="s">
        <v>350</v>
      </c>
      <c r="C150" s="120"/>
      <c r="D150" s="120"/>
      <c r="E150" s="120"/>
      <c r="F150" s="120"/>
      <c r="G150" s="120"/>
      <c r="H150" s="120"/>
      <c r="I150" s="120"/>
    </row>
    <row r="151" spans="1:9" s="123" customFormat="1" ht="45" customHeight="1" x14ac:dyDescent="0.25">
      <c r="A151" s="8"/>
      <c r="B151" s="122" t="s">
        <v>252</v>
      </c>
      <c r="C151" s="122"/>
      <c r="D151" s="122"/>
      <c r="E151" s="122"/>
      <c r="F151" s="122"/>
      <c r="G151" s="122"/>
      <c r="H151" s="122"/>
      <c r="I151" s="122"/>
    </row>
    <row r="152" spans="1:9" ht="21" customHeight="1" x14ac:dyDescent="0.25"/>
  </sheetData>
  <sheetProtection selectLockedCells="1" selectUnlockedCells="1"/>
  <mergeCells count="295">
    <mergeCell ref="B151:I151"/>
    <mergeCell ref="B147:E147"/>
    <mergeCell ref="F147:I147"/>
    <mergeCell ref="B148:E148"/>
    <mergeCell ref="F148:I148"/>
    <mergeCell ref="B149:I149"/>
    <mergeCell ref="B150:I150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100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1.710937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81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21600</v>
      </c>
      <c r="G8" s="33">
        <f>H8*1.1</f>
        <v>19800</v>
      </c>
      <c r="H8" s="33">
        <v>18000</v>
      </c>
      <c r="I8" s="33">
        <f>H8*0.75</f>
        <v>13500</v>
      </c>
      <c r="J8" s="33">
        <f>H8*0.5</f>
        <v>9000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30240</v>
      </c>
      <c r="G9" s="37">
        <f>H9*1.1</f>
        <v>27720.000000000004</v>
      </c>
      <c r="H9" s="37">
        <v>25200</v>
      </c>
      <c r="I9" s="37">
        <f>H9*0.75</f>
        <v>18900</v>
      </c>
      <c r="J9" s="37">
        <f>H9*0.5</f>
        <v>12600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25920</v>
      </c>
      <c r="G10" s="37">
        <f>H10*1.1</f>
        <v>23760.000000000004</v>
      </c>
      <c r="H10" s="37">
        <v>21600</v>
      </c>
      <c r="I10" s="37">
        <f>H10*0.75</f>
        <v>16200</v>
      </c>
      <c r="J10" s="37">
        <f>H10*0.5</f>
        <v>10800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36288</v>
      </c>
      <c r="G11" s="39">
        <f>H11*1.1</f>
        <v>33264</v>
      </c>
      <c r="H11" s="39">
        <v>30240</v>
      </c>
      <c r="I11" s="39">
        <f>H11*0.75</f>
        <v>22680</v>
      </c>
      <c r="J11" s="39">
        <f>H11*0.5</f>
        <v>15120</v>
      </c>
    </row>
    <row r="12" spans="1:10" ht="24" customHeight="1" thickBot="1" x14ac:dyDescent="0.3">
      <c r="A12" s="8"/>
      <c r="B12" s="28"/>
      <c r="C12" s="81"/>
      <c r="D12" s="81"/>
      <c r="E12" s="82"/>
      <c r="F12" s="134"/>
      <c r="G12" s="135"/>
      <c r="H12" s="135"/>
      <c r="I12" s="135"/>
      <c r="J12" s="136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89"/>
      <c r="F13" s="140">
        <v>4320</v>
      </c>
      <c r="G13" s="141"/>
      <c r="H13" s="141"/>
      <c r="I13" s="141"/>
      <c r="J13" s="14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6"/>
      <c r="F14" s="112">
        <v>6480</v>
      </c>
      <c r="G14" s="113"/>
      <c r="H14" s="113"/>
      <c r="I14" s="113"/>
      <c r="J14" s="114"/>
    </row>
    <row r="15" spans="1:10" ht="24" customHeight="1" thickBot="1" x14ac:dyDescent="0.3">
      <c r="A15" s="8"/>
      <c r="B15" s="28"/>
      <c r="C15" s="81"/>
      <c r="D15" s="81"/>
      <c r="E15" s="82"/>
      <c r="F15" s="165"/>
      <c r="G15" s="166"/>
      <c r="H15" s="166"/>
      <c r="I15" s="166"/>
      <c r="J15" s="16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1080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1512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2160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3024</v>
      </c>
      <c r="G19" s="180"/>
      <c r="H19" s="180"/>
      <c r="I19" s="180"/>
      <c r="J19" s="181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2664 до 106560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2664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5328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7992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10656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13320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15984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18648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21312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23976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26640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29304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31968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34632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37296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39960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42624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45288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47952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50616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53280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5328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10656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15984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21312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26640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31968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37296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42624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47952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53280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58608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63936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69264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74592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79920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85248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90576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95904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101232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106560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1800 до 57276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1800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2520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6660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9324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11988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14652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17316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19980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22644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25308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27972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30636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33300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35964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38628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41292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43956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46620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49284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51948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54612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57276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360 до 9360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5040</v>
      </c>
      <c r="G86" s="43"/>
      <c r="H86" s="43"/>
      <c r="I86" s="43"/>
      <c r="J86" s="44"/>
    </row>
    <row r="87" spans="1:10" ht="36" customHeight="1" x14ac:dyDescent="0.25">
      <c r="A87" s="8"/>
      <c r="B87" s="65" t="s">
        <v>190</v>
      </c>
      <c r="C87" s="66"/>
      <c r="D87" s="66"/>
      <c r="E87" s="67"/>
      <c r="F87" s="42">
        <v>6480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360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9000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3600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8640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9360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1800 до 36720</v>
      </c>
      <c r="G97" s="225"/>
      <c r="H97" s="225"/>
      <c r="I97" s="225"/>
      <c r="J97" s="226"/>
    </row>
    <row r="98" spans="1:10" ht="24" customHeight="1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7200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720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1800</v>
      </c>
      <c r="G101" s="87"/>
      <c r="H101" s="87"/>
      <c r="I101" s="87"/>
      <c r="J101" s="88"/>
    </row>
    <row r="102" spans="1:10" ht="24" customHeight="1" thickBot="1" x14ac:dyDescent="0.3">
      <c r="A102" s="8"/>
      <c r="B102" s="131"/>
      <c r="C102" s="132"/>
      <c r="D102" s="132"/>
      <c r="E102" s="133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429" t="s">
        <v>204</v>
      </c>
      <c r="C103" s="430"/>
      <c r="D103" s="430"/>
      <c r="E103" s="431"/>
      <c r="F103" s="201">
        <v>15840</v>
      </c>
      <c r="G103" s="221"/>
      <c r="H103" s="221"/>
      <c r="I103" s="221"/>
      <c r="J103" s="222"/>
    </row>
    <row r="104" spans="1:10" ht="36" customHeight="1" x14ac:dyDescent="0.25">
      <c r="A104" s="8" t="s">
        <v>112</v>
      </c>
      <c r="B104" s="241" t="s">
        <v>205</v>
      </c>
      <c r="C104" s="242"/>
      <c r="D104" s="242"/>
      <c r="E104" s="243"/>
      <c r="F104" s="253">
        <v>9720</v>
      </c>
      <c r="G104" s="253"/>
      <c r="H104" s="253"/>
      <c r="I104" s="253"/>
      <c r="J104" s="254"/>
    </row>
    <row r="105" spans="1:10" ht="36" customHeight="1" x14ac:dyDescent="0.25">
      <c r="A105" s="8" t="s">
        <v>112</v>
      </c>
      <c r="B105" s="241" t="s">
        <v>206</v>
      </c>
      <c r="C105" s="242"/>
      <c r="D105" s="242"/>
      <c r="E105" s="243"/>
      <c r="F105" s="227">
        <f>H105*1.2</f>
        <v>18144</v>
      </c>
      <c r="G105" s="228">
        <f>H105*1.1</f>
        <v>16632</v>
      </c>
      <c r="H105" s="228">
        <v>15120</v>
      </c>
      <c r="I105" s="228">
        <f>H105*0.75</f>
        <v>11340</v>
      </c>
      <c r="J105" s="229">
        <f>H105*0.5</f>
        <v>7560</v>
      </c>
    </row>
    <row r="106" spans="1:10" ht="36" customHeight="1" x14ac:dyDescent="0.25">
      <c r="A106" s="8" t="s">
        <v>112</v>
      </c>
      <c r="B106" s="241" t="s">
        <v>207</v>
      </c>
      <c r="C106" s="242"/>
      <c r="D106" s="242"/>
      <c r="E106" s="243"/>
      <c r="F106" s="42">
        <v>15120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241" t="s">
        <v>208</v>
      </c>
      <c r="C107" s="242"/>
      <c r="D107" s="242"/>
      <c r="E107" s="243"/>
      <c r="F107" s="42">
        <v>1800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241" t="s">
        <v>209</v>
      </c>
      <c r="C108" s="242"/>
      <c r="D108" s="242"/>
      <c r="E108" s="243"/>
      <c r="F108" s="253">
        <v>12240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1" t="s">
        <v>210</v>
      </c>
      <c r="C109" s="242"/>
      <c r="D109" s="242"/>
      <c r="E109" s="243"/>
      <c r="F109" s="253">
        <v>30600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1" t="s">
        <v>211</v>
      </c>
      <c r="C110" s="242"/>
      <c r="D110" s="242"/>
      <c r="E110" s="243"/>
      <c r="F110" s="253">
        <v>36720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1" t="s">
        <v>212</v>
      </c>
      <c r="C111" s="242"/>
      <c r="D111" s="242"/>
      <c r="E111" s="243"/>
      <c r="F111" s="253">
        <v>10800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1" t="s">
        <v>213</v>
      </c>
      <c r="C112" s="242"/>
      <c r="D112" s="242"/>
      <c r="E112" s="243"/>
      <c r="F112" s="253">
        <v>24480</v>
      </c>
      <c r="G112" s="253"/>
      <c r="H112" s="253"/>
      <c r="I112" s="253"/>
      <c r="J112" s="254"/>
    </row>
    <row r="113" spans="1:10" ht="36" customHeight="1" x14ac:dyDescent="0.25">
      <c r="A113" s="8" t="s">
        <v>112</v>
      </c>
      <c r="B113" s="241" t="s">
        <v>214</v>
      </c>
      <c r="C113" s="242"/>
      <c r="D113" s="242"/>
      <c r="E113" s="243"/>
      <c r="F113" s="253">
        <v>13680</v>
      </c>
      <c r="G113" s="253"/>
      <c r="H113" s="253"/>
      <c r="I113" s="253"/>
      <c r="J113" s="254"/>
    </row>
    <row r="114" spans="1:10" ht="36" customHeight="1" x14ac:dyDescent="0.25">
      <c r="A114" s="8"/>
      <c r="B114" s="65" t="s">
        <v>215</v>
      </c>
      <c r="C114" s="66"/>
      <c r="D114" s="66"/>
      <c r="E114" s="67"/>
      <c r="F114" s="253">
        <v>32760</v>
      </c>
      <c r="G114" s="253"/>
      <c r="H114" s="253"/>
      <c r="I114" s="253"/>
      <c r="J114" s="254"/>
    </row>
    <row r="115" spans="1:10" ht="36" customHeight="1" x14ac:dyDescent="0.25">
      <c r="A115" s="8" t="s">
        <v>112</v>
      </c>
      <c r="B115" s="241" t="s">
        <v>216</v>
      </c>
      <c r="C115" s="242"/>
      <c r="D115" s="242"/>
      <c r="E115" s="243"/>
      <c r="F115" s="253">
        <v>3060</v>
      </c>
      <c r="G115" s="253"/>
      <c r="H115" s="253"/>
      <c r="I115" s="253"/>
      <c r="J115" s="254"/>
    </row>
    <row r="116" spans="1:10" ht="36" customHeight="1" x14ac:dyDescent="0.25">
      <c r="A116" s="8"/>
      <c r="B116" s="241" t="s">
        <v>217</v>
      </c>
      <c r="C116" s="242"/>
      <c r="D116" s="242"/>
      <c r="E116" s="243"/>
      <c r="F116" s="253">
        <v>10800</v>
      </c>
      <c r="G116" s="253"/>
      <c r="H116" s="253"/>
      <c r="I116" s="253"/>
      <c r="J116" s="254"/>
    </row>
    <row r="117" spans="1:10" ht="36" customHeight="1" x14ac:dyDescent="0.25">
      <c r="B117" s="241" t="s">
        <v>218</v>
      </c>
      <c r="C117" s="242"/>
      <c r="D117" s="242"/>
      <c r="E117" s="243"/>
      <c r="F117" s="253">
        <v>7200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1" t="s">
        <v>219</v>
      </c>
      <c r="C118" s="242"/>
      <c r="D118" s="242"/>
      <c r="E118" s="243"/>
      <c r="F118" s="253">
        <v>32760</v>
      </c>
      <c r="G118" s="253"/>
      <c r="H118" s="253"/>
      <c r="I118" s="253"/>
      <c r="J118" s="254"/>
    </row>
    <row r="119" spans="1:10" ht="36" customHeight="1" x14ac:dyDescent="0.25">
      <c r="A119" s="8" t="s">
        <v>112</v>
      </c>
      <c r="B119" s="241" t="s">
        <v>220</v>
      </c>
      <c r="C119" s="242"/>
      <c r="D119" s="242"/>
      <c r="E119" s="243"/>
      <c r="F119" s="253">
        <v>9000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1" t="s">
        <v>221</v>
      </c>
      <c r="C120" s="242"/>
      <c r="D120" s="242"/>
      <c r="E120" s="243"/>
      <c r="F120" s="253">
        <v>22320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1" t="s">
        <v>222</v>
      </c>
      <c r="C121" s="242"/>
      <c r="D121" s="242"/>
      <c r="E121" s="243"/>
      <c r="F121" s="253">
        <v>13680</v>
      </c>
      <c r="G121" s="253"/>
      <c r="H121" s="253"/>
      <c r="I121" s="253"/>
      <c r="J121" s="254"/>
    </row>
    <row r="122" spans="1:10" ht="36" customHeight="1" x14ac:dyDescent="0.25">
      <c r="A122" s="8" t="s">
        <v>114</v>
      </c>
      <c r="B122" s="241" t="s">
        <v>223</v>
      </c>
      <c r="C122" s="242"/>
      <c r="D122" s="242"/>
      <c r="E122" s="243"/>
      <c r="F122" s="227">
        <f>H122*1.2</f>
        <v>25920</v>
      </c>
      <c r="G122" s="228">
        <f>H122*1.1</f>
        <v>23760.000000000004</v>
      </c>
      <c r="H122" s="228">
        <v>21600</v>
      </c>
      <c r="I122" s="228">
        <f>H122*0.75</f>
        <v>16200</v>
      </c>
      <c r="J122" s="229">
        <f>H122*0.5</f>
        <v>10800</v>
      </c>
    </row>
    <row r="123" spans="1:10" ht="36" customHeight="1" x14ac:dyDescent="0.25">
      <c r="A123" s="8" t="s">
        <v>114</v>
      </c>
      <c r="B123" s="241" t="s">
        <v>224</v>
      </c>
      <c r="C123" s="242"/>
      <c r="D123" s="242"/>
      <c r="E123" s="243"/>
      <c r="F123" s="432">
        <v>21600</v>
      </c>
      <c r="G123" s="147"/>
      <c r="H123" s="147"/>
      <c r="I123" s="147"/>
      <c r="J123" s="148"/>
    </row>
    <row r="124" spans="1:10" ht="36" customHeight="1" x14ac:dyDescent="0.25">
      <c r="A124" s="8" t="s">
        <v>114</v>
      </c>
      <c r="B124" s="241" t="s">
        <v>225</v>
      </c>
      <c r="C124" s="242"/>
      <c r="D124" s="242"/>
      <c r="E124" s="243"/>
      <c r="F124" s="432">
        <v>2880</v>
      </c>
      <c r="G124" s="147"/>
      <c r="H124" s="147"/>
      <c r="I124" s="147"/>
      <c r="J124" s="148"/>
    </row>
    <row r="125" spans="1:10" ht="36" customHeight="1" x14ac:dyDescent="0.25">
      <c r="A125" s="8" t="s">
        <v>114</v>
      </c>
      <c r="B125" s="241" t="s">
        <v>226</v>
      </c>
      <c r="C125" s="242"/>
      <c r="D125" s="242"/>
      <c r="E125" s="243"/>
      <c r="F125" s="432">
        <v>17280</v>
      </c>
      <c r="G125" s="147"/>
      <c r="H125" s="147"/>
      <c r="I125" s="147"/>
      <c r="J125" s="148"/>
    </row>
    <row r="126" spans="1:10" ht="36" customHeight="1" x14ac:dyDescent="0.25">
      <c r="A126" s="8" t="s">
        <v>114</v>
      </c>
      <c r="B126" s="241" t="s">
        <v>227</v>
      </c>
      <c r="C126" s="242"/>
      <c r="D126" s="242"/>
      <c r="E126" s="243"/>
      <c r="F126" s="432">
        <v>43200</v>
      </c>
      <c r="G126" s="147"/>
      <c r="H126" s="147"/>
      <c r="I126" s="147"/>
      <c r="J126" s="148"/>
    </row>
    <row r="127" spans="1:10" ht="36" customHeight="1" x14ac:dyDescent="0.25">
      <c r="A127" s="8" t="s">
        <v>114</v>
      </c>
      <c r="B127" s="241" t="s">
        <v>228</v>
      </c>
      <c r="C127" s="242"/>
      <c r="D127" s="242"/>
      <c r="E127" s="243"/>
      <c r="F127" s="432">
        <v>51840</v>
      </c>
      <c r="G127" s="147"/>
      <c r="H127" s="147"/>
      <c r="I127" s="147"/>
      <c r="J127" s="148"/>
    </row>
    <row r="128" spans="1:10" ht="36" customHeight="1" x14ac:dyDescent="0.25">
      <c r="A128" s="8" t="s">
        <v>114</v>
      </c>
      <c r="B128" s="241" t="s">
        <v>229</v>
      </c>
      <c r="C128" s="242"/>
      <c r="D128" s="242"/>
      <c r="E128" s="243"/>
      <c r="F128" s="432">
        <v>15120</v>
      </c>
      <c r="G128" s="147"/>
      <c r="H128" s="147"/>
      <c r="I128" s="147"/>
      <c r="J128" s="148"/>
    </row>
    <row r="129" spans="1:10" ht="36" customHeight="1" x14ac:dyDescent="0.25">
      <c r="A129" s="8" t="s">
        <v>114</v>
      </c>
      <c r="B129" s="241" t="s">
        <v>230</v>
      </c>
      <c r="C129" s="242"/>
      <c r="D129" s="242"/>
      <c r="E129" s="243"/>
      <c r="F129" s="432">
        <v>34560</v>
      </c>
      <c r="G129" s="147"/>
      <c r="H129" s="147"/>
      <c r="I129" s="147"/>
      <c r="J129" s="148"/>
    </row>
    <row r="130" spans="1:10" ht="36" customHeight="1" x14ac:dyDescent="0.25">
      <c r="A130" s="8" t="s">
        <v>114</v>
      </c>
      <c r="B130" s="241" t="s">
        <v>231</v>
      </c>
      <c r="C130" s="242"/>
      <c r="D130" s="242"/>
      <c r="E130" s="243"/>
      <c r="F130" s="432">
        <v>19440</v>
      </c>
      <c r="G130" s="147"/>
      <c r="H130" s="147"/>
      <c r="I130" s="147"/>
      <c r="J130" s="148"/>
    </row>
    <row r="131" spans="1:10" ht="36" customHeight="1" x14ac:dyDescent="0.25">
      <c r="A131" s="8" t="s">
        <v>114</v>
      </c>
      <c r="B131" s="241" t="s">
        <v>232</v>
      </c>
      <c r="C131" s="242"/>
      <c r="D131" s="242"/>
      <c r="E131" s="243"/>
      <c r="F131" s="432">
        <v>4320</v>
      </c>
      <c r="G131" s="147"/>
      <c r="H131" s="147"/>
      <c r="I131" s="147"/>
      <c r="J131" s="148"/>
    </row>
    <row r="132" spans="1:10" ht="36" customHeight="1" x14ac:dyDescent="0.25">
      <c r="A132" s="8" t="s">
        <v>114</v>
      </c>
      <c r="B132" s="241" t="s">
        <v>233</v>
      </c>
      <c r="C132" s="242"/>
      <c r="D132" s="242"/>
      <c r="E132" s="243"/>
      <c r="F132" s="432">
        <v>46080</v>
      </c>
      <c r="G132" s="147"/>
      <c r="H132" s="147"/>
      <c r="I132" s="147"/>
      <c r="J132" s="148"/>
    </row>
    <row r="133" spans="1:10" ht="36" customHeight="1" thickBot="1" x14ac:dyDescent="0.3">
      <c r="A133" s="8" t="s">
        <v>114</v>
      </c>
      <c r="B133" s="354" t="s">
        <v>234</v>
      </c>
      <c r="C133" s="355"/>
      <c r="D133" s="355"/>
      <c r="E133" s="356"/>
      <c r="F133" s="161">
        <v>12960</v>
      </c>
      <c r="G133" s="113"/>
      <c r="H133" s="113"/>
      <c r="I133" s="113"/>
      <c r="J133" s="11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277" t="s">
        <v>240</v>
      </c>
      <c r="C139" s="278"/>
      <c r="D139" s="278"/>
      <c r="E139" s="279"/>
      <c r="F139" s="412"/>
      <c r="G139" s="413"/>
      <c r="H139" s="413"/>
      <c r="I139" s="413"/>
      <c r="J139" s="414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23760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47520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59400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720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35640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71280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89280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1080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29"/>
      <c r="D148" s="29"/>
      <c r="E148" s="30"/>
      <c r="F148" s="187"/>
      <c r="G148" s="246"/>
      <c r="H148" s="246"/>
      <c r="I148" s="246"/>
      <c r="J148" s="247"/>
    </row>
    <row r="149" spans="1:10" ht="21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100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42.57031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82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42076.799999999996</v>
      </c>
      <c r="G8" s="33">
        <f>H8*1.1</f>
        <v>38570.400000000001</v>
      </c>
      <c r="H8" s="33">
        <v>35064</v>
      </c>
      <c r="I8" s="33">
        <f>H8*0.75</f>
        <v>26298</v>
      </c>
      <c r="J8" s="33">
        <f>H8*0.5</f>
        <v>17532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59616</v>
      </c>
      <c r="G9" s="37">
        <f>H9*1.1</f>
        <v>54648.000000000007</v>
      </c>
      <c r="H9" s="37">
        <v>49680</v>
      </c>
      <c r="I9" s="37">
        <f>H9*0.75</f>
        <v>37260</v>
      </c>
      <c r="J9" s="37">
        <f>H9*0.5</f>
        <v>24840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49464</v>
      </c>
      <c r="G10" s="37">
        <f>H10*1.1</f>
        <v>45342.000000000007</v>
      </c>
      <c r="H10" s="37">
        <v>41220</v>
      </c>
      <c r="I10" s="37">
        <f>H10*0.75</f>
        <v>30915</v>
      </c>
      <c r="J10" s="37">
        <f>H10*0.5</f>
        <v>20610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69984</v>
      </c>
      <c r="G11" s="39">
        <f>H11*1.1</f>
        <v>64152.000000000007</v>
      </c>
      <c r="H11" s="39">
        <v>58320</v>
      </c>
      <c r="I11" s="39">
        <f>H11*0.75</f>
        <v>43740</v>
      </c>
      <c r="J11" s="39">
        <f>H11*0.5</f>
        <v>29160</v>
      </c>
    </row>
    <row r="12" spans="1:10" ht="24" thickBot="1" x14ac:dyDescent="0.3">
      <c r="A12" s="8"/>
      <c r="B12" s="28"/>
      <c r="C12" s="81"/>
      <c r="D12" s="81"/>
      <c r="E12" s="82"/>
      <c r="F12" s="134"/>
      <c r="G12" s="135"/>
      <c r="H12" s="135"/>
      <c r="I12" s="135"/>
      <c r="J12" s="136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89"/>
      <c r="F13" s="140">
        <v>10620</v>
      </c>
      <c r="G13" s="141"/>
      <c r="H13" s="141"/>
      <c r="I13" s="141"/>
      <c r="J13" s="14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6"/>
      <c r="F14" s="112">
        <v>15120</v>
      </c>
      <c r="G14" s="113"/>
      <c r="H14" s="113"/>
      <c r="I14" s="113"/>
      <c r="J14" s="114"/>
    </row>
    <row r="15" spans="1:10" ht="24" thickBot="1" x14ac:dyDescent="0.3">
      <c r="A15" s="8"/>
      <c r="B15" s="28"/>
      <c r="C15" s="81"/>
      <c r="D15" s="81"/>
      <c r="E15" s="82"/>
      <c r="F15" s="165"/>
      <c r="G15" s="166"/>
      <c r="H15" s="166"/>
      <c r="I15" s="166"/>
      <c r="J15" s="16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1440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2844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4032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3888 до 155520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3888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7776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11664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15552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19440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23328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27216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31104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34992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38880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42768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46656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50544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54432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58320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62208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66096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69984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73872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77760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7776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15552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23328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31104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38880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46656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54432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62208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69984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77760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85536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93312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101088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108864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116640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124416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132192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139968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147744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155520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2484 до 83592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2484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3204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9720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13608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17496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21384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25272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29160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33048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36936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40824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44712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48600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52488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56376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60264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64152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68040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71928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75816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79704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83592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1800 до 40356</v>
      </c>
      <c r="G85" s="55"/>
      <c r="H85" s="55"/>
      <c r="I85" s="55"/>
      <c r="J85" s="56"/>
    </row>
    <row r="86" spans="1:10" ht="36" customHeight="1" x14ac:dyDescent="0.25">
      <c r="A86" s="8"/>
      <c r="B86" s="65" t="s">
        <v>189</v>
      </c>
      <c r="C86" s="66"/>
      <c r="D86" s="66"/>
      <c r="E86" s="67"/>
      <c r="F86" s="42">
        <v>3888</v>
      </c>
      <c r="G86" s="43"/>
      <c r="H86" s="43"/>
      <c r="I86" s="43"/>
      <c r="J86" s="44"/>
    </row>
    <row r="87" spans="1:10" ht="36" customHeight="1" x14ac:dyDescent="0.25">
      <c r="A87" s="8"/>
      <c r="B87" s="65" t="s">
        <v>190</v>
      </c>
      <c r="C87" s="66"/>
      <c r="D87" s="66"/>
      <c r="E87" s="67"/>
      <c r="F87" s="42">
        <v>15228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2484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40356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3204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9216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1800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1800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3600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5400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7092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3564 до 42897,6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18000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1800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4500</v>
      </c>
      <c r="G101" s="87"/>
      <c r="H101" s="87"/>
      <c r="I101" s="87"/>
      <c r="J101" s="88"/>
    </row>
    <row r="102" spans="1:10" ht="24" thickBot="1" x14ac:dyDescent="0.3">
      <c r="A102" s="8"/>
      <c r="B102" s="131"/>
      <c r="C102" s="132"/>
      <c r="D102" s="132"/>
      <c r="E102" s="133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429" t="s">
        <v>204</v>
      </c>
      <c r="C103" s="430"/>
      <c r="D103" s="430"/>
      <c r="E103" s="431"/>
      <c r="F103" s="201">
        <v>12060</v>
      </c>
      <c r="G103" s="221"/>
      <c r="H103" s="221"/>
      <c r="I103" s="221"/>
      <c r="J103" s="222"/>
    </row>
    <row r="104" spans="1:10" ht="36" customHeight="1" x14ac:dyDescent="0.25">
      <c r="A104" s="8" t="s">
        <v>112</v>
      </c>
      <c r="B104" s="241" t="s">
        <v>205</v>
      </c>
      <c r="C104" s="242"/>
      <c r="D104" s="242"/>
      <c r="E104" s="243"/>
      <c r="F104" s="253">
        <v>14580</v>
      </c>
      <c r="G104" s="253"/>
      <c r="H104" s="253"/>
      <c r="I104" s="253"/>
      <c r="J104" s="254"/>
    </row>
    <row r="105" spans="1:10" ht="36" customHeight="1" x14ac:dyDescent="0.25">
      <c r="A105" s="8" t="s">
        <v>112</v>
      </c>
      <c r="B105" s="241" t="s">
        <v>206</v>
      </c>
      <c r="C105" s="242"/>
      <c r="D105" s="242"/>
      <c r="E105" s="243"/>
      <c r="F105" s="227">
        <f>H105*1.2</f>
        <v>15724.8</v>
      </c>
      <c r="G105" s="228">
        <f>H105*1.1</f>
        <v>14414.400000000001</v>
      </c>
      <c r="H105" s="228">
        <v>13104</v>
      </c>
      <c r="I105" s="228">
        <f>H105*0.75</f>
        <v>9828</v>
      </c>
      <c r="J105" s="229">
        <f>H105*0.5</f>
        <v>6552</v>
      </c>
    </row>
    <row r="106" spans="1:10" ht="36" customHeight="1" x14ac:dyDescent="0.25">
      <c r="A106" s="8" t="s">
        <v>112</v>
      </c>
      <c r="B106" s="241" t="s">
        <v>207</v>
      </c>
      <c r="C106" s="242"/>
      <c r="D106" s="242"/>
      <c r="E106" s="243"/>
      <c r="F106" s="42">
        <v>9576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241" t="s">
        <v>208</v>
      </c>
      <c r="C107" s="242"/>
      <c r="D107" s="242"/>
      <c r="E107" s="243"/>
      <c r="F107" s="42">
        <v>4248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241" t="s">
        <v>209</v>
      </c>
      <c r="C108" s="242"/>
      <c r="D108" s="242"/>
      <c r="E108" s="243"/>
      <c r="F108" s="253">
        <v>18072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1" t="s">
        <v>210</v>
      </c>
      <c r="C109" s="242"/>
      <c r="D109" s="242"/>
      <c r="E109" s="243"/>
      <c r="F109" s="253">
        <v>35748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1" t="s">
        <v>211</v>
      </c>
      <c r="C110" s="242"/>
      <c r="D110" s="242"/>
      <c r="E110" s="243"/>
      <c r="F110" s="253">
        <v>42897.599999999999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1" t="s">
        <v>212</v>
      </c>
      <c r="C111" s="242"/>
      <c r="D111" s="242"/>
      <c r="E111" s="243"/>
      <c r="F111" s="253">
        <v>18072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1" t="s">
        <v>213</v>
      </c>
      <c r="C112" s="242"/>
      <c r="D112" s="242"/>
      <c r="E112" s="243"/>
      <c r="F112" s="253">
        <v>12060</v>
      </c>
      <c r="G112" s="253"/>
      <c r="H112" s="253"/>
      <c r="I112" s="253"/>
      <c r="J112" s="254"/>
    </row>
    <row r="113" spans="1:10" ht="36" customHeight="1" x14ac:dyDescent="0.25">
      <c r="A113" s="8" t="s">
        <v>112</v>
      </c>
      <c r="B113" s="241" t="s">
        <v>214</v>
      </c>
      <c r="C113" s="242"/>
      <c r="D113" s="242"/>
      <c r="E113" s="243"/>
      <c r="F113" s="253">
        <v>18072</v>
      </c>
      <c r="G113" s="253"/>
      <c r="H113" s="253"/>
      <c r="I113" s="253"/>
      <c r="J113" s="254"/>
    </row>
    <row r="114" spans="1:10" ht="36" customHeight="1" x14ac:dyDescent="0.25">
      <c r="A114" s="8"/>
      <c r="B114" s="65" t="s">
        <v>215</v>
      </c>
      <c r="C114" s="66"/>
      <c r="D114" s="66"/>
      <c r="E114" s="67"/>
      <c r="F114" s="253">
        <v>10800</v>
      </c>
      <c r="G114" s="253"/>
      <c r="H114" s="253"/>
      <c r="I114" s="253"/>
      <c r="J114" s="254"/>
    </row>
    <row r="115" spans="1:10" ht="36" customHeight="1" x14ac:dyDescent="0.25">
      <c r="A115" s="8" t="s">
        <v>112</v>
      </c>
      <c r="B115" s="241" t="s">
        <v>216</v>
      </c>
      <c r="C115" s="242"/>
      <c r="D115" s="242"/>
      <c r="E115" s="243"/>
      <c r="F115" s="253">
        <v>3564</v>
      </c>
      <c r="G115" s="253"/>
      <c r="H115" s="253"/>
      <c r="I115" s="253"/>
      <c r="J115" s="254"/>
    </row>
    <row r="116" spans="1:10" ht="36" customHeight="1" x14ac:dyDescent="0.25">
      <c r="A116" s="8"/>
      <c r="B116" s="241" t="s">
        <v>217</v>
      </c>
      <c r="C116" s="242"/>
      <c r="D116" s="242"/>
      <c r="E116" s="243"/>
      <c r="F116" s="253">
        <v>12744</v>
      </c>
      <c r="G116" s="253"/>
      <c r="H116" s="253"/>
      <c r="I116" s="253"/>
      <c r="J116" s="254"/>
    </row>
    <row r="117" spans="1:10" ht="36" customHeight="1" x14ac:dyDescent="0.25">
      <c r="B117" s="241" t="s">
        <v>218</v>
      </c>
      <c r="C117" s="242"/>
      <c r="D117" s="242"/>
      <c r="E117" s="243"/>
      <c r="F117" s="253">
        <v>8496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1" t="s">
        <v>219</v>
      </c>
      <c r="C118" s="242"/>
      <c r="D118" s="242"/>
      <c r="E118" s="243"/>
      <c r="F118" s="253">
        <v>35748</v>
      </c>
      <c r="G118" s="253"/>
      <c r="H118" s="253"/>
      <c r="I118" s="253"/>
      <c r="J118" s="254"/>
    </row>
    <row r="119" spans="1:10" ht="36" customHeight="1" x14ac:dyDescent="0.25">
      <c r="A119" s="8" t="s">
        <v>112</v>
      </c>
      <c r="B119" s="241" t="s">
        <v>220</v>
      </c>
      <c r="C119" s="242"/>
      <c r="D119" s="242"/>
      <c r="E119" s="243"/>
      <c r="F119" s="253">
        <v>21600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1" t="s">
        <v>221</v>
      </c>
      <c r="C120" s="242"/>
      <c r="D120" s="242"/>
      <c r="E120" s="243"/>
      <c r="F120" s="253">
        <v>17280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1" t="s">
        <v>222</v>
      </c>
      <c r="C121" s="242"/>
      <c r="D121" s="242"/>
      <c r="E121" s="243"/>
      <c r="F121" s="253">
        <v>20880</v>
      </c>
      <c r="G121" s="253"/>
      <c r="H121" s="253"/>
      <c r="I121" s="253"/>
      <c r="J121" s="254"/>
    </row>
    <row r="122" spans="1:10" ht="36" customHeight="1" x14ac:dyDescent="0.25">
      <c r="A122" s="8" t="s">
        <v>114</v>
      </c>
      <c r="B122" s="241" t="s">
        <v>223</v>
      </c>
      <c r="C122" s="242"/>
      <c r="D122" s="242"/>
      <c r="E122" s="243"/>
      <c r="F122" s="227">
        <f>H122*1.2</f>
        <v>22464</v>
      </c>
      <c r="G122" s="228">
        <f>H122*1.1</f>
        <v>20592</v>
      </c>
      <c r="H122" s="228">
        <v>18720</v>
      </c>
      <c r="I122" s="228">
        <f>H122*0.75</f>
        <v>14040</v>
      </c>
      <c r="J122" s="229">
        <f>H122*0.5</f>
        <v>9360</v>
      </c>
    </row>
    <row r="123" spans="1:10" ht="36" customHeight="1" x14ac:dyDescent="0.25">
      <c r="A123" s="8" t="s">
        <v>114</v>
      </c>
      <c r="B123" s="241" t="s">
        <v>224</v>
      </c>
      <c r="C123" s="242"/>
      <c r="D123" s="242"/>
      <c r="E123" s="243"/>
      <c r="F123" s="432">
        <v>13680</v>
      </c>
      <c r="G123" s="147"/>
      <c r="H123" s="147"/>
      <c r="I123" s="147"/>
      <c r="J123" s="148"/>
    </row>
    <row r="124" spans="1:10" ht="36" customHeight="1" x14ac:dyDescent="0.25">
      <c r="A124" s="8" t="s">
        <v>114</v>
      </c>
      <c r="B124" s="241" t="s">
        <v>225</v>
      </c>
      <c r="C124" s="242"/>
      <c r="D124" s="242"/>
      <c r="E124" s="243"/>
      <c r="F124" s="432">
        <v>6480</v>
      </c>
      <c r="G124" s="147"/>
      <c r="H124" s="147"/>
      <c r="I124" s="147"/>
      <c r="J124" s="148"/>
    </row>
    <row r="125" spans="1:10" ht="36" customHeight="1" x14ac:dyDescent="0.25">
      <c r="A125" s="8" t="s">
        <v>114</v>
      </c>
      <c r="B125" s="241" t="s">
        <v>226</v>
      </c>
      <c r="C125" s="242"/>
      <c r="D125" s="242"/>
      <c r="E125" s="243"/>
      <c r="F125" s="432">
        <v>25920</v>
      </c>
      <c r="G125" s="147"/>
      <c r="H125" s="147"/>
      <c r="I125" s="147"/>
      <c r="J125" s="148"/>
    </row>
    <row r="126" spans="1:10" ht="36" customHeight="1" x14ac:dyDescent="0.25">
      <c r="A126" s="8" t="s">
        <v>114</v>
      </c>
      <c r="B126" s="241" t="s">
        <v>227</v>
      </c>
      <c r="C126" s="242"/>
      <c r="D126" s="242"/>
      <c r="E126" s="243"/>
      <c r="F126" s="432">
        <v>50400</v>
      </c>
      <c r="G126" s="147"/>
      <c r="H126" s="147"/>
      <c r="I126" s="147"/>
      <c r="J126" s="148"/>
    </row>
    <row r="127" spans="1:10" ht="36" customHeight="1" x14ac:dyDescent="0.25">
      <c r="A127" s="8" t="s">
        <v>114</v>
      </c>
      <c r="B127" s="241" t="s">
        <v>228</v>
      </c>
      <c r="C127" s="242"/>
      <c r="D127" s="242"/>
      <c r="E127" s="243"/>
      <c r="F127" s="432">
        <v>60480</v>
      </c>
      <c r="G127" s="147"/>
      <c r="H127" s="147"/>
      <c r="I127" s="147"/>
      <c r="J127" s="148"/>
    </row>
    <row r="128" spans="1:10" ht="36" customHeight="1" x14ac:dyDescent="0.25">
      <c r="A128" s="8" t="s">
        <v>114</v>
      </c>
      <c r="B128" s="241" t="s">
        <v>229</v>
      </c>
      <c r="C128" s="242"/>
      <c r="D128" s="242"/>
      <c r="E128" s="243"/>
      <c r="F128" s="432">
        <v>25920</v>
      </c>
      <c r="G128" s="147"/>
      <c r="H128" s="147"/>
      <c r="I128" s="147"/>
      <c r="J128" s="148"/>
    </row>
    <row r="129" spans="1:10" ht="36" customHeight="1" x14ac:dyDescent="0.25">
      <c r="A129" s="8" t="s">
        <v>114</v>
      </c>
      <c r="B129" s="241" t="s">
        <v>230</v>
      </c>
      <c r="C129" s="242"/>
      <c r="D129" s="242"/>
      <c r="E129" s="243"/>
      <c r="F129" s="432">
        <v>17280</v>
      </c>
      <c r="G129" s="147"/>
      <c r="H129" s="147"/>
      <c r="I129" s="147"/>
      <c r="J129" s="148"/>
    </row>
    <row r="130" spans="1:10" ht="36" customHeight="1" x14ac:dyDescent="0.25">
      <c r="A130" s="8" t="s">
        <v>114</v>
      </c>
      <c r="B130" s="241" t="s">
        <v>231</v>
      </c>
      <c r="C130" s="242"/>
      <c r="D130" s="242"/>
      <c r="E130" s="243"/>
      <c r="F130" s="432">
        <v>25920</v>
      </c>
      <c r="G130" s="147"/>
      <c r="H130" s="147"/>
      <c r="I130" s="147"/>
      <c r="J130" s="148"/>
    </row>
    <row r="131" spans="1:10" ht="36" customHeight="1" x14ac:dyDescent="0.25">
      <c r="A131" s="8" t="s">
        <v>114</v>
      </c>
      <c r="B131" s="241" t="s">
        <v>232</v>
      </c>
      <c r="C131" s="242"/>
      <c r="D131" s="242"/>
      <c r="E131" s="243"/>
      <c r="F131" s="432">
        <v>5040</v>
      </c>
      <c r="G131" s="147"/>
      <c r="H131" s="147"/>
      <c r="I131" s="147"/>
      <c r="J131" s="148"/>
    </row>
    <row r="132" spans="1:10" ht="36" customHeight="1" x14ac:dyDescent="0.25">
      <c r="A132" s="8" t="s">
        <v>114</v>
      </c>
      <c r="B132" s="241" t="s">
        <v>233</v>
      </c>
      <c r="C132" s="242"/>
      <c r="D132" s="242"/>
      <c r="E132" s="243"/>
      <c r="F132" s="432">
        <v>50400</v>
      </c>
      <c r="G132" s="147"/>
      <c r="H132" s="147"/>
      <c r="I132" s="147"/>
      <c r="J132" s="148"/>
    </row>
    <row r="133" spans="1:10" ht="36" customHeight="1" thickBot="1" x14ac:dyDescent="0.3">
      <c r="A133" s="8" t="s">
        <v>114</v>
      </c>
      <c r="B133" s="354" t="s">
        <v>234</v>
      </c>
      <c r="C133" s="355"/>
      <c r="D133" s="355"/>
      <c r="E133" s="356"/>
      <c r="F133" s="161">
        <v>30240</v>
      </c>
      <c r="G133" s="113"/>
      <c r="H133" s="113"/>
      <c r="I133" s="113"/>
      <c r="J133" s="11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277" t="s">
        <v>240</v>
      </c>
      <c r="C139" s="278"/>
      <c r="D139" s="278"/>
      <c r="E139" s="279"/>
      <c r="F139" s="412"/>
      <c r="G139" s="413"/>
      <c r="H139" s="413"/>
      <c r="I139" s="413"/>
      <c r="J139" s="414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25488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50976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63720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720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38232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76464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95580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1080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21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zoomScale="40" zoomScaleNormal="60" zoomScaleSheetLayoutView="40" workbookViewId="0">
      <pane ySplit="4" topLeftCell="A95" activePane="bottomLeft" state="frozen"/>
      <selection activeCell="A198" sqref="A198:XFD198"/>
      <selection pane="bottomLeft" activeCell="M139" sqref="M139"/>
    </sheetView>
  </sheetViews>
  <sheetFormatPr defaultColWidth="9.140625" defaultRowHeight="12.75" outlineLevelRow="1" x14ac:dyDescent="0.25"/>
  <cols>
    <col min="1" max="1" width="32.710937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83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374</v>
      </c>
      <c r="C3" s="15"/>
      <c r="D3" s="15"/>
      <c r="E3" s="15"/>
      <c r="F3" s="16">
        <v>12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60480</v>
      </c>
      <c r="G8" s="33">
        <f>H8*1.1</f>
        <v>55440.000000000007</v>
      </c>
      <c r="H8" s="33">
        <v>50400</v>
      </c>
      <c r="I8" s="33">
        <f>H8*0.75</f>
        <v>37800</v>
      </c>
      <c r="J8" s="33">
        <f>H8*0.5</f>
        <v>25200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84672</v>
      </c>
      <c r="G9" s="37">
        <f>H9*1.1</f>
        <v>77616</v>
      </c>
      <c r="H9" s="37">
        <v>70560</v>
      </c>
      <c r="I9" s="37">
        <f>H9*0.75</f>
        <v>52920</v>
      </c>
      <c r="J9" s="37">
        <f>H9*0.5</f>
        <v>35280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77760</v>
      </c>
      <c r="G10" s="37">
        <f>H10*1.1</f>
        <v>71280</v>
      </c>
      <c r="H10" s="37">
        <v>64800</v>
      </c>
      <c r="I10" s="37">
        <f>H10*0.75</f>
        <v>48600</v>
      </c>
      <c r="J10" s="37">
        <f>H10*0.5</f>
        <v>32400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108864</v>
      </c>
      <c r="G11" s="39">
        <f>H11*1.1</f>
        <v>99792.000000000015</v>
      </c>
      <c r="H11" s="39">
        <v>90720</v>
      </c>
      <c r="I11" s="39">
        <f>H11*0.75</f>
        <v>68040</v>
      </c>
      <c r="J11" s="39">
        <f>H11*0.5</f>
        <v>45360</v>
      </c>
    </row>
    <row r="12" spans="1:10" ht="24" thickBot="1" x14ac:dyDescent="0.3">
      <c r="A12" s="8"/>
      <c r="B12" s="28"/>
      <c r="C12" s="81"/>
      <c r="D12" s="81"/>
      <c r="E12" s="82"/>
      <c r="F12" s="134"/>
      <c r="G12" s="135"/>
      <c r="H12" s="135"/>
      <c r="I12" s="135"/>
      <c r="J12" s="136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89"/>
      <c r="F13" s="140">
        <v>12960</v>
      </c>
      <c r="G13" s="141"/>
      <c r="H13" s="141"/>
      <c r="I13" s="141"/>
      <c r="J13" s="14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6"/>
      <c r="F14" s="112">
        <v>18720</v>
      </c>
      <c r="G14" s="113"/>
      <c r="H14" s="113"/>
      <c r="I14" s="113"/>
      <c r="J14" s="114"/>
    </row>
    <row r="15" spans="1:10" ht="24" thickBot="1" x14ac:dyDescent="0.3">
      <c r="A15" s="8"/>
      <c r="B15" s="28"/>
      <c r="C15" s="81"/>
      <c r="D15" s="81"/>
      <c r="E15" s="82"/>
      <c r="F15" s="165"/>
      <c r="G15" s="166"/>
      <c r="H15" s="166"/>
      <c r="I15" s="166"/>
      <c r="J15" s="16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1440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2880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4032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10080 до 403200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10080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20160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30240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40320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50400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60480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70560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80640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90720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100800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110880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120960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131040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141120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151200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161280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171360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181440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191520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201600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20160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40320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60480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80640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100800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120960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141120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161280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181440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201600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221760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241920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262080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282240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302400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322560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342720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362880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383040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403200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14400 до 216720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14400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18720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25200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35280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45360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55440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65520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75600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85680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95760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105840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115920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126000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136080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146160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156240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166320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176400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186480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196560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206640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216720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2880 до 61200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2880</v>
      </c>
      <c r="G86" s="43"/>
      <c r="H86" s="43"/>
      <c r="I86" s="43"/>
      <c r="J86" s="44"/>
    </row>
    <row r="87" spans="1:10" ht="36" customHeight="1" x14ac:dyDescent="0.25">
      <c r="A87" s="8"/>
      <c r="B87" s="65" t="s">
        <v>190</v>
      </c>
      <c r="C87" s="66"/>
      <c r="D87" s="66"/>
      <c r="E87" s="67"/>
      <c r="F87" s="42">
        <v>3600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4320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61200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8640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17280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2880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2880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5760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8640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18720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6120 до 108000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17280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1728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4320</v>
      </c>
      <c r="G101" s="87"/>
      <c r="H101" s="87"/>
      <c r="I101" s="87"/>
      <c r="J101" s="88"/>
    </row>
    <row r="102" spans="1:10" ht="24" thickBot="1" x14ac:dyDescent="0.3">
      <c r="A102" s="8"/>
      <c r="B102" s="131"/>
      <c r="C102" s="132"/>
      <c r="D102" s="132"/>
      <c r="E102" s="133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429" t="s">
        <v>204</v>
      </c>
      <c r="C103" s="430"/>
      <c r="D103" s="430"/>
      <c r="E103" s="431"/>
      <c r="F103" s="201">
        <v>27360</v>
      </c>
      <c r="G103" s="221"/>
      <c r="H103" s="221"/>
      <c r="I103" s="221"/>
      <c r="J103" s="222"/>
    </row>
    <row r="104" spans="1:10" ht="36" customHeight="1" x14ac:dyDescent="0.25">
      <c r="A104" s="8" t="s">
        <v>112</v>
      </c>
      <c r="B104" s="241" t="s">
        <v>205</v>
      </c>
      <c r="C104" s="242"/>
      <c r="D104" s="242"/>
      <c r="E104" s="243"/>
      <c r="F104" s="253">
        <v>21600</v>
      </c>
      <c r="G104" s="253"/>
      <c r="H104" s="253"/>
      <c r="I104" s="253"/>
      <c r="J104" s="254"/>
    </row>
    <row r="105" spans="1:10" ht="36" customHeight="1" x14ac:dyDescent="0.25">
      <c r="A105" s="8" t="s">
        <v>112</v>
      </c>
      <c r="B105" s="241" t="s">
        <v>206</v>
      </c>
      <c r="C105" s="242"/>
      <c r="D105" s="242"/>
      <c r="E105" s="243"/>
      <c r="F105" s="227">
        <f>H105*1.2</f>
        <v>30240</v>
      </c>
      <c r="G105" s="228">
        <f>H105*1.1</f>
        <v>27720.000000000004</v>
      </c>
      <c r="H105" s="228">
        <v>25200</v>
      </c>
      <c r="I105" s="228">
        <f>H105*0.75</f>
        <v>18900</v>
      </c>
      <c r="J105" s="229">
        <f>H105*0.5</f>
        <v>12600</v>
      </c>
    </row>
    <row r="106" spans="1:10" ht="36" customHeight="1" x14ac:dyDescent="0.25">
      <c r="A106" s="8" t="s">
        <v>112</v>
      </c>
      <c r="B106" s="241" t="s">
        <v>207</v>
      </c>
      <c r="C106" s="242"/>
      <c r="D106" s="242"/>
      <c r="E106" s="243"/>
      <c r="F106" s="42">
        <v>14400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241" t="s">
        <v>208</v>
      </c>
      <c r="C107" s="242"/>
      <c r="D107" s="242"/>
      <c r="E107" s="243"/>
      <c r="F107" s="42">
        <v>10080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241" t="s">
        <v>209</v>
      </c>
      <c r="C108" s="242"/>
      <c r="D108" s="242"/>
      <c r="E108" s="243"/>
      <c r="F108" s="253">
        <v>36000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1" t="s">
        <v>210</v>
      </c>
      <c r="C109" s="242"/>
      <c r="D109" s="242"/>
      <c r="E109" s="243"/>
      <c r="F109" s="253">
        <v>36000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1" t="s">
        <v>211</v>
      </c>
      <c r="C110" s="242"/>
      <c r="D110" s="242"/>
      <c r="E110" s="243"/>
      <c r="F110" s="253">
        <v>43200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1" t="s">
        <v>212</v>
      </c>
      <c r="C111" s="242"/>
      <c r="D111" s="242"/>
      <c r="E111" s="243"/>
      <c r="F111" s="253">
        <v>13680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1" t="s">
        <v>213</v>
      </c>
      <c r="C112" s="242"/>
      <c r="D112" s="242"/>
      <c r="E112" s="243"/>
      <c r="F112" s="253">
        <v>19440</v>
      </c>
      <c r="G112" s="253"/>
      <c r="H112" s="253"/>
      <c r="I112" s="253"/>
      <c r="J112" s="254"/>
    </row>
    <row r="113" spans="1:10" ht="36" customHeight="1" x14ac:dyDescent="0.25">
      <c r="A113" s="8" t="s">
        <v>112</v>
      </c>
      <c r="B113" s="241" t="s">
        <v>214</v>
      </c>
      <c r="C113" s="242"/>
      <c r="D113" s="242"/>
      <c r="E113" s="243"/>
      <c r="F113" s="253">
        <v>26640</v>
      </c>
      <c r="G113" s="253"/>
      <c r="H113" s="253"/>
      <c r="I113" s="253"/>
      <c r="J113" s="254"/>
    </row>
    <row r="114" spans="1:10" ht="36" customHeight="1" x14ac:dyDescent="0.25">
      <c r="A114" s="8"/>
      <c r="B114" s="65" t="s">
        <v>215</v>
      </c>
      <c r="C114" s="66"/>
      <c r="D114" s="66"/>
      <c r="E114" s="67"/>
      <c r="F114" s="253">
        <v>108000</v>
      </c>
      <c r="G114" s="253"/>
      <c r="H114" s="253"/>
      <c r="I114" s="253"/>
      <c r="J114" s="254"/>
    </row>
    <row r="115" spans="1:10" ht="36" customHeight="1" x14ac:dyDescent="0.25">
      <c r="A115" s="8" t="s">
        <v>112</v>
      </c>
      <c r="B115" s="241" t="s">
        <v>216</v>
      </c>
      <c r="C115" s="242"/>
      <c r="D115" s="242"/>
      <c r="E115" s="243"/>
      <c r="F115" s="253">
        <v>6120</v>
      </c>
      <c r="G115" s="253"/>
      <c r="H115" s="253"/>
      <c r="I115" s="253"/>
      <c r="J115" s="254"/>
    </row>
    <row r="116" spans="1:10" ht="36" customHeight="1" x14ac:dyDescent="0.25">
      <c r="A116" s="8"/>
      <c r="B116" s="241" t="s">
        <v>217</v>
      </c>
      <c r="C116" s="242"/>
      <c r="D116" s="242"/>
      <c r="E116" s="243"/>
      <c r="F116" s="253">
        <v>21600</v>
      </c>
      <c r="G116" s="253"/>
      <c r="H116" s="253"/>
      <c r="I116" s="253"/>
      <c r="J116" s="254"/>
    </row>
    <row r="117" spans="1:10" ht="36" customHeight="1" x14ac:dyDescent="0.25">
      <c r="B117" s="241" t="s">
        <v>218</v>
      </c>
      <c r="C117" s="242"/>
      <c r="D117" s="242"/>
      <c r="E117" s="243"/>
      <c r="F117" s="253">
        <v>14400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1" t="s">
        <v>219</v>
      </c>
      <c r="C118" s="242"/>
      <c r="D118" s="242"/>
      <c r="E118" s="243"/>
      <c r="F118" s="253">
        <v>39600</v>
      </c>
      <c r="G118" s="253"/>
      <c r="H118" s="253"/>
      <c r="I118" s="253"/>
      <c r="J118" s="254"/>
    </row>
    <row r="119" spans="1:10" ht="36" customHeight="1" x14ac:dyDescent="0.25">
      <c r="A119" s="8" t="s">
        <v>112</v>
      </c>
      <c r="B119" s="241" t="s">
        <v>220</v>
      </c>
      <c r="C119" s="242"/>
      <c r="D119" s="242"/>
      <c r="E119" s="243"/>
      <c r="F119" s="253">
        <v>18000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1" t="s">
        <v>221</v>
      </c>
      <c r="C120" s="242"/>
      <c r="D120" s="242"/>
      <c r="E120" s="243"/>
      <c r="F120" s="253">
        <v>38880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1" t="s">
        <v>222</v>
      </c>
      <c r="C121" s="242"/>
      <c r="D121" s="242"/>
      <c r="E121" s="243"/>
      <c r="F121" s="253">
        <v>30240</v>
      </c>
      <c r="G121" s="253"/>
      <c r="H121" s="253"/>
      <c r="I121" s="253"/>
      <c r="J121" s="254"/>
    </row>
    <row r="122" spans="1:10" ht="36" customHeight="1" x14ac:dyDescent="0.25">
      <c r="A122" s="8" t="s">
        <v>114</v>
      </c>
      <c r="B122" s="241" t="s">
        <v>223</v>
      </c>
      <c r="C122" s="242"/>
      <c r="D122" s="242"/>
      <c r="E122" s="243"/>
      <c r="F122" s="227">
        <f>H122*1.2</f>
        <v>43200</v>
      </c>
      <c r="G122" s="228">
        <f>H122*1.1</f>
        <v>39600</v>
      </c>
      <c r="H122" s="228">
        <v>36000</v>
      </c>
      <c r="I122" s="228">
        <f>H122*0.75</f>
        <v>27000</v>
      </c>
      <c r="J122" s="229">
        <f>H122*0.5</f>
        <v>18000</v>
      </c>
    </row>
    <row r="123" spans="1:10" ht="36" customHeight="1" x14ac:dyDescent="0.25">
      <c r="A123" s="8" t="s">
        <v>114</v>
      </c>
      <c r="B123" s="241" t="s">
        <v>224</v>
      </c>
      <c r="C123" s="242"/>
      <c r="D123" s="242"/>
      <c r="E123" s="243"/>
      <c r="F123" s="432">
        <v>20160</v>
      </c>
      <c r="G123" s="147"/>
      <c r="H123" s="147"/>
      <c r="I123" s="147"/>
      <c r="J123" s="148"/>
    </row>
    <row r="124" spans="1:10" ht="36" customHeight="1" x14ac:dyDescent="0.25">
      <c r="A124" s="8" t="s">
        <v>114</v>
      </c>
      <c r="B124" s="241" t="s">
        <v>225</v>
      </c>
      <c r="C124" s="242"/>
      <c r="D124" s="242"/>
      <c r="E124" s="243"/>
      <c r="F124" s="432">
        <v>14400</v>
      </c>
      <c r="G124" s="147"/>
      <c r="H124" s="147"/>
      <c r="I124" s="147"/>
      <c r="J124" s="148"/>
    </row>
    <row r="125" spans="1:10" ht="36" customHeight="1" x14ac:dyDescent="0.25">
      <c r="A125" s="8" t="s">
        <v>114</v>
      </c>
      <c r="B125" s="241" t="s">
        <v>226</v>
      </c>
      <c r="C125" s="242"/>
      <c r="D125" s="242"/>
      <c r="E125" s="243"/>
      <c r="F125" s="432">
        <v>50400</v>
      </c>
      <c r="G125" s="147"/>
      <c r="H125" s="147"/>
      <c r="I125" s="147"/>
      <c r="J125" s="148"/>
    </row>
    <row r="126" spans="1:10" ht="36" customHeight="1" x14ac:dyDescent="0.25">
      <c r="A126" s="8" t="s">
        <v>114</v>
      </c>
      <c r="B126" s="241" t="s">
        <v>227</v>
      </c>
      <c r="C126" s="242"/>
      <c r="D126" s="242"/>
      <c r="E126" s="243"/>
      <c r="F126" s="432">
        <v>50400</v>
      </c>
      <c r="G126" s="147"/>
      <c r="H126" s="147"/>
      <c r="I126" s="147"/>
      <c r="J126" s="148"/>
    </row>
    <row r="127" spans="1:10" ht="36" customHeight="1" x14ac:dyDescent="0.25">
      <c r="A127" s="8" t="s">
        <v>114</v>
      </c>
      <c r="B127" s="241" t="s">
        <v>228</v>
      </c>
      <c r="C127" s="242"/>
      <c r="D127" s="242"/>
      <c r="E127" s="243"/>
      <c r="F127" s="432">
        <v>60480</v>
      </c>
      <c r="G127" s="147"/>
      <c r="H127" s="147"/>
      <c r="I127" s="147"/>
      <c r="J127" s="148"/>
    </row>
    <row r="128" spans="1:10" ht="36" customHeight="1" x14ac:dyDescent="0.25">
      <c r="A128" s="8" t="s">
        <v>114</v>
      </c>
      <c r="B128" s="241" t="s">
        <v>229</v>
      </c>
      <c r="C128" s="242"/>
      <c r="D128" s="242"/>
      <c r="E128" s="243"/>
      <c r="F128" s="432">
        <v>20160</v>
      </c>
      <c r="G128" s="147"/>
      <c r="H128" s="147"/>
      <c r="I128" s="147"/>
      <c r="J128" s="148"/>
    </row>
    <row r="129" spans="1:10" ht="36" customHeight="1" x14ac:dyDescent="0.25">
      <c r="A129" s="8" t="s">
        <v>114</v>
      </c>
      <c r="B129" s="241" t="s">
        <v>230</v>
      </c>
      <c r="C129" s="242"/>
      <c r="D129" s="242"/>
      <c r="E129" s="243"/>
      <c r="F129" s="432">
        <v>27360</v>
      </c>
      <c r="G129" s="147"/>
      <c r="H129" s="147"/>
      <c r="I129" s="147"/>
      <c r="J129" s="148"/>
    </row>
    <row r="130" spans="1:10" ht="36" customHeight="1" x14ac:dyDescent="0.25">
      <c r="A130" s="8" t="s">
        <v>114</v>
      </c>
      <c r="B130" s="241" t="s">
        <v>231</v>
      </c>
      <c r="C130" s="242"/>
      <c r="D130" s="242"/>
      <c r="E130" s="243"/>
      <c r="F130" s="432">
        <v>37440</v>
      </c>
      <c r="G130" s="147"/>
      <c r="H130" s="147"/>
      <c r="I130" s="147"/>
      <c r="J130" s="148"/>
    </row>
    <row r="131" spans="1:10" ht="36" customHeight="1" x14ac:dyDescent="0.25">
      <c r="A131" s="8" t="s">
        <v>114</v>
      </c>
      <c r="B131" s="241" t="s">
        <v>232</v>
      </c>
      <c r="C131" s="242"/>
      <c r="D131" s="242"/>
      <c r="E131" s="243"/>
      <c r="F131" s="432">
        <v>8640</v>
      </c>
      <c r="G131" s="147"/>
      <c r="H131" s="147"/>
      <c r="I131" s="147"/>
      <c r="J131" s="148"/>
    </row>
    <row r="132" spans="1:10" ht="36" customHeight="1" x14ac:dyDescent="0.25">
      <c r="A132" s="8" t="s">
        <v>114</v>
      </c>
      <c r="B132" s="241" t="s">
        <v>233</v>
      </c>
      <c r="C132" s="242"/>
      <c r="D132" s="242"/>
      <c r="E132" s="243"/>
      <c r="F132" s="432">
        <v>56160</v>
      </c>
      <c r="G132" s="147"/>
      <c r="H132" s="147"/>
      <c r="I132" s="147"/>
      <c r="J132" s="148"/>
    </row>
    <row r="133" spans="1:10" ht="36" customHeight="1" thickBot="1" x14ac:dyDescent="0.3">
      <c r="A133" s="8" t="s">
        <v>114</v>
      </c>
      <c r="B133" s="354" t="s">
        <v>234</v>
      </c>
      <c r="C133" s="355"/>
      <c r="D133" s="355"/>
      <c r="E133" s="356"/>
      <c r="F133" s="161">
        <v>25920</v>
      </c>
      <c r="G133" s="113"/>
      <c r="H133" s="113"/>
      <c r="I133" s="113"/>
      <c r="J133" s="11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277" t="s">
        <v>240</v>
      </c>
      <c r="C139" s="278"/>
      <c r="D139" s="278"/>
      <c r="E139" s="279"/>
      <c r="F139" s="412"/>
      <c r="G139" s="413"/>
      <c r="H139" s="413"/>
      <c r="I139" s="413"/>
      <c r="J139" s="414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47520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95040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118800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1440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71280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142560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178560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2160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29"/>
      <c r="D148" s="29"/>
      <c r="E148" s="30"/>
      <c r="F148" s="187"/>
      <c r="G148" s="246"/>
      <c r="H148" s="246"/>
      <c r="I148" s="246"/>
      <c r="J148" s="247"/>
    </row>
    <row r="149" spans="1:10" ht="21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0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3"/>
  <sheetViews>
    <sheetView view="pageBreakPreview" zoomScale="50" zoomScaleNormal="60" zoomScaleSheetLayoutView="50" workbookViewId="0">
      <pane ySplit="4" topLeftCell="A133" activePane="bottomLeft" state="frozen"/>
      <selection activeCell="A198" sqref="A198:XFD198"/>
      <selection pane="bottomLeft" activeCell="B150" sqref="B150"/>
    </sheetView>
  </sheetViews>
  <sheetFormatPr defaultColWidth="9.140625" defaultRowHeight="12.75" outlineLevelRow="1" x14ac:dyDescent="0.25"/>
  <cols>
    <col min="1" max="1" width="37.425781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84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52488</v>
      </c>
      <c r="G8" s="33">
        <f>H8*1.1</f>
        <v>48114.000000000007</v>
      </c>
      <c r="H8" s="33">
        <v>43740</v>
      </c>
      <c r="I8" s="33">
        <f>H8*0.75</f>
        <v>32805</v>
      </c>
      <c r="J8" s="33">
        <f>H8*0.5</f>
        <v>21870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74304</v>
      </c>
      <c r="G9" s="37">
        <f>H9*1.1</f>
        <v>68112</v>
      </c>
      <c r="H9" s="37">
        <v>61920</v>
      </c>
      <c r="I9" s="37">
        <f>H9*0.75</f>
        <v>46440</v>
      </c>
      <c r="J9" s="37">
        <f>H9*0.5</f>
        <v>30960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67608</v>
      </c>
      <c r="G10" s="37">
        <f>H10*1.1</f>
        <v>61974.000000000007</v>
      </c>
      <c r="H10" s="37">
        <v>56340</v>
      </c>
      <c r="I10" s="37">
        <f>H10*0.75</f>
        <v>42255</v>
      </c>
      <c r="J10" s="37">
        <f>H10*0.5</f>
        <v>28170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95040</v>
      </c>
      <c r="G11" s="39">
        <f>H11*1.1</f>
        <v>87120</v>
      </c>
      <c r="H11" s="39">
        <v>79200</v>
      </c>
      <c r="I11" s="39">
        <f>H11*0.75</f>
        <v>59400</v>
      </c>
      <c r="J11" s="39">
        <f>H11*0.5</f>
        <v>39600</v>
      </c>
    </row>
    <row r="12" spans="1:10" ht="24" customHeight="1" thickBot="1" x14ac:dyDescent="0.3">
      <c r="A12" s="8"/>
      <c r="B12" s="28"/>
      <c r="C12" s="81"/>
      <c r="D12" s="81"/>
      <c r="E12" s="82"/>
      <c r="F12" s="134"/>
      <c r="G12" s="135"/>
      <c r="H12" s="135"/>
      <c r="I12" s="135"/>
      <c r="J12" s="136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89"/>
      <c r="F13" s="140">
        <v>13140</v>
      </c>
      <c r="G13" s="141"/>
      <c r="H13" s="141"/>
      <c r="I13" s="141"/>
      <c r="J13" s="14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6"/>
      <c r="F14" s="112">
        <v>18720</v>
      </c>
      <c r="G14" s="113"/>
      <c r="H14" s="113"/>
      <c r="I14" s="113"/>
      <c r="J14" s="114"/>
    </row>
    <row r="15" spans="1:10" ht="24" customHeight="1" thickBot="1" x14ac:dyDescent="0.3">
      <c r="A15" s="8"/>
      <c r="B15" s="28"/>
      <c r="C15" s="81"/>
      <c r="D15" s="81"/>
      <c r="E15" s="82"/>
      <c r="F15" s="165"/>
      <c r="G15" s="166"/>
      <c r="H15" s="166"/>
      <c r="I15" s="166"/>
      <c r="J15" s="16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1080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1512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1800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2520</v>
      </c>
      <c r="G19" s="180"/>
      <c r="H19" s="180"/>
      <c r="I19" s="180"/>
      <c r="J19" s="181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12600 до 264600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12600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18900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25200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31500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37800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44100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50400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56700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63000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69300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75600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81900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88200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94500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100800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107100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113400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119700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126000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132300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25200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37800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50400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63000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75600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88200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100800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113400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126000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138600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151200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163800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176400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189000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201600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214200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226800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239400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252000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264600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14940 до 270900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14940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22140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31500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44100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56700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69300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81900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94500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107100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119700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132300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144900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157500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170100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182700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195300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207900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220500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233100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245700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258300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270900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2340 до 56340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8280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31140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5040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56340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13140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34740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2340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2340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4680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7020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41940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"&amp;MIN(F99,F103:F118)&amp;" до "&amp;MAX(F99,F103:F118)</f>
        <v>Цена от 3240 до 787140</v>
      </c>
      <c r="G97" s="225"/>
      <c r="H97" s="225"/>
      <c r="I97" s="225"/>
      <c r="J97" s="226"/>
    </row>
    <row r="98" spans="1:10" ht="24" customHeight="1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75600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42">
        <v>7560</v>
      </c>
      <c r="G100" s="43"/>
      <c r="H100" s="43"/>
      <c r="I100" s="43"/>
      <c r="J100" s="44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42">
        <v>18900</v>
      </c>
      <c r="G101" s="43"/>
      <c r="H101" s="43"/>
      <c r="I101" s="43"/>
      <c r="J101" s="44"/>
    </row>
    <row r="102" spans="1:10" ht="24" customHeight="1" thickBot="1" x14ac:dyDescent="0.3">
      <c r="A102" s="8"/>
      <c r="B102" s="131"/>
      <c r="C102" s="132"/>
      <c r="D102" s="132"/>
      <c r="E102" s="133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429" t="s">
        <v>204</v>
      </c>
      <c r="C103" s="430"/>
      <c r="D103" s="430"/>
      <c r="E103" s="431"/>
      <c r="F103" s="68">
        <v>32940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241" t="s">
        <v>205</v>
      </c>
      <c r="C104" s="242"/>
      <c r="D104" s="242"/>
      <c r="E104" s="243"/>
      <c r="F104" s="253">
        <v>36540</v>
      </c>
      <c r="G104" s="253"/>
      <c r="H104" s="253"/>
      <c r="I104" s="253"/>
      <c r="J104" s="254"/>
    </row>
    <row r="105" spans="1:10" ht="36" customHeight="1" x14ac:dyDescent="0.25">
      <c r="A105" s="8" t="s">
        <v>112</v>
      </c>
      <c r="B105" s="241" t="s">
        <v>299</v>
      </c>
      <c r="C105" s="242"/>
      <c r="D105" s="242"/>
      <c r="E105" s="243"/>
      <c r="F105" s="42">
        <v>50940</v>
      </c>
      <c r="G105" s="43"/>
      <c r="H105" s="43"/>
      <c r="I105" s="43"/>
      <c r="J105" s="44"/>
    </row>
    <row r="106" spans="1:10" ht="36" customHeight="1" x14ac:dyDescent="0.25">
      <c r="A106" s="8" t="s">
        <v>112</v>
      </c>
      <c r="B106" s="241" t="s">
        <v>324</v>
      </c>
      <c r="C106" s="242"/>
      <c r="D106" s="242"/>
      <c r="E106" s="243"/>
      <c r="F106" s="42">
        <v>49140</v>
      </c>
      <c r="G106" s="43"/>
      <c r="H106" s="43"/>
      <c r="I106" s="43"/>
      <c r="J106" s="44"/>
    </row>
    <row r="107" spans="1:10" ht="36" customHeight="1" x14ac:dyDescent="0.25">
      <c r="A107" s="8"/>
      <c r="B107" s="241" t="s">
        <v>325</v>
      </c>
      <c r="C107" s="242"/>
      <c r="D107" s="242"/>
      <c r="E107" s="243"/>
      <c r="F107" s="253">
        <v>787140</v>
      </c>
      <c r="G107" s="253"/>
      <c r="H107" s="253"/>
      <c r="I107" s="253"/>
      <c r="J107" s="254"/>
    </row>
    <row r="108" spans="1:10" ht="36" customHeight="1" x14ac:dyDescent="0.25">
      <c r="A108" s="8" t="s">
        <v>112</v>
      </c>
      <c r="B108" s="241" t="s">
        <v>209</v>
      </c>
      <c r="C108" s="242"/>
      <c r="D108" s="242"/>
      <c r="E108" s="243"/>
      <c r="F108" s="253">
        <v>131940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1" t="s">
        <v>210</v>
      </c>
      <c r="C109" s="242"/>
      <c r="D109" s="242"/>
      <c r="E109" s="243"/>
      <c r="F109" s="253">
        <v>34740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1" t="s">
        <v>211</v>
      </c>
      <c r="C110" s="242"/>
      <c r="D110" s="242"/>
      <c r="E110" s="243"/>
      <c r="F110" s="253">
        <v>41688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1" t="s">
        <v>212</v>
      </c>
      <c r="C111" s="242"/>
      <c r="D111" s="242"/>
      <c r="E111" s="243"/>
      <c r="F111" s="253">
        <v>50940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1" t="s">
        <v>213</v>
      </c>
      <c r="C112" s="242"/>
      <c r="D112" s="242"/>
      <c r="E112" s="243"/>
      <c r="F112" s="253">
        <v>74340</v>
      </c>
      <c r="G112" s="253"/>
      <c r="H112" s="253"/>
      <c r="I112" s="253"/>
      <c r="J112" s="254"/>
    </row>
    <row r="113" spans="1:10" ht="36" customHeight="1" x14ac:dyDescent="0.25">
      <c r="A113" s="8" t="s">
        <v>112</v>
      </c>
      <c r="B113" s="241" t="s">
        <v>214</v>
      </c>
      <c r="C113" s="242"/>
      <c r="D113" s="242"/>
      <c r="E113" s="243"/>
      <c r="F113" s="253">
        <v>133740</v>
      </c>
      <c r="G113" s="253"/>
      <c r="H113" s="253"/>
      <c r="I113" s="253"/>
      <c r="J113" s="254"/>
    </row>
    <row r="114" spans="1:10" ht="36" customHeight="1" x14ac:dyDescent="0.25">
      <c r="A114" s="8"/>
      <c r="B114" s="65" t="s">
        <v>215</v>
      </c>
      <c r="C114" s="66"/>
      <c r="D114" s="66"/>
      <c r="E114" s="67"/>
      <c r="F114" s="253">
        <v>36000</v>
      </c>
      <c r="G114" s="253"/>
      <c r="H114" s="253"/>
      <c r="I114" s="253"/>
      <c r="J114" s="254"/>
    </row>
    <row r="115" spans="1:10" ht="36" customHeight="1" x14ac:dyDescent="0.25">
      <c r="A115" s="8" t="s">
        <v>112</v>
      </c>
      <c r="B115" s="241" t="s">
        <v>216</v>
      </c>
      <c r="C115" s="242"/>
      <c r="D115" s="242"/>
      <c r="E115" s="243"/>
      <c r="F115" s="253">
        <v>3240</v>
      </c>
      <c r="G115" s="253"/>
      <c r="H115" s="253"/>
      <c r="I115" s="253"/>
      <c r="J115" s="254"/>
    </row>
    <row r="116" spans="1:10" ht="36" customHeight="1" x14ac:dyDescent="0.25">
      <c r="A116" s="8"/>
      <c r="B116" s="241" t="s">
        <v>217</v>
      </c>
      <c r="C116" s="242"/>
      <c r="D116" s="242"/>
      <c r="E116" s="243"/>
      <c r="F116" s="253">
        <v>27540</v>
      </c>
      <c r="G116" s="253"/>
      <c r="H116" s="253"/>
      <c r="I116" s="253"/>
      <c r="J116" s="254"/>
    </row>
    <row r="117" spans="1:10" ht="36" customHeight="1" x14ac:dyDescent="0.25">
      <c r="B117" s="241" t="s">
        <v>218</v>
      </c>
      <c r="C117" s="242"/>
      <c r="D117" s="242"/>
      <c r="E117" s="243"/>
      <c r="F117" s="253">
        <v>22500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1" t="s">
        <v>220</v>
      </c>
      <c r="C118" s="242"/>
      <c r="D118" s="242"/>
      <c r="E118" s="243"/>
      <c r="F118" s="253">
        <v>41940</v>
      </c>
      <c r="G118" s="253"/>
      <c r="H118" s="253"/>
      <c r="I118" s="253"/>
      <c r="J118" s="254"/>
    </row>
    <row r="119" spans="1:10" ht="36" customHeight="1" x14ac:dyDescent="0.25">
      <c r="A119" s="8" t="s">
        <v>114</v>
      </c>
      <c r="B119" s="241" t="s">
        <v>221</v>
      </c>
      <c r="C119" s="242"/>
      <c r="D119" s="242"/>
      <c r="E119" s="243"/>
      <c r="F119" s="253">
        <v>46800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1" t="s">
        <v>222</v>
      </c>
      <c r="C120" s="242"/>
      <c r="D120" s="242"/>
      <c r="E120" s="243"/>
      <c r="F120" s="253">
        <v>51840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1" t="s">
        <v>326</v>
      </c>
      <c r="C121" s="242"/>
      <c r="D121" s="242"/>
      <c r="E121" s="243"/>
      <c r="F121" s="42">
        <v>72000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241" t="s">
        <v>327</v>
      </c>
      <c r="C122" s="242"/>
      <c r="D122" s="242"/>
      <c r="E122" s="243"/>
      <c r="F122" s="42">
        <v>69120</v>
      </c>
      <c r="G122" s="43"/>
      <c r="H122" s="43"/>
      <c r="I122" s="43"/>
      <c r="J122" s="44"/>
    </row>
    <row r="123" spans="1:10" ht="36" customHeight="1" x14ac:dyDescent="0.25">
      <c r="A123" s="8" t="s">
        <v>114</v>
      </c>
      <c r="B123" s="241" t="s">
        <v>226</v>
      </c>
      <c r="C123" s="242"/>
      <c r="D123" s="242"/>
      <c r="E123" s="243"/>
      <c r="F123" s="253">
        <v>185040</v>
      </c>
      <c r="G123" s="253"/>
      <c r="H123" s="253"/>
      <c r="I123" s="253"/>
      <c r="J123" s="254"/>
    </row>
    <row r="124" spans="1:10" ht="36" customHeight="1" x14ac:dyDescent="0.25">
      <c r="A124" s="8" t="s">
        <v>114</v>
      </c>
      <c r="B124" s="241" t="s">
        <v>227</v>
      </c>
      <c r="C124" s="242"/>
      <c r="D124" s="242"/>
      <c r="E124" s="243"/>
      <c r="F124" s="253">
        <v>48960</v>
      </c>
      <c r="G124" s="253"/>
      <c r="H124" s="253"/>
      <c r="I124" s="253"/>
      <c r="J124" s="254"/>
    </row>
    <row r="125" spans="1:10" ht="36" customHeight="1" x14ac:dyDescent="0.25">
      <c r="A125" s="8" t="s">
        <v>114</v>
      </c>
      <c r="B125" s="241" t="s">
        <v>228</v>
      </c>
      <c r="C125" s="242"/>
      <c r="D125" s="242"/>
      <c r="E125" s="243"/>
      <c r="F125" s="433">
        <v>58752</v>
      </c>
      <c r="G125" s="433"/>
      <c r="H125" s="433"/>
      <c r="I125" s="433"/>
      <c r="J125" s="434"/>
    </row>
    <row r="126" spans="1:10" ht="36" customHeight="1" x14ac:dyDescent="0.25">
      <c r="A126" s="8" t="s">
        <v>114</v>
      </c>
      <c r="B126" s="241" t="s">
        <v>229</v>
      </c>
      <c r="C126" s="242"/>
      <c r="D126" s="242"/>
      <c r="E126" s="243"/>
      <c r="F126" s="253">
        <v>72000</v>
      </c>
      <c r="G126" s="253"/>
      <c r="H126" s="253"/>
      <c r="I126" s="253"/>
      <c r="J126" s="254"/>
    </row>
    <row r="127" spans="1:10" ht="36" customHeight="1" x14ac:dyDescent="0.25">
      <c r="A127" s="8" t="s">
        <v>114</v>
      </c>
      <c r="B127" s="241" t="s">
        <v>230</v>
      </c>
      <c r="C127" s="242"/>
      <c r="D127" s="242"/>
      <c r="E127" s="243"/>
      <c r="F127" s="253">
        <v>104400</v>
      </c>
      <c r="G127" s="253"/>
      <c r="H127" s="253"/>
      <c r="I127" s="253"/>
      <c r="J127" s="254"/>
    </row>
    <row r="128" spans="1:10" ht="36" customHeight="1" x14ac:dyDescent="0.25">
      <c r="A128" s="8" t="s">
        <v>114</v>
      </c>
      <c r="B128" s="241" t="s">
        <v>231</v>
      </c>
      <c r="C128" s="242"/>
      <c r="D128" s="242"/>
      <c r="E128" s="243"/>
      <c r="F128" s="253">
        <v>187920</v>
      </c>
      <c r="G128" s="253"/>
      <c r="H128" s="253"/>
      <c r="I128" s="253"/>
      <c r="J128" s="254"/>
    </row>
    <row r="129" spans="1:10" ht="36" customHeight="1" x14ac:dyDescent="0.25">
      <c r="A129" s="8" t="s">
        <v>114</v>
      </c>
      <c r="B129" s="241" t="s">
        <v>232</v>
      </c>
      <c r="C129" s="242"/>
      <c r="D129" s="242"/>
      <c r="E129" s="243"/>
      <c r="F129" s="253">
        <v>5040</v>
      </c>
      <c r="G129" s="253"/>
      <c r="H129" s="253"/>
      <c r="I129" s="253"/>
      <c r="J129" s="254"/>
    </row>
    <row r="130" spans="1:10" ht="36" customHeight="1" thickBot="1" x14ac:dyDescent="0.3">
      <c r="A130" s="8" t="s">
        <v>114</v>
      </c>
      <c r="B130" s="354" t="s">
        <v>234</v>
      </c>
      <c r="C130" s="355"/>
      <c r="D130" s="355"/>
      <c r="E130" s="356"/>
      <c r="F130" s="253">
        <v>59040</v>
      </c>
      <c r="G130" s="253"/>
      <c r="H130" s="253"/>
      <c r="I130" s="253"/>
      <c r="J130" s="254"/>
    </row>
    <row r="131" spans="1:10" ht="22.5" customHeight="1" x14ac:dyDescent="0.25">
      <c r="A131" s="8" t="s">
        <v>112</v>
      </c>
      <c r="B131" s="101" t="s">
        <v>236</v>
      </c>
      <c r="C131" s="102"/>
      <c r="D131" s="102"/>
      <c r="E131" s="102"/>
      <c r="F131" s="102"/>
      <c r="G131" s="102"/>
      <c r="H131" s="102"/>
      <c r="I131" s="102"/>
      <c r="J131" s="103"/>
    </row>
    <row r="132" spans="1:10" ht="36" customHeight="1" thickBot="1" x14ac:dyDescent="0.3">
      <c r="A132" s="8"/>
      <c r="B132" s="35" t="s">
        <v>219</v>
      </c>
      <c r="C132" s="89"/>
      <c r="D132" s="89"/>
      <c r="E132" s="90"/>
      <c r="F132" s="42">
        <v>40</v>
      </c>
      <c r="G132" s="43"/>
      <c r="H132" s="43"/>
      <c r="I132" s="43"/>
      <c r="J132" s="44"/>
    </row>
    <row r="133" spans="1:10" ht="36" customHeight="1" thickBot="1" x14ac:dyDescent="0.3">
      <c r="A133" s="8"/>
      <c r="B133" s="95" t="s">
        <v>235</v>
      </c>
      <c r="C133" s="96"/>
      <c r="D133" s="96"/>
      <c r="E133" s="97"/>
      <c r="F133" s="98"/>
      <c r="G133" s="99"/>
      <c r="H133" s="99"/>
      <c r="I133" s="99"/>
      <c r="J133" s="100"/>
    </row>
    <row r="134" spans="1:10" ht="36" customHeight="1" thickBot="1" x14ac:dyDescent="0.3">
      <c r="A134" s="8"/>
      <c r="B134" s="174" t="s">
        <v>236</v>
      </c>
      <c r="C134" s="175"/>
      <c r="D134" s="175"/>
      <c r="E134" s="175"/>
      <c r="F134" s="175"/>
      <c r="G134" s="175"/>
      <c r="H134" s="175"/>
      <c r="I134" s="175"/>
      <c r="J134" s="176"/>
    </row>
    <row r="135" spans="1:10" ht="36" customHeight="1" x14ac:dyDescent="0.25">
      <c r="A135" s="8"/>
      <c r="B135" s="57" t="s">
        <v>237</v>
      </c>
      <c r="C135" s="104"/>
      <c r="D135" s="104"/>
      <c r="E135" s="105"/>
      <c r="F135" s="42">
        <v>72</v>
      </c>
      <c r="G135" s="43"/>
      <c r="H135" s="43"/>
      <c r="I135" s="43"/>
      <c r="J135" s="44"/>
    </row>
    <row r="136" spans="1:10" ht="36" customHeight="1" x14ac:dyDescent="0.25">
      <c r="A136" s="8"/>
      <c r="B136" s="63" t="s">
        <v>238</v>
      </c>
      <c r="C136" s="64"/>
      <c r="D136" s="64"/>
      <c r="E136" s="41"/>
      <c r="F136" s="42">
        <v>118.8</v>
      </c>
      <c r="G136" s="43"/>
      <c r="H136" s="43"/>
      <c r="I136" s="43"/>
      <c r="J136" s="44"/>
    </row>
    <row r="137" spans="1:10" ht="36" customHeight="1" thickBot="1" x14ac:dyDescent="0.3">
      <c r="A137" s="8"/>
      <c r="B137" s="63" t="s">
        <v>239</v>
      </c>
      <c r="C137" s="64"/>
      <c r="D137" s="64"/>
      <c r="E137" s="41"/>
      <c r="F137" s="42">
        <v>180</v>
      </c>
      <c r="G137" s="43"/>
      <c r="H137" s="43"/>
      <c r="I137" s="43"/>
      <c r="J137" s="44"/>
    </row>
    <row r="138" spans="1:10" ht="54" customHeight="1" thickBot="1" x14ac:dyDescent="0.3">
      <c r="A138" s="8"/>
      <c r="B138" s="277" t="s">
        <v>240</v>
      </c>
      <c r="C138" s="278"/>
      <c r="D138" s="278"/>
      <c r="E138" s="279"/>
      <c r="F138" s="106"/>
      <c r="G138" s="107"/>
      <c r="H138" s="107"/>
      <c r="I138" s="107"/>
      <c r="J138" s="108"/>
    </row>
    <row r="139" spans="1:10" ht="36" customHeight="1" x14ac:dyDescent="0.25">
      <c r="A139" s="8"/>
      <c r="B139" s="31" t="s">
        <v>241</v>
      </c>
      <c r="C139" s="177"/>
      <c r="D139" s="177"/>
      <c r="E139" s="178"/>
      <c r="F139" s="255">
        <v>31140</v>
      </c>
      <c r="G139" s="256"/>
      <c r="H139" s="256"/>
      <c r="I139" s="256"/>
      <c r="J139" s="257"/>
    </row>
    <row r="140" spans="1:10" ht="36" customHeight="1" x14ac:dyDescent="0.25">
      <c r="A140" s="8"/>
      <c r="B140" s="35" t="s">
        <v>242</v>
      </c>
      <c r="C140" s="89"/>
      <c r="D140" s="89"/>
      <c r="E140" s="90"/>
      <c r="F140" s="203">
        <v>61740</v>
      </c>
      <c r="G140" s="253"/>
      <c r="H140" s="253"/>
      <c r="I140" s="253"/>
      <c r="J140" s="254"/>
    </row>
    <row r="141" spans="1:10" ht="36" customHeight="1" x14ac:dyDescent="0.25">
      <c r="A141" s="8"/>
      <c r="B141" s="35" t="s">
        <v>243</v>
      </c>
      <c r="C141" s="89"/>
      <c r="D141" s="89"/>
      <c r="E141" s="90"/>
      <c r="F141" s="203">
        <v>76140</v>
      </c>
      <c r="G141" s="253"/>
      <c r="H141" s="253"/>
      <c r="I141" s="253"/>
      <c r="J141" s="254"/>
    </row>
    <row r="142" spans="1:10" ht="36" customHeight="1" x14ac:dyDescent="0.25">
      <c r="A142" s="8"/>
      <c r="B142" s="35" t="s">
        <v>244</v>
      </c>
      <c r="C142" s="89"/>
      <c r="D142" s="89"/>
      <c r="E142" s="90"/>
      <c r="F142" s="203">
        <v>1080</v>
      </c>
      <c r="G142" s="253"/>
      <c r="H142" s="253"/>
      <c r="I142" s="253"/>
      <c r="J142" s="254"/>
    </row>
    <row r="143" spans="1:10" ht="36" customHeight="1" x14ac:dyDescent="0.25">
      <c r="A143" s="8"/>
      <c r="B143" s="35" t="s">
        <v>245</v>
      </c>
      <c r="C143" s="89"/>
      <c r="D143" s="89"/>
      <c r="E143" s="90"/>
      <c r="F143" s="203">
        <v>43740</v>
      </c>
      <c r="G143" s="253"/>
      <c r="H143" s="253"/>
      <c r="I143" s="253"/>
      <c r="J143" s="254"/>
    </row>
    <row r="144" spans="1:10" ht="36" customHeight="1" x14ac:dyDescent="0.25">
      <c r="A144" s="8"/>
      <c r="B144" s="35" t="s">
        <v>246</v>
      </c>
      <c r="C144" s="89"/>
      <c r="D144" s="89"/>
      <c r="E144" s="90"/>
      <c r="F144" s="203">
        <v>88740</v>
      </c>
      <c r="G144" s="253"/>
      <c r="H144" s="253"/>
      <c r="I144" s="253"/>
      <c r="J144" s="254"/>
    </row>
    <row r="145" spans="1:10" ht="36" customHeight="1" x14ac:dyDescent="0.25">
      <c r="A145" s="8"/>
      <c r="B145" s="35" t="s">
        <v>247</v>
      </c>
      <c r="C145" s="89"/>
      <c r="D145" s="89"/>
      <c r="E145" s="90"/>
      <c r="F145" s="203">
        <v>110340</v>
      </c>
      <c r="G145" s="253"/>
      <c r="H145" s="253"/>
      <c r="I145" s="253"/>
      <c r="J145" s="254"/>
    </row>
    <row r="146" spans="1:10" ht="36" customHeight="1" thickBot="1" x14ac:dyDescent="0.3">
      <c r="A146" s="8"/>
      <c r="B146" s="35" t="s">
        <v>248</v>
      </c>
      <c r="C146" s="89"/>
      <c r="D146" s="89"/>
      <c r="E146" s="90"/>
      <c r="F146" s="203">
        <v>1440</v>
      </c>
      <c r="G146" s="253"/>
      <c r="H146" s="253"/>
      <c r="I146" s="253"/>
      <c r="J146" s="254"/>
    </row>
    <row r="147" spans="1:10" ht="24" customHeight="1" thickBot="1" x14ac:dyDescent="0.3">
      <c r="A147" s="8"/>
      <c r="B147" s="28"/>
      <c r="C147" s="81"/>
      <c r="D147" s="81"/>
      <c r="E147" s="82"/>
      <c r="F147" s="83"/>
      <c r="G147" s="84"/>
      <c r="H147" s="84"/>
      <c r="I147" s="84"/>
      <c r="J147" s="85"/>
    </row>
    <row r="148" spans="1:10" ht="54" customHeight="1" thickBot="1" x14ac:dyDescent="0.3">
      <c r="A148" s="8" t="s">
        <v>112</v>
      </c>
      <c r="B148" s="404" t="s">
        <v>331</v>
      </c>
      <c r="C148" s="357"/>
      <c r="D148" s="357"/>
      <c r="E148" s="358"/>
      <c r="F148" s="106"/>
      <c r="G148" s="107"/>
      <c r="H148" s="107"/>
      <c r="I148" s="107"/>
      <c r="J148" s="108"/>
    </row>
    <row r="149" spans="1:10" ht="36" customHeight="1" thickBot="1" x14ac:dyDescent="0.3">
      <c r="A149" s="8"/>
      <c r="B149" s="405" t="s">
        <v>333</v>
      </c>
      <c r="C149" s="406"/>
      <c r="D149" s="406"/>
      <c r="E149" s="407"/>
      <c r="F149" s="286"/>
      <c r="G149" s="286"/>
      <c r="H149" s="286"/>
      <c r="I149" s="286"/>
      <c r="J149" s="286"/>
    </row>
    <row r="150" spans="1:10" ht="21" customHeight="1" x14ac:dyDescent="0.25">
      <c r="A150" s="8"/>
      <c r="B150" s="115"/>
      <c r="C150" s="116"/>
      <c r="D150" s="116"/>
      <c r="E150" s="116"/>
      <c r="F150" s="117"/>
      <c r="G150" s="117"/>
      <c r="H150" s="117"/>
      <c r="I150" s="117"/>
      <c r="J150" s="117"/>
    </row>
    <row r="151" spans="1:10" ht="67.5" customHeight="1" x14ac:dyDescent="0.25">
      <c r="A151" s="8"/>
      <c r="B151" s="118" t="s">
        <v>334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s="182" customFormat="1" ht="20.100000000000001" customHeight="1" x14ac:dyDescent="0.25">
      <c r="B153" s="345"/>
      <c r="F153" s="346"/>
      <c r="G153" s="346"/>
      <c r="H153" s="346"/>
      <c r="I153" s="346"/>
      <c r="J153" s="346"/>
    </row>
    <row r="154" spans="1:10" s="288" customFormat="1" ht="36" customHeight="1" thickBot="1" x14ac:dyDescent="0.3">
      <c r="B154" s="289" t="s">
        <v>335</v>
      </c>
      <c r="C154" s="289"/>
      <c r="D154" s="289"/>
      <c r="E154" s="289"/>
      <c r="F154" s="289"/>
      <c r="G154" s="289"/>
      <c r="H154" s="289"/>
      <c r="I154" s="289"/>
    </row>
    <row r="155" spans="1:10" s="123" customFormat="1" ht="36" customHeight="1" thickBot="1" x14ac:dyDescent="0.3">
      <c r="B155" s="290" t="s">
        <v>336</v>
      </c>
      <c r="C155" s="291"/>
      <c r="D155" s="291"/>
      <c r="E155" s="291"/>
      <c r="F155" s="291"/>
      <c r="G155" s="291"/>
      <c r="H155" s="291"/>
      <c r="I155" s="292"/>
    </row>
    <row r="156" spans="1:10" ht="90" customHeight="1" thickBot="1" x14ac:dyDescent="0.3">
      <c r="B156" s="293" t="s">
        <v>337</v>
      </c>
      <c r="C156" s="294"/>
      <c r="D156" s="295" t="s">
        <v>338</v>
      </c>
      <c r="E156" s="296"/>
      <c r="F156" s="297"/>
      <c r="G156" s="296" t="s">
        <v>339</v>
      </c>
      <c r="H156" s="296"/>
      <c r="I156" s="297"/>
      <c r="J156" s="10"/>
    </row>
    <row r="157" spans="1:10" ht="36" customHeight="1" x14ac:dyDescent="0.25">
      <c r="B157" s="298" t="s">
        <v>340</v>
      </c>
      <c r="C157" s="299"/>
      <c r="D157" s="300" t="s">
        <v>341</v>
      </c>
      <c r="E157" s="300"/>
      <c r="F157" s="300"/>
      <c r="G157" s="301">
        <v>2190</v>
      </c>
      <c r="H157" s="300"/>
      <c r="I157" s="302"/>
      <c r="J157" s="10"/>
    </row>
    <row r="158" spans="1:10" ht="36" customHeight="1" x14ac:dyDescent="0.25">
      <c r="B158" s="303" t="s">
        <v>342</v>
      </c>
      <c r="C158" s="304"/>
      <c r="D158" s="305"/>
      <c r="E158" s="305"/>
      <c r="F158" s="305"/>
      <c r="G158" s="306">
        <v>1590</v>
      </c>
      <c r="H158" s="305"/>
      <c r="I158" s="307"/>
      <c r="J158" s="10"/>
    </row>
    <row r="159" spans="1:10" ht="36" customHeight="1" x14ac:dyDescent="0.25">
      <c r="B159" s="303" t="s">
        <v>343</v>
      </c>
      <c r="C159" s="304"/>
      <c r="D159" s="305"/>
      <c r="E159" s="305"/>
      <c r="F159" s="305"/>
      <c r="G159" s="306">
        <v>1440</v>
      </c>
      <c r="H159" s="305"/>
      <c r="I159" s="307"/>
      <c r="J159" s="10"/>
    </row>
    <row r="160" spans="1:10" ht="54" customHeight="1" x14ac:dyDescent="0.25">
      <c r="B160" s="303" t="s">
        <v>344</v>
      </c>
      <c r="C160" s="304"/>
      <c r="D160" s="305"/>
      <c r="E160" s="305"/>
      <c r="F160" s="305"/>
      <c r="G160" s="306">
        <v>1290</v>
      </c>
      <c r="H160" s="305"/>
      <c r="I160" s="307"/>
      <c r="J160" s="10"/>
    </row>
    <row r="161" spans="1:10" ht="15" customHeight="1" x14ac:dyDescent="0.25">
      <c r="B161" s="308"/>
      <c r="C161" s="308"/>
      <c r="D161" s="309"/>
      <c r="E161" s="309"/>
      <c r="F161" s="309"/>
      <c r="G161" s="310"/>
      <c r="H161" s="309"/>
      <c r="I161" s="309"/>
      <c r="J161" s="10"/>
    </row>
    <row r="162" spans="1:10" ht="40.5" customHeight="1" x14ac:dyDescent="0.25">
      <c r="A162" s="8"/>
      <c r="B162" s="122" t="s">
        <v>252</v>
      </c>
      <c r="C162" s="122"/>
      <c r="D162" s="122"/>
      <c r="E162" s="122"/>
      <c r="F162" s="122"/>
      <c r="G162" s="122"/>
      <c r="H162" s="122"/>
      <c r="I162" s="122"/>
      <c r="J162" s="122"/>
    </row>
    <row r="163" spans="1:10" ht="18" customHeight="1" x14ac:dyDescent="0.25">
      <c r="A163" s="8"/>
    </row>
  </sheetData>
  <sheetProtection selectLockedCells="1" selectUnlockedCells="1"/>
  <mergeCells count="302">
    <mergeCell ref="B162:J162"/>
    <mergeCell ref="B157:C157"/>
    <mergeCell ref="D157:F160"/>
    <mergeCell ref="G157:I157"/>
    <mergeCell ref="B158:C158"/>
    <mergeCell ref="G158:I158"/>
    <mergeCell ref="B159:C159"/>
    <mergeCell ref="G159:I159"/>
    <mergeCell ref="B160:C160"/>
    <mergeCell ref="G160:I160"/>
    <mergeCell ref="B149:E149"/>
    <mergeCell ref="B151:J151"/>
    <mergeCell ref="B152:J152"/>
    <mergeCell ref="B154:I154"/>
    <mergeCell ref="B155:I155"/>
    <mergeCell ref="B156:C156"/>
    <mergeCell ref="D156:F156"/>
    <mergeCell ref="G156:I156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F133:J133"/>
    <mergeCell ref="B134:J134"/>
    <mergeCell ref="B135:E135"/>
    <mergeCell ref="F135:J135"/>
    <mergeCell ref="B136:E136"/>
    <mergeCell ref="F136:J136"/>
    <mergeCell ref="B129:E129"/>
    <mergeCell ref="F129:J129"/>
    <mergeCell ref="B130:E130"/>
    <mergeCell ref="F130:J130"/>
    <mergeCell ref="B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2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23.42578125" style="126" hidden="1" customWidth="1"/>
    <col min="2" max="2" width="30.7109375" style="124" customWidth="1"/>
    <col min="3" max="5" width="30.7109375" style="10" customWidth="1"/>
    <col min="6" max="9" width="24.7109375" style="125" customWidth="1"/>
    <col min="10" max="10" width="24.7109375" style="10" customWidth="1"/>
    <col min="11" max="16384" width="9.140625" style="10"/>
  </cols>
  <sheetData>
    <row r="1" spans="1:9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</row>
    <row r="2" spans="1:9" s="14" customFormat="1" ht="54" customHeight="1" x14ac:dyDescent="0.25">
      <c r="A2" s="127"/>
      <c r="B2" s="12"/>
      <c r="C2" s="12"/>
      <c r="D2" s="12"/>
      <c r="E2" s="12"/>
      <c r="F2" s="13" t="s">
        <v>85</v>
      </c>
      <c r="G2" s="13"/>
      <c r="H2" s="13"/>
      <c r="I2" s="13"/>
    </row>
    <row r="3" spans="1:9" s="18" customFormat="1" ht="36" customHeight="1" x14ac:dyDescent="0.25">
      <c r="A3" s="126"/>
      <c r="B3" s="15" t="s">
        <v>103</v>
      </c>
      <c r="C3" s="15"/>
      <c r="D3" s="15"/>
      <c r="E3" s="15"/>
      <c r="F3" s="16">
        <v>6</v>
      </c>
      <c r="G3" s="17"/>
      <c r="H3" s="17"/>
      <c r="I3" s="17"/>
    </row>
    <row r="4" spans="1:9" s="18" customFormat="1" ht="36" customHeight="1" thickBot="1" x14ac:dyDescent="0.3">
      <c r="A4" s="126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</row>
    <row r="5" spans="1:9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3"/>
    </row>
    <row r="6" spans="1:9" ht="54" customHeight="1" thickBot="1" x14ac:dyDescent="0.3">
      <c r="B6" s="24" t="s">
        <v>106</v>
      </c>
      <c r="C6" s="25"/>
      <c r="D6" s="25"/>
      <c r="E6" s="26"/>
      <c r="F6" s="128"/>
      <c r="G6" s="129"/>
      <c r="H6" s="129"/>
      <c r="I6" s="130"/>
    </row>
    <row r="7" spans="1:9" ht="24" thickBot="1" x14ac:dyDescent="0.3">
      <c r="B7" s="28"/>
      <c r="C7" s="81"/>
      <c r="D7" s="81"/>
      <c r="E7" s="82"/>
      <c r="F7" s="83"/>
      <c r="G7" s="84"/>
      <c r="H7" s="84"/>
      <c r="I7" s="85"/>
    </row>
    <row r="8" spans="1:9" ht="36" customHeight="1" x14ac:dyDescent="0.25">
      <c r="A8" s="126" t="s">
        <v>112</v>
      </c>
      <c r="B8" s="188" t="s">
        <v>113</v>
      </c>
      <c r="C8" s="189"/>
      <c r="D8" s="189"/>
      <c r="E8" s="190"/>
      <c r="F8" s="220">
        <v>34380</v>
      </c>
      <c r="G8" s="221"/>
      <c r="H8" s="221"/>
      <c r="I8" s="222"/>
    </row>
    <row r="9" spans="1:9" ht="36" customHeight="1" x14ac:dyDescent="0.25">
      <c r="A9" s="126" t="s">
        <v>114</v>
      </c>
      <c r="B9" s="31" t="s">
        <v>253</v>
      </c>
      <c r="C9" s="32"/>
      <c r="D9" s="32"/>
      <c r="E9" s="67"/>
      <c r="F9" s="71">
        <v>48240</v>
      </c>
      <c r="G9" s="43"/>
      <c r="H9" s="43"/>
      <c r="I9" s="44"/>
    </row>
    <row r="10" spans="1:9" ht="36" customHeight="1" x14ac:dyDescent="0.25">
      <c r="A10" s="126" t="s">
        <v>112</v>
      </c>
      <c r="B10" s="31" t="s">
        <v>116</v>
      </c>
      <c r="C10" s="32"/>
      <c r="D10" s="32"/>
      <c r="E10" s="67"/>
      <c r="F10" s="71">
        <v>42480</v>
      </c>
      <c r="G10" s="43"/>
      <c r="H10" s="43"/>
      <c r="I10" s="44"/>
    </row>
    <row r="11" spans="1:9" ht="36" customHeight="1" thickBot="1" x14ac:dyDescent="0.3">
      <c r="A11" s="126" t="s">
        <v>114</v>
      </c>
      <c r="B11" s="195" t="s">
        <v>254</v>
      </c>
      <c r="C11" s="196"/>
      <c r="D11" s="196"/>
      <c r="E11" s="197"/>
      <c r="F11" s="223">
        <v>59760</v>
      </c>
      <c r="G11" s="180"/>
      <c r="H11" s="180"/>
      <c r="I11" s="181"/>
    </row>
    <row r="12" spans="1:9" ht="24" thickBot="1" x14ac:dyDescent="0.3">
      <c r="B12" s="28"/>
      <c r="C12" s="81"/>
      <c r="D12" s="81"/>
      <c r="E12" s="82"/>
      <c r="F12" s="83"/>
      <c r="G12" s="84"/>
      <c r="H12" s="84"/>
      <c r="I12" s="85"/>
    </row>
    <row r="13" spans="1:9" ht="36" customHeight="1" x14ac:dyDescent="0.25">
      <c r="A13" s="126" t="s">
        <v>112</v>
      </c>
      <c r="B13" s="188" t="s">
        <v>118</v>
      </c>
      <c r="C13" s="189"/>
      <c r="D13" s="189"/>
      <c r="E13" s="190"/>
      <c r="F13" s="220">
        <v>7812</v>
      </c>
      <c r="G13" s="221"/>
      <c r="H13" s="221"/>
      <c r="I13" s="222"/>
    </row>
    <row r="14" spans="1:9" ht="36" customHeight="1" thickBot="1" x14ac:dyDescent="0.3">
      <c r="A14" s="126" t="s">
        <v>114</v>
      </c>
      <c r="B14" s="195" t="s">
        <v>255</v>
      </c>
      <c r="C14" s="196"/>
      <c r="D14" s="196"/>
      <c r="E14" s="197"/>
      <c r="F14" s="223">
        <v>11520</v>
      </c>
      <c r="G14" s="180"/>
      <c r="H14" s="180"/>
      <c r="I14" s="181"/>
    </row>
    <row r="15" spans="1:9" ht="24" thickBot="1" x14ac:dyDescent="0.3">
      <c r="B15" s="28"/>
      <c r="C15" s="81"/>
      <c r="D15" s="81"/>
      <c r="E15" s="82"/>
      <c r="F15" s="83"/>
      <c r="G15" s="84"/>
      <c r="H15" s="84"/>
      <c r="I15" s="85"/>
    </row>
    <row r="16" spans="1:9" ht="36" customHeight="1" x14ac:dyDescent="0.25">
      <c r="A16" s="126" t="s">
        <v>112</v>
      </c>
      <c r="B16" s="35" t="s">
        <v>120</v>
      </c>
      <c r="C16" s="36"/>
      <c r="D16" s="36"/>
      <c r="E16" s="41"/>
      <c r="F16" s="201">
        <v>756</v>
      </c>
      <c r="G16" s="221"/>
      <c r="H16" s="221"/>
      <c r="I16" s="222"/>
    </row>
    <row r="17" spans="1:9" ht="36" customHeight="1" x14ac:dyDescent="0.25">
      <c r="A17" s="126" t="s">
        <v>114</v>
      </c>
      <c r="B17" s="35" t="s">
        <v>256</v>
      </c>
      <c r="C17" s="36"/>
      <c r="D17" s="36"/>
      <c r="E17" s="41"/>
      <c r="F17" s="42">
        <v>1080</v>
      </c>
      <c r="G17" s="43"/>
      <c r="H17" s="43"/>
      <c r="I17" s="44"/>
    </row>
    <row r="18" spans="1:9" ht="36" customHeight="1" x14ac:dyDescent="0.25">
      <c r="A18" s="126" t="s">
        <v>112</v>
      </c>
      <c r="B18" s="35" t="s">
        <v>122</v>
      </c>
      <c r="C18" s="36"/>
      <c r="D18" s="36"/>
      <c r="E18" s="41"/>
      <c r="F18" s="42">
        <v>1440</v>
      </c>
      <c r="G18" s="43"/>
      <c r="H18" s="43"/>
      <c r="I18" s="44"/>
    </row>
    <row r="19" spans="1:9" ht="36" customHeight="1" thickBot="1" x14ac:dyDescent="0.3">
      <c r="A19" s="126" t="s">
        <v>114</v>
      </c>
      <c r="B19" s="35" t="s">
        <v>257</v>
      </c>
      <c r="C19" s="36"/>
      <c r="D19" s="36"/>
      <c r="E19" s="41"/>
      <c r="F19" s="179">
        <v>2016</v>
      </c>
      <c r="G19" s="180"/>
      <c r="H19" s="180"/>
      <c r="I19" s="181"/>
    </row>
    <row r="20" spans="1:9" ht="24" thickBot="1" x14ac:dyDescent="0.3">
      <c r="B20" s="28"/>
      <c r="C20" s="81"/>
      <c r="D20" s="81"/>
      <c r="E20" s="82"/>
      <c r="F20" s="83"/>
      <c r="G20" s="84"/>
      <c r="H20" s="84"/>
      <c r="I20" s="85"/>
    </row>
    <row r="21" spans="1:9" ht="36" customHeight="1" thickBot="1" x14ac:dyDescent="0.3">
      <c r="B21" s="45" t="s">
        <v>124</v>
      </c>
      <c r="C21" s="46"/>
      <c r="D21" s="46"/>
      <c r="E21" s="47"/>
      <c r="F21" s="48" t="str">
        <f>"Цена от "&amp;MIN(F22:F61)&amp;" до "&amp;MAX(F22:F61)</f>
        <v>Цена от 10800 до 432000</v>
      </c>
      <c r="G21" s="49"/>
      <c r="H21" s="49"/>
      <c r="I21" s="50"/>
    </row>
    <row r="22" spans="1:9" ht="36" customHeight="1" outlineLevel="1" x14ac:dyDescent="0.25">
      <c r="B22" s="35" t="s">
        <v>125</v>
      </c>
      <c r="C22" s="36"/>
      <c r="D22" s="36"/>
      <c r="E22" s="41"/>
      <c r="F22" s="42">
        <v>10800</v>
      </c>
      <c r="G22" s="43"/>
      <c r="H22" s="43"/>
      <c r="I22" s="44"/>
    </row>
    <row r="23" spans="1:9" ht="36" customHeight="1" outlineLevel="1" x14ac:dyDescent="0.25">
      <c r="B23" s="35" t="s">
        <v>126</v>
      </c>
      <c r="C23" s="36"/>
      <c r="D23" s="36"/>
      <c r="E23" s="41"/>
      <c r="F23" s="42">
        <v>21600</v>
      </c>
      <c r="G23" s="43"/>
      <c r="H23" s="43"/>
      <c r="I23" s="44"/>
    </row>
    <row r="24" spans="1:9" ht="36" customHeight="1" outlineLevel="1" x14ac:dyDescent="0.25">
      <c r="B24" s="35" t="s">
        <v>127</v>
      </c>
      <c r="C24" s="36"/>
      <c r="D24" s="36"/>
      <c r="E24" s="41"/>
      <c r="F24" s="42">
        <v>32400</v>
      </c>
      <c r="G24" s="43"/>
      <c r="H24" s="43"/>
      <c r="I24" s="44"/>
    </row>
    <row r="25" spans="1:9" ht="36" customHeight="1" outlineLevel="1" x14ac:dyDescent="0.25">
      <c r="B25" s="35" t="s">
        <v>128</v>
      </c>
      <c r="C25" s="36"/>
      <c r="D25" s="36"/>
      <c r="E25" s="41"/>
      <c r="F25" s="42">
        <v>43200</v>
      </c>
      <c r="G25" s="43"/>
      <c r="H25" s="43"/>
      <c r="I25" s="44"/>
    </row>
    <row r="26" spans="1:9" ht="36" customHeight="1" outlineLevel="1" x14ac:dyDescent="0.25">
      <c r="B26" s="35" t="s">
        <v>129</v>
      </c>
      <c r="C26" s="36"/>
      <c r="D26" s="36"/>
      <c r="E26" s="41"/>
      <c r="F26" s="42">
        <v>54000</v>
      </c>
      <c r="G26" s="43"/>
      <c r="H26" s="43"/>
      <c r="I26" s="44"/>
    </row>
    <row r="27" spans="1:9" ht="36" customHeight="1" outlineLevel="1" x14ac:dyDescent="0.25">
      <c r="B27" s="35" t="s">
        <v>130</v>
      </c>
      <c r="C27" s="36"/>
      <c r="D27" s="36"/>
      <c r="E27" s="41"/>
      <c r="F27" s="42">
        <v>64800</v>
      </c>
      <c r="G27" s="43"/>
      <c r="H27" s="43"/>
      <c r="I27" s="44"/>
    </row>
    <row r="28" spans="1:9" ht="36" customHeight="1" outlineLevel="1" x14ac:dyDescent="0.25">
      <c r="B28" s="35" t="s">
        <v>131</v>
      </c>
      <c r="C28" s="36"/>
      <c r="D28" s="36"/>
      <c r="E28" s="41"/>
      <c r="F28" s="42">
        <v>75600</v>
      </c>
      <c r="G28" s="43"/>
      <c r="H28" s="43"/>
      <c r="I28" s="44"/>
    </row>
    <row r="29" spans="1:9" ht="36" customHeight="1" outlineLevel="1" x14ac:dyDescent="0.25">
      <c r="B29" s="35" t="s">
        <v>132</v>
      </c>
      <c r="C29" s="36"/>
      <c r="D29" s="36"/>
      <c r="E29" s="41"/>
      <c r="F29" s="42">
        <v>86400</v>
      </c>
      <c r="G29" s="43"/>
      <c r="H29" s="43"/>
      <c r="I29" s="44"/>
    </row>
    <row r="30" spans="1:9" ht="36" customHeight="1" outlineLevel="1" x14ac:dyDescent="0.25">
      <c r="B30" s="35" t="s">
        <v>133</v>
      </c>
      <c r="C30" s="36"/>
      <c r="D30" s="36"/>
      <c r="E30" s="41"/>
      <c r="F30" s="42">
        <v>97200</v>
      </c>
      <c r="G30" s="43"/>
      <c r="H30" s="43"/>
      <c r="I30" s="44"/>
    </row>
    <row r="31" spans="1:9" ht="36" customHeight="1" outlineLevel="1" x14ac:dyDescent="0.25">
      <c r="B31" s="35" t="s">
        <v>134</v>
      </c>
      <c r="C31" s="36"/>
      <c r="D31" s="36"/>
      <c r="E31" s="41"/>
      <c r="F31" s="42">
        <v>108000</v>
      </c>
      <c r="G31" s="43"/>
      <c r="H31" s="43"/>
      <c r="I31" s="44"/>
    </row>
    <row r="32" spans="1:9" ht="36" customHeight="1" outlineLevel="1" x14ac:dyDescent="0.25">
      <c r="B32" s="35" t="s">
        <v>135</v>
      </c>
      <c r="C32" s="36"/>
      <c r="D32" s="36"/>
      <c r="E32" s="41"/>
      <c r="F32" s="42">
        <v>118800</v>
      </c>
      <c r="G32" s="43"/>
      <c r="H32" s="43"/>
      <c r="I32" s="44"/>
    </row>
    <row r="33" spans="2:9" ht="36" customHeight="1" outlineLevel="1" x14ac:dyDescent="0.25">
      <c r="B33" s="35" t="s">
        <v>136</v>
      </c>
      <c r="C33" s="36"/>
      <c r="D33" s="36"/>
      <c r="E33" s="41"/>
      <c r="F33" s="42">
        <v>129600</v>
      </c>
      <c r="G33" s="43"/>
      <c r="H33" s="43"/>
      <c r="I33" s="44"/>
    </row>
    <row r="34" spans="2:9" ht="36" customHeight="1" outlineLevel="1" x14ac:dyDescent="0.25">
      <c r="B34" s="35" t="s">
        <v>137</v>
      </c>
      <c r="C34" s="36"/>
      <c r="D34" s="36"/>
      <c r="E34" s="41"/>
      <c r="F34" s="42">
        <v>140400</v>
      </c>
      <c r="G34" s="43"/>
      <c r="H34" s="43"/>
      <c r="I34" s="44"/>
    </row>
    <row r="35" spans="2:9" ht="36" customHeight="1" outlineLevel="1" x14ac:dyDescent="0.25">
      <c r="B35" s="35" t="s">
        <v>138</v>
      </c>
      <c r="C35" s="36"/>
      <c r="D35" s="36"/>
      <c r="E35" s="41"/>
      <c r="F35" s="42">
        <v>151200</v>
      </c>
      <c r="G35" s="43"/>
      <c r="H35" s="43"/>
      <c r="I35" s="44"/>
    </row>
    <row r="36" spans="2:9" ht="36" customHeight="1" outlineLevel="1" x14ac:dyDescent="0.25">
      <c r="B36" s="35" t="s">
        <v>139</v>
      </c>
      <c r="C36" s="36"/>
      <c r="D36" s="36"/>
      <c r="E36" s="41"/>
      <c r="F36" s="42">
        <v>162000</v>
      </c>
      <c r="G36" s="43"/>
      <c r="H36" s="43"/>
      <c r="I36" s="44"/>
    </row>
    <row r="37" spans="2:9" ht="36" customHeight="1" outlineLevel="1" x14ac:dyDescent="0.25">
      <c r="B37" s="35" t="s">
        <v>140</v>
      </c>
      <c r="C37" s="36"/>
      <c r="D37" s="36"/>
      <c r="E37" s="41"/>
      <c r="F37" s="42">
        <v>172800</v>
      </c>
      <c r="G37" s="43"/>
      <c r="H37" s="43"/>
      <c r="I37" s="44"/>
    </row>
    <row r="38" spans="2:9" ht="36" customHeight="1" outlineLevel="1" x14ac:dyDescent="0.25">
      <c r="B38" s="35" t="s">
        <v>141</v>
      </c>
      <c r="C38" s="36"/>
      <c r="D38" s="36"/>
      <c r="E38" s="41"/>
      <c r="F38" s="42">
        <v>183600</v>
      </c>
      <c r="G38" s="43"/>
      <c r="H38" s="43"/>
      <c r="I38" s="44"/>
    </row>
    <row r="39" spans="2:9" ht="36" customHeight="1" outlineLevel="1" x14ac:dyDescent="0.25">
      <c r="B39" s="35" t="s">
        <v>142</v>
      </c>
      <c r="C39" s="36"/>
      <c r="D39" s="36"/>
      <c r="E39" s="41"/>
      <c r="F39" s="42">
        <v>194400</v>
      </c>
      <c r="G39" s="43"/>
      <c r="H39" s="43"/>
      <c r="I39" s="44"/>
    </row>
    <row r="40" spans="2:9" ht="36" customHeight="1" outlineLevel="1" x14ac:dyDescent="0.25">
      <c r="B40" s="35" t="s">
        <v>143</v>
      </c>
      <c r="C40" s="36"/>
      <c r="D40" s="36"/>
      <c r="E40" s="41"/>
      <c r="F40" s="42">
        <v>205200</v>
      </c>
      <c r="G40" s="43"/>
      <c r="H40" s="43"/>
      <c r="I40" s="44"/>
    </row>
    <row r="41" spans="2:9" ht="36" customHeight="1" outlineLevel="1" x14ac:dyDescent="0.25">
      <c r="B41" s="35" t="s">
        <v>144</v>
      </c>
      <c r="C41" s="36"/>
      <c r="D41" s="36"/>
      <c r="E41" s="41"/>
      <c r="F41" s="42">
        <v>216000</v>
      </c>
      <c r="G41" s="43"/>
      <c r="H41" s="43"/>
      <c r="I41" s="44"/>
    </row>
    <row r="42" spans="2:9" ht="36" customHeight="1" outlineLevel="1" x14ac:dyDescent="0.25">
      <c r="B42" s="35" t="s">
        <v>145</v>
      </c>
      <c r="C42" s="36"/>
      <c r="D42" s="36"/>
      <c r="E42" s="41"/>
      <c r="F42" s="42">
        <v>21600</v>
      </c>
      <c r="G42" s="43"/>
      <c r="H42" s="43"/>
      <c r="I42" s="44"/>
    </row>
    <row r="43" spans="2:9" ht="36" customHeight="1" outlineLevel="1" x14ac:dyDescent="0.25">
      <c r="B43" s="35" t="s">
        <v>146</v>
      </c>
      <c r="C43" s="36"/>
      <c r="D43" s="36"/>
      <c r="E43" s="41"/>
      <c r="F43" s="42">
        <v>43200</v>
      </c>
      <c r="G43" s="43"/>
      <c r="H43" s="43"/>
      <c r="I43" s="44"/>
    </row>
    <row r="44" spans="2:9" ht="36" customHeight="1" outlineLevel="1" x14ac:dyDescent="0.25">
      <c r="B44" s="35" t="s">
        <v>147</v>
      </c>
      <c r="C44" s="36"/>
      <c r="D44" s="36"/>
      <c r="E44" s="41"/>
      <c r="F44" s="42">
        <v>64800</v>
      </c>
      <c r="G44" s="43"/>
      <c r="H44" s="43"/>
      <c r="I44" s="44"/>
    </row>
    <row r="45" spans="2:9" ht="36" customHeight="1" outlineLevel="1" x14ac:dyDescent="0.25">
      <c r="B45" s="35" t="s">
        <v>148</v>
      </c>
      <c r="C45" s="36"/>
      <c r="D45" s="36"/>
      <c r="E45" s="41"/>
      <c r="F45" s="42">
        <v>86400</v>
      </c>
      <c r="G45" s="43"/>
      <c r="H45" s="43"/>
      <c r="I45" s="44"/>
    </row>
    <row r="46" spans="2:9" ht="36" customHeight="1" outlineLevel="1" x14ac:dyDescent="0.25">
      <c r="B46" s="35" t="s">
        <v>149</v>
      </c>
      <c r="C46" s="36"/>
      <c r="D46" s="36"/>
      <c r="E46" s="41"/>
      <c r="F46" s="42">
        <v>108000</v>
      </c>
      <c r="G46" s="43"/>
      <c r="H46" s="43"/>
      <c r="I46" s="44"/>
    </row>
    <row r="47" spans="2:9" ht="36" customHeight="1" outlineLevel="1" x14ac:dyDescent="0.25">
      <c r="B47" s="35" t="s">
        <v>150</v>
      </c>
      <c r="C47" s="36"/>
      <c r="D47" s="36"/>
      <c r="E47" s="41"/>
      <c r="F47" s="42">
        <v>129600</v>
      </c>
      <c r="G47" s="43"/>
      <c r="H47" s="43"/>
      <c r="I47" s="44"/>
    </row>
    <row r="48" spans="2:9" ht="36" customHeight="1" outlineLevel="1" x14ac:dyDescent="0.25">
      <c r="B48" s="35" t="s">
        <v>151</v>
      </c>
      <c r="C48" s="36"/>
      <c r="D48" s="36"/>
      <c r="E48" s="41"/>
      <c r="F48" s="42">
        <v>151200</v>
      </c>
      <c r="G48" s="43"/>
      <c r="H48" s="43"/>
      <c r="I48" s="44"/>
    </row>
    <row r="49" spans="2:9" ht="36" customHeight="1" outlineLevel="1" x14ac:dyDescent="0.25">
      <c r="B49" s="35" t="s">
        <v>152</v>
      </c>
      <c r="C49" s="36"/>
      <c r="D49" s="36"/>
      <c r="E49" s="41"/>
      <c r="F49" s="42">
        <v>172800</v>
      </c>
      <c r="G49" s="43"/>
      <c r="H49" s="43"/>
      <c r="I49" s="44"/>
    </row>
    <row r="50" spans="2:9" ht="36" customHeight="1" outlineLevel="1" x14ac:dyDescent="0.25">
      <c r="B50" s="35" t="s">
        <v>153</v>
      </c>
      <c r="C50" s="36"/>
      <c r="D50" s="36"/>
      <c r="E50" s="41"/>
      <c r="F50" s="42">
        <v>194400</v>
      </c>
      <c r="G50" s="43"/>
      <c r="H50" s="43"/>
      <c r="I50" s="44"/>
    </row>
    <row r="51" spans="2:9" ht="36" customHeight="1" outlineLevel="1" x14ac:dyDescent="0.25">
      <c r="B51" s="35" t="s">
        <v>154</v>
      </c>
      <c r="C51" s="36"/>
      <c r="D51" s="36"/>
      <c r="E51" s="41"/>
      <c r="F51" s="42">
        <v>216000</v>
      </c>
      <c r="G51" s="43"/>
      <c r="H51" s="43"/>
      <c r="I51" s="44"/>
    </row>
    <row r="52" spans="2:9" ht="36" customHeight="1" outlineLevel="1" x14ac:dyDescent="0.25">
      <c r="B52" s="35" t="s">
        <v>155</v>
      </c>
      <c r="C52" s="36"/>
      <c r="D52" s="36"/>
      <c r="E52" s="41"/>
      <c r="F52" s="42">
        <v>237600</v>
      </c>
      <c r="G52" s="43"/>
      <c r="H52" s="43"/>
      <c r="I52" s="44"/>
    </row>
    <row r="53" spans="2:9" ht="36" customHeight="1" outlineLevel="1" x14ac:dyDescent="0.25">
      <c r="B53" s="35" t="s">
        <v>156</v>
      </c>
      <c r="C53" s="36"/>
      <c r="D53" s="36"/>
      <c r="E53" s="41"/>
      <c r="F53" s="42">
        <v>259200</v>
      </c>
      <c r="G53" s="43"/>
      <c r="H53" s="43"/>
      <c r="I53" s="44"/>
    </row>
    <row r="54" spans="2:9" ht="36" customHeight="1" outlineLevel="1" x14ac:dyDescent="0.25">
      <c r="B54" s="35" t="s">
        <v>157</v>
      </c>
      <c r="C54" s="36"/>
      <c r="D54" s="36"/>
      <c r="E54" s="41"/>
      <c r="F54" s="42">
        <v>280800</v>
      </c>
      <c r="G54" s="43"/>
      <c r="H54" s="43"/>
      <c r="I54" s="44"/>
    </row>
    <row r="55" spans="2:9" ht="36" customHeight="1" outlineLevel="1" x14ac:dyDescent="0.25">
      <c r="B55" s="35" t="s">
        <v>158</v>
      </c>
      <c r="C55" s="36"/>
      <c r="D55" s="36"/>
      <c r="E55" s="41"/>
      <c r="F55" s="42">
        <v>302400</v>
      </c>
      <c r="G55" s="43"/>
      <c r="H55" s="43"/>
      <c r="I55" s="44"/>
    </row>
    <row r="56" spans="2:9" ht="36" customHeight="1" outlineLevel="1" x14ac:dyDescent="0.25">
      <c r="B56" s="35" t="s">
        <v>159</v>
      </c>
      <c r="C56" s="36"/>
      <c r="D56" s="36"/>
      <c r="E56" s="41"/>
      <c r="F56" s="42">
        <v>324000</v>
      </c>
      <c r="G56" s="43"/>
      <c r="H56" s="43"/>
      <c r="I56" s="44"/>
    </row>
    <row r="57" spans="2:9" ht="36" customHeight="1" outlineLevel="1" x14ac:dyDescent="0.25">
      <c r="B57" s="35" t="s">
        <v>160</v>
      </c>
      <c r="C57" s="36"/>
      <c r="D57" s="36"/>
      <c r="E57" s="41"/>
      <c r="F57" s="42">
        <v>345600</v>
      </c>
      <c r="G57" s="43"/>
      <c r="H57" s="43"/>
      <c r="I57" s="44"/>
    </row>
    <row r="58" spans="2:9" ht="36" customHeight="1" outlineLevel="1" x14ac:dyDescent="0.25">
      <c r="B58" s="35" t="s">
        <v>161</v>
      </c>
      <c r="C58" s="36"/>
      <c r="D58" s="36"/>
      <c r="E58" s="41"/>
      <c r="F58" s="42">
        <v>367200</v>
      </c>
      <c r="G58" s="43"/>
      <c r="H58" s="43"/>
      <c r="I58" s="44"/>
    </row>
    <row r="59" spans="2:9" ht="36" customHeight="1" outlineLevel="1" x14ac:dyDescent="0.25">
      <c r="B59" s="35" t="s">
        <v>162</v>
      </c>
      <c r="C59" s="36"/>
      <c r="D59" s="36"/>
      <c r="E59" s="41"/>
      <c r="F59" s="42">
        <v>388800</v>
      </c>
      <c r="G59" s="43"/>
      <c r="H59" s="43"/>
      <c r="I59" s="44"/>
    </row>
    <row r="60" spans="2:9" ht="36" customHeight="1" outlineLevel="1" x14ac:dyDescent="0.25">
      <c r="B60" s="35" t="s">
        <v>163</v>
      </c>
      <c r="C60" s="36"/>
      <c r="D60" s="36"/>
      <c r="E60" s="41"/>
      <c r="F60" s="42">
        <v>410400</v>
      </c>
      <c r="G60" s="43"/>
      <c r="H60" s="43"/>
      <c r="I60" s="44"/>
    </row>
    <row r="61" spans="2:9" ht="36" customHeight="1" outlineLevel="1" thickBot="1" x14ac:dyDescent="0.3">
      <c r="B61" s="35" t="s">
        <v>164</v>
      </c>
      <c r="C61" s="36"/>
      <c r="D61" s="36"/>
      <c r="E61" s="41"/>
      <c r="F61" s="42">
        <v>432000</v>
      </c>
      <c r="G61" s="43"/>
      <c r="H61" s="43"/>
      <c r="I61" s="44"/>
    </row>
    <row r="62" spans="2:9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8856 до 232200</v>
      </c>
      <c r="G62" s="55"/>
      <c r="H62" s="55"/>
      <c r="I62" s="56"/>
    </row>
    <row r="63" spans="2:9" ht="36" customHeight="1" outlineLevel="1" x14ac:dyDescent="0.25">
      <c r="B63" s="57" t="s">
        <v>166</v>
      </c>
      <c r="C63" s="58"/>
      <c r="D63" s="58"/>
      <c r="E63" s="59"/>
      <c r="F63" s="60">
        <v>8856</v>
      </c>
      <c r="G63" s="61"/>
      <c r="H63" s="61"/>
      <c r="I63" s="62"/>
    </row>
    <row r="64" spans="2:9" ht="36" customHeight="1" outlineLevel="1" x14ac:dyDescent="0.25">
      <c r="B64" s="35" t="s">
        <v>167</v>
      </c>
      <c r="C64" s="36"/>
      <c r="D64" s="36"/>
      <c r="E64" s="41"/>
      <c r="F64" s="42">
        <v>13104</v>
      </c>
      <c r="G64" s="43"/>
      <c r="H64" s="43"/>
      <c r="I64" s="44"/>
    </row>
    <row r="65" spans="2:9" ht="36" customHeight="1" outlineLevel="1" x14ac:dyDescent="0.25">
      <c r="B65" s="35" t="s">
        <v>168</v>
      </c>
      <c r="C65" s="36"/>
      <c r="D65" s="36"/>
      <c r="E65" s="41"/>
      <c r="F65" s="42">
        <v>27000</v>
      </c>
      <c r="G65" s="43"/>
      <c r="H65" s="43"/>
      <c r="I65" s="44"/>
    </row>
    <row r="66" spans="2:9" ht="36" customHeight="1" outlineLevel="1" x14ac:dyDescent="0.25">
      <c r="B66" s="35" t="s">
        <v>169</v>
      </c>
      <c r="C66" s="36"/>
      <c r="D66" s="36"/>
      <c r="E66" s="41"/>
      <c r="F66" s="42">
        <v>37800</v>
      </c>
      <c r="G66" s="43"/>
      <c r="H66" s="43"/>
      <c r="I66" s="44"/>
    </row>
    <row r="67" spans="2:9" ht="36" customHeight="1" outlineLevel="1" x14ac:dyDescent="0.25">
      <c r="B67" s="35" t="s">
        <v>170</v>
      </c>
      <c r="C67" s="36"/>
      <c r="D67" s="36"/>
      <c r="E67" s="41"/>
      <c r="F67" s="42">
        <v>48600</v>
      </c>
      <c r="G67" s="43"/>
      <c r="H67" s="43"/>
      <c r="I67" s="44"/>
    </row>
    <row r="68" spans="2:9" ht="36" customHeight="1" outlineLevel="1" x14ac:dyDescent="0.25">
      <c r="B68" s="35" t="s">
        <v>171</v>
      </c>
      <c r="C68" s="36"/>
      <c r="D68" s="36"/>
      <c r="E68" s="41"/>
      <c r="F68" s="42">
        <v>59400</v>
      </c>
      <c r="G68" s="43"/>
      <c r="H68" s="43"/>
      <c r="I68" s="44"/>
    </row>
    <row r="69" spans="2:9" ht="36" customHeight="1" outlineLevel="1" x14ac:dyDescent="0.25">
      <c r="B69" s="35" t="s">
        <v>172</v>
      </c>
      <c r="C69" s="36"/>
      <c r="D69" s="36"/>
      <c r="E69" s="41"/>
      <c r="F69" s="42">
        <v>70200</v>
      </c>
      <c r="G69" s="43"/>
      <c r="H69" s="43"/>
      <c r="I69" s="44"/>
    </row>
    <row r="70" spans="2:9" ht="36" customHeight="1" outlineLevel="1" x14ac:dyDescent="0.25">
      <c r="B70" s="35" t="s">
        <v>173</v>
      </c>
      <c r="C70" s="36"/>
      <c r="D70" s="36"/>
      <c r="E70" s="41"/>
      <c r="F70" s="42">
        <v>81000</v>
      </c>
      <c r="G70" s="43"/>
      <c r="H70" s="43"/>
      <c r="I70" s="44"/>
    </row>
    <row r="71" spans="2:9" ht="36" customHeight="1" outlineLevel="1" x14ac:dyDescent="0.25">
      <c r="B71" s="35" t="s">
        <v>174</v>
      </c>
      <c r="C71" s="36"/>
      <c r="D71" s="36"/>
      <c r="E71" s="41"/>
      <c r="F71" s="42">
        <v>91800</v>
      </c>
      <c r="G71" s="43"/>
      <c r="H71" s="43"/>
      <c r="I71" s="44"/>
    </row>
    <row r="72" spans="2:9" ht="36" customHeight="1" outlineLevel="1" x14ac:dyDescent="0.25">
      <c r="B72" s="35" t="s">
        <v>175</v>
      </c>
      <c r="C72" s="36"/>
      <c r="D72" s="36"/>
      <c r="E72" s="41"/>
      <c r="F72" s="42">
        <v>102600</v>
      </c>
      <c r="G72" s="43"/>
      <c r="H72" s="43"/>
      <c r="I72" s="44"/>
    </row>
    <row r="73" spans="2:9" ht="36" customHeight="1" outlineLevel="1" x14ac:dyDescent="0.25">
      <c r="B73" s="35" t="s">
        <v>176</v>
      </c>
      <c r="C73" s="36"/>
      <c r="D73" s="36"/>
      <c r="E73" s="41"/>
      <c r="F73" s="42">
        <v>113400</v>
      </c>
      <c r="G73" s="43"/>
      <c r="H73" s="43"/>
      <c r="I73" s="44"/>
    </row>
    <row r="74" spans="2:9" ht="36" customHeight="1" outlineLevel="1" x14ac:dyDescent="0.25">
      <c r="B74" s="35" t="s">
        <v>177</v>
      </c>
      <c r="C74" s="36"/>
      <c r="D74" s="36"/>
      <c r="E74" s="41"/>
      <c r="F74" s="42">
        <v>124200</v>
      </c>
      <c r="G74" s="43"/>
      <c r="H74" s="43"/>
      <c r="I74" s="44"/>
    </row>
    <row r="75" spans="2:9" ht="36" customHeight="1" outlineLevel="1" x14ac:dyDescent="0.25">
      <c r="B75" s="35" t="s">
        <v>178</v>
      </c>
      <c r="C75" s="36"/>
      <c r="D75" s="36"/>
      <c r="E75" s="41"/>
      <c r="F75" s="42">
        <v>135000</v>
      </c>
      <c r="G75" s="43"/>
      <c r="H75" s="43"/>
      <c r="I75" s="44"/>
    </row>
    <row r="76" spans="2:9" ht="36" customHeight="1" outlineLevel="1" x14ac:dyDescent="0.25">
      <c r="B76" s="35" t="s">
        <v>179</v>
      </c>
      <c r="C76" s="36"/>
      <c r="D76" s="36"/>
      <c r="E76" s="41"/>
      <c r="F76" s="42">
        <v>145800</v>
      </c>
      <c r="G76" s="43"/>
      <c r="H76" s="43"/>
      <c r="I76" s="44"/>
    </row>
    <row r="77" spans="2:9" ht="36" customHeight="1" outlineLevel="1" x14ac:dyDescent="0.25">
      <c r="B77" s="35" t="s">
        <v>180</v>
      </c>
      <c r="C77" s="36"/>
      <c r="D77" s="36"/>
      <c r="E77" s="41"/>
      <c r="F77" s="42">
        <v>156600</v>
      </c>
      <c r="G77" s="43"/>
      <c r="H77" s="43"/>
      <c r="I77" s="44"/>
    </row>
    <row r="78" spans="2:9" ht="36" customHeight="1" outlineLevel="1" x14ac:dyDescent="0.25">
      <c r="B78" s="35" t="s">
        <v>181</v>
      </c>
      <c r="C78" s="36"/>
      <c r="D78" s="36"/>
      <c r="E78" s="41"/>
      <c r="F78" s="42">
        <v>167400</v>
      </c>
      <c r="G78" s="43"/>
      <c r="H78" s="43"/>
      <c r="I78" s="44"/>
    </row>
    <row r="79" spans="2:9" ht="36" customHeight="1" outlineLevel="1" x14ac:dyDescent="0.25">
      <c r="B79" s="35" t="s">
        <v>182</v>
      </c>
      <c r="C79" s="36"/>
      <c r="D79" s="36"/>
      <c r="E79" s="41"/>
      <c r="F79" s="42">
        <v>178200</v>
      </c>
      <c r="G79" s="43"/>
      <c r="H79" s="43"/>
      <c r="I79" s="44"/>
    </row>
    <row r="80" spans="2:9" ht="36" customHeight="1" outlineLevel="1" x14ac:dyDescent="0.25">
      <c r="B80" s="35" t="s">
        <v>183</v>
      </c>
      <c r="C80" s="36"/>
      <c r="D80" s="36"/>
      <c r="E80" s="41"/>
      <c r="F80" s="42">
        <v>189000</v>
      </c>
      <c r="G80" s="43"/>
      <c r="H80" s="43"/>
      <c r="I80" s="44"/>
    </row>
    <row r="81" spans="2:9" ht="36" customHeight="1" outlineLevel="1" x14ac:dyDescent="0.25">
      <c r="B81" s="35" t="s">
        <v>184</v>
      </c>
      <c r="C81" s="36"/>
      <c r="D81" s="36"/>
      <c r="E81" s="41"/>
      <c r="F81" s="42">
        <v>199800</v>
      </c>
      <c r="G81" s="43"/>
      <c r="H81" s="43"/>
      <c r="I81" s="44"/>
    </row>
    <row r="82" spans="2:9" ht="36" customHeight="1" outlineLevel="1" x14ac:dyDescent="0.25">
      <c r="B82" s="35" t="s">
        <v>185</v>
      </c>
      <c r="C82" s="36"/>
      <c r="D82" s="36"/>
      <c r="E82" s="41"/>
      <c r="F82" s="42">
        <v>210600</v>
      </c>
      <c r="G82" s="43"/>
      <c r="H82" s="43"/>
      <c r="I82" s="44"/>
    </row>
    <row r="83" spans="2:9" ht="36" customHeight="1" outlineLevel="1" x14ac:dyDescent="0.25">
      <c r="B83" s="35" t="s">
        <v>186</v>
      </c>
      <c r="C83" s="36"/>
      <c r="D83" s="36"/>
      <c r="E83" s="41"/>
      <c r="F83" s="42">
        <v>221400</v>
      </c>
      <c r="G83" s="43"/>
      <c r="H83" s="43"/>
      <c r="I83" s="44"/>
    </row>
    <row r="84" spans="2:9" ht="36" customHeight="1" outlineLevel="1" thickBot="1" x14ac:dyDescent="0.3">
      <c r="B84" s="35" t="s">
        <v>187</v>
      </c>
      <c r="C84" s="36"/>
      <c r="D84" s="36"/>
      <c r="E84" s="41"/>
      <c r="F84" s="42">
        <v>232200</v>
      </c>
      <c r="G84" s="43"/>
      <c r="H84" s="43"/>
      <c r="I84" s="44"/>
    </row>
    <row r="85" spans="2:9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30456</v>
      </c>
      <c r="G85" s="55"/>
      <c r="H85" s="55"/>
      <c r="I85" s="56"/>
    </row>
    <row r="86" spans="2:9" ht="36" customHeight="1" x14ac:dyDescent="0.25">
      <c r="B86" s="63" t="s">
        <v>189</v>
      </c>
      <c r="C86" s="64"/>
      <c r="D86" s="64"/>
      <c r="E86" s="41"/>
      <c r="F86" s="42">
        <v>4860</v>
      </c>
      <c r="G86" s="43"/>
      <c r="H86" s="43"/>
      <c r="I86" s="44"/>
    </row>
    <row r="87" spans="2:9" ht="36" customHeight="1" x14ac:dyDescent="0.25">
      <c r="B87" s="63" t="s">
        <v>190</v>
      </c>
      <c r="C87" s="64"/>
      <c r="D87" s="64"/>
      <c r="E87" s="41"/>
      <c r="F87" s="42">
        <v>18432</v>
      </c>
      <c r="G87" s="43"/>
      <c r="H87" s="43"/>
      <c r="I87" s="44"/>
    </row>
    <row r="88" spans="2:9" ht="36" customHeight="1" x14ac:dyDescent="0.25">
      <c r="B88" s="63" t="s">
        <v>258</v>
      </c>
      <c r="C88" s="64"/>
      <c r="D88" s="64"/>
      <c r="E88" s="41"/>
      <c r="F88" s="42">
        <v>2844</v>
      </c>
      <c r="G88" s="43"/>
      <c r="H88" s="43"/>
      <c r="I88" s="44"/>
    </row>
    <row r="89" spans="2:9" ht="36" customHeight="1" x14ac:dyDescent="0.25">
      <c r="B89" s="63" t="s">
        <v>192</v>
      </c>
      <c r="C89" s="64"/>
      <c r="D89" s="64"/>
      <c r="E89" s="41"/>
      <c r="F89" s="42">
        <v>30096</v>
      </c>
      <c r="G89" s="43"/>
      <c r="H89" s="43"/>
      <c r="I89" s="44"/>
    </row>
    <row r="90" spans="2:9" ht="36" customHeight="1" x14ac:dyDescent="0.25">
      <c r="B90" s="63" t="s">
        <v>193</v>
      </c>
      <c r="C90" s="64"/>
      <c r="D90" s="64"/>
      <c r="E90" s="41"/>
      <c r="F90" s="42">
        <v>8856</v>
      </c>
      <c r="G90" s="43"/>
      <c r="H90" s="43"/>
      <c r="I90" s="44"/>
    </row>
    <row r="91" spans="2:9" ht="36" customHeight="1" x14ac:dyDescent="0.25">
      <c r="B91" s="63" t="s">
        <v>194</v>
      </c>
      <c r="C91" s="64"/>
      <c r="D91" s="64"/>
      <c r="E91" s="41"/>
      <c r="F91" s="42">
        <v>25848</v>
      </c>
      <c r="G91" s="43"/>
      <c r="H91" s="43"/>
      <c r="I91" s="44"/>
    </row>
    <row r="92" spans="2:9" ht="36" customHeight="1" x14ac:dyDescent="0.25">
      <c r="B92" s="63" t="s">
        <v>195</v>
      </c>
      <c r="C92" s="64"/>
      <c r="D92" s="64"/>
      <c r="E92" s="41"/>
      <c r="F92" s="42">
        <v>1440</v>
      </c>
      <c r="G92" s="43"/>
      <c r="H92" s="43"/>
      <c r="I92" s="44"/>
    </row>
    <row r="93" spans="2:9" ht="36" customHeight="1" x14ac:dyDescent="0.25">
      <c r="B93" s="63" t="s">
        <v>196</v>
      </c>
      <c r="C93" s="64"/>
      <c r="D93" s="64"/>
      <c r="E93" s="41"/>
      <c r="F93" s="42">
        <v>1440</v>
      </c>
      <c r="G93" s="43"/>
      <c r="H93" s="43"/>
      <c r="I93" s="44"/>
    </row>
    <row r="94" spans="2:9" ht="36" customHeight="1" x14ac:dyDescent="0.25">
      <c r="B94" s="63" t="s">
        <v>197</v>
      </c>
      <c r="C94" s="64"/>
      <c r="D94" s="64"/>
      <c r="E94" s="41"/>
      <c r="F94" s="42">
        <v>2880</v>
      </c>
      <c r="G94" s="43"/>
      <c r="H94" s="43"/>
      <c r="I94" s="44"/>
    </row>
    <row r="95" spans="2:9" ht="36" customHeight="1" x14ac:dyDescent="0.25">
      <c r="B95" s="63" t="s">
        <v>198</v>
      </c>
      <c r="C95" s="64"/>
      <c r="D95" s="64"/>
      <c r="E95" s="41"/>
      <c r="F95" s="42">
        <v>4320</v>
      </c>
      <c r="G95" s="43"/>
      <c r="H95" s="43"/>
      <c r="I95" s="44"/>
    </row>
    <row r="96" spans="2:9" ht="36" customHeight="1" thickBot="1" x14ac:dyDescent="0.3">
      <c r="B96" s="63" t="s">
        <v>199</v>
      </c>
      <c r="C96" s="64"/>
      <c r="D96" s="64"/>
      <c r="E96" s="41"/>
      <c r="F96" s="42">
        <v>30456</v>
      </c>
      <c r="G96" s="43"/>
      <c r="H96" s="43"/>
      <c r="I96" s="44"/>
    </row>
    <row r="97" spans="1:9" ht="54" customHeight="1" thickBot="1" x14ac:dyDescent="0.3">
      <c r="B97" s="168" t="s">
        <v>259</v>
      </c>
      <c r="C97" s="169"/>
      <c r="D97" s="169"/>
      <c r="E97" s="170"/>
      <c r="F97" s="98" t="str">
        <f>"Цена от "&amp;MIN(F99,F103:F119)&amp;" до "&amp;MAX(F99,F103:F119)</f>
        <v>Цена от 3024 до 135360</v>
      </c>
      <c r="G97" s="99"/>
      <c r="H97" s="99"/>
      <c r="I97" s="100"/>
    </row>
    <row r="98" spans="1:9" ht="24" thickBot="1" x14ac:dyDescent="0.3">
      <c r="B98" s="28"/>
      <c r="C98" s="81"/>
      <c r="D98" s="81"/>
      <c r="E98" s="82"/>
      <c r="F98" s="83"/>
      <c r="G98" s="84"/>
      <c r="H98" s="84"/>
      <c r="I98" s="85"/>
    </row>
    <row r="99" spans="1:9" ht="36" customHeight="1" x14ac:dyDescent="0.25">
      <c r="B99" s="63" t="s">
        <v>201</v>
      </c>
      <c r="C99" s="64"/>
      <c r="D99" s="64"/>
      <c r="E99" s="41"/>
      <c r="F99" s="42">
        <v>55800</v>
      </c>
      <c r="G99" s="43"/>
      <c r="H99" s="43"/>
      <c r="I99" s="44"/>
    </row>
    <row r="100" spans="1:9" ht="36" customHeight="1" x14ac:dyDescent="0.25">
      <c r="B100" s="63" t="s">
        <v>202</v>
      </c>
      <c r="C100" s="64"/>
      <c r="D100" s="64"/>
      <c r="E100" s="41"/>
      <c r="F100" s="42">
        <v>5580</v>
      </c>
      <c r="G100" s="43"/>
      <c r="H100" s="43"/>
      <c r="I100" s="44"/>
    </row>
    <row r="101" spans="1:9" ht="36" customHeight="1" thickBot="1" x14ac:dyDescent="0.3">
      <c r="B101" s="63" t="s">
        <v>203</v>
      </c>
      <c r="C101" s="64"/>
      <c r="D101" s="64"/>
      <c r="E101" s="41"/>
      <c r="F101" s="42">
        <v>13950</v>
      </c>
      <c r="G101" s="43"/>
      <c r="H101" s="43"/>
      <c r="I101" s="44"/>
    </row>
    <row r="102" spans="1:9" ht="24" thickBot="1" x14ac:dyDescent="0.3">
      <c r="B102" s="28"/>
      <c r="C102" s="81"/>
      <c r="D102" s="81"/>
      <c r="E102" s="82"/>
      <c r="F102" s="83"/>
      <c r="G102" s="84"/>
      <c r="H102" s="84"/>
      <c r="I102" s="85"/>
    </row>
    <row r="103" spans="1:9" ht="36" customHeight="1" x14ac:dyDescent="0.25">
      <c r="A103" s="126" t="s">
        <v>112</v>
      </c>
      <c r="B103" s="63" t="s">
        <v>204</v>
      </c>
      <c r="C103" s="64"/>
      <c r="D103" s="64"/>
      <c r="E103" s="41"/>
      <c r="F103" s="42">
        <v>31500</v>
      </c>
      <c r="G103" s="43"/>
      <c r="H103" s="43"/>
      <c r="I103" s="44"/>
    </row>
    <row r="104" spans="1:9" ht="36" customHeight="1" x14ac:dyDescent="0.25">
      <c r="A104" s="126" t="s">
        <v>112</v>
      </c>
      <c r="B104" s="35" t="s">
        <v>205</v>
      </c>
      <c r="C104" s="89"/>
      <c r="D104" s="89"/>
      <c r="E104" s="90"/>
      <c r="F104" s="42">
        <v>22680</v>
      </c>
      <c r="G104" s="43"/>
      <c r="H104" s="43"/>
      <c r="I104" s="44"/>
    </row>
    <row r="105" spans="1:9" ht="36" customHeight="1" x14ac:dyDescent="0.25">
      <c r="A105" s="126" t="s">
        <v>112</v>
      </c>
      <c r="B105" s="63" t="s">
        <v>299</v>
      </c>
      <c r="C105" s="64"/>
      <c r="D105" s="64"/>
      <c r="E105" s="41"/>
      <c r="F105" s="42">
        <v>25380</v>
      </c>
      <c r="G105" s="43"/>
      <c r="H105" s="43"/>
      <c r="I105" s="44"/>
    </row>
    <row r="106" spans="1:9" ht="36" customHeight="1" x14ac:dyDescent="0.25">
      <c r="A106" s="126" t="s">
        <v>112</v>
      </c>
      <c r="B106" s="63" t="s">
        <v>207</v>
      </c>
      <c r="C106" s="64"/>
      <c r="D106" s="64"/>
      <c r="E106" s="41"/>
      <c r="F106" s="42">
        <v>13500</v>
      </c>
      <c r="G106" s="43"/>
      <c r="H106" s="43"/>
      <c r="I106" s="44"/>
    </row>
    <row r="107" spans="1:9" ht="36" customHeight="1" x14ac:dyDescent="0.25">
      <c r="A107" s="126" t="s">
        <v>112</v>
      </c>
      <c r="B107" s="63" t="s">
        <v>208</v>
      </c>
      <c r="C107" s="64"/>
      <c r="D107" s="64"/>
      <c r="E107" s="41"/>
      <c r="F107" s="42">
        <v>25848</v>
      </c>
      <c r="G107" s="43"/>
      <c r="H107" s="43"/>
      <c r="I107" s="44"/>
    </row>
    <row r="108" spans="1:9" ht="36" customHeight="1" x14ac:dyDescent="0.25">
      <c r="A108" s="126" t="s">
        <v>112</v>
      </c>
      <c r="B108" s="63" t="s">
        <v>209</v>
      </c>
      <c r="C108" s="64"/>
      <c r="D108" s="64"/>
      <c r="E108" s="41"/>
      <c r="F108" s="42">
        <v>111168</v>
      </c>
      <c r="G108" s="43"/>
      <c r="H108" s="43"/>
      <c r="I108" s="44"/>
    </row>
    <row r="109" spans="1:9" ht="36" customHeight="1" x14ac:dyDescent="0.25">
      <c r="A109" s="126" t="s">
        <v>112</v>
      </c>
      <c r="B109" s="63" t="s">
        <v>210</v>
      </c>
      <c r="C109" s="64"/>
      <c r="D109" s="64"/>
      <c r="E109" s="41"/>
      <c r="F109" s="42">
        <v>33300</v>
      </c>
      <c r="G109" s="43"/>
      <c r="H109" s="43"/>
      <c r="I109" s="44"/>
    </row>
    <row r="110" spans="1:9" ht="36" customHeight="1" x14ac:dyDescent="0.25">
      <c r="A110" s="126" t="s">
        <v>112</v>
      </c>
      <c r="B110" s="63" t="s">
        <v>211</v>
      </c>
      <c r="C110" s="64"/>
      <c r="D110" s="64"/>
      <c r="E110" s="41"/>
      <c r="F110" s="42">
        <v>39960</v>
      </c>
      <c r="G110" s="43"/>
      <c r="H110" s="43"/>
      <c r="I110" s="44"/>
    </row>
    <row r="111" spans="1:9" ht="36" customHeight="1" x14ac:dyDescent="0.25">
      <c r="A111" s="126" t="s">
        <v>112</v>
      </c>
      <c r="B111" s="63" t="s">
        <v>212</v>
      </c>
      <c r="C111" s="64"/>
      <c r="D111" s="64"/>
      <c r="E111" s="41"/>
      <c r="F111" s="42">
        <v>52416</v>
      </c>
      <c r="G111" s="43"/>
      <c r="H111" s="43"/>
      <c r="I111" s="44"/>
    </row>
    <row r="112" spans="1:9" ht="36" customHeight="1" x14ac:dyDescent="0.25">
      <c r="A112" s="126" t="s">
        <v>112</v>
      </c>
      <c r="B112" s="63" t="s">
        <v>213</v>
      </c>
      <c r="C112" s="64"/>
      <c r="D112" s="64"/>
      <c r="E112" s="41"/>
      <c r="F112" s="42">
        <v>44964</v>
      </c>
      <c r="G112" s="43"/>
      <c r="H112" s="43"/>
      <c r="I112" s="44"/>
    </row>
    <row r="113" spans="1:9" ht="36" customHeight="1" x14ac:dyDescent="0.25">
      <c r="A113" s="126" t="s">
        <v>112</v>
      </c>
      <c r="B113" s="63" t="s">
        <v>214</v>
      </c>
      <c r="C113" s="64"/>
      <c r="D113" s="64"/>
      <c r="E113" s="41"/>
      <c r="F113" s="42">
        <v>111168</v>
      </c>
      <c r="G113" s="43"/>
      <c r="H113" s="43"/>
      <c r="I113" s="44"/>
    </row>
    <row r="114" spans="1:9" ht="36" customHeight="1" x14ac:dyDescent="0.25">
      <c r="B114" s="65" t="s">
        <v>215</v>
      </c>
      <c r="C114" s="66"/>
      <c r="D114" s="66"/>
      <c r="E114" s="67"/>
      <c r="F114" s="42">
        <v>59400</v>
      </c>
      <c r="G114" s="43"/>
      <c r="H114" s="43"/>
      <c r="I114" s="44"/>
    </row>
    <row r="115" spans="1:9" ht="36" customHeight="1" x14ac:dyDescent="0.25">
      <c r="A115" s="126" t="s">
        <v>112</v>
      </c>
      <c r="B115" s="65" t="s">
        <v>216</v>
      </c>
      <c r="C115" s="66"/>
      <c r="D115" s="66"/>
      <c r="E115" s="67"/>
      <c r="F115" s="42">
        <v>3024</v>
      </c>
      <c r="G115" s="43"/>
      <c r="H115" s="43"/>
      <c r="I115" s="44"/>
    </row>
    <row r="116" spans="1:9" ht="36" customHeight="1" x14ac:dyDescent="0.25">
      <c r="B116" s="35" t="s">
        <v>217</v>
      </c>
      <c r="C116" s="89"/>
      <c r="D116" s="89"/>
      <c r="E116" s="90"/>
      <c r="F116" s="42">
        <v>27540</v>
      </c>
      <c r="G116" s="43"/>
      <c r="H116" s="43"/>
      <c r="I116" s="44"/>
    </row>
    <row r="117" spans="1:9" ht="36" customHeight="1" x14ac:dyDescent="0.25">
      <c r="A117" s="10"/>
      <c r="B117" s="35" t="s">
        <v>218</v>
      </c>
      <c r="C117" s="89"/>
      <c r="D117" s="89"/>
      <c r="E117" s="90"/>
      <c r="F117" s="42">
        <v>23220</v>
      </c>
      <c r="G117" s="43"/>
      <c r="H117" s="43"/>
      <c r="I117" s="44"/>
    </row>
    <row r="118" spans="1:9" ht="36" customHeight="1" x14ac:dyDescent="0.25">
      <c r="A118" s="126" t="s">
        <v>112</v>
      </c>
      <c r="B118" s="35" t="s">
        <v>219</v>
      </c>
      <c r="C118" s="89"/>
      <c r="D118" s="89"/>
      <c r="E118" s="90"/>
      <c r="F118" s="42">
        <v>135360</v>
      </c>
      <c r="G118" s="43"/>
      <c r="H118" s="43"/>
      <c r="I118" s="44"/>
    </row>
    <row r="119" spans="1:9" ht="36" customHeight="1" x14ac:dyDescent="0.25">
      <c r="A119" s="126" t="s">
        <v>112</v>
      </c>
      <c r="B119" s="63" t="s">
        <v>220</v>
      </c>
      <c r="C119" s="64"/>
      <c r="D119" s="64"/>
      <c r="E119" s="41"/>
      <c r="F119" s="42">
        <v>30096</v>
      </c>
      <c r="G119" s="43"/>
      <c r="H119" s="43"/>
      <c r="I119" s="44"/>
    </row>
    <row r="120" spans="1:9" ht="36" customHeight="1" x14ac:dyDescent="0.25">
      <c r="A120" s="126" t="s">
        <v>114</v>
      </c>
      <c r="B120" s="63" t="s">
        <v>261</v>
      </c>
      <c r="C120" s="64"/>
      <c r="D120" s="64"/>
      <c r="E120" s="41"/>
      <c r="F120" s="42">
        <v>44640</v>
      </c>
      <c r="G120" s="43"/>
      <c r="H120" s="43"/>
      <c r="I120" s="44"/>
    </row>
    <row r="121" spans="1:9" ht="36" customHeight="1" x14ac:dyDescent="0.25">
      <c r="A121" s="126" t="s">
        <v>114</v>
      </c>
      <c r="B121" s="63" t="s">
        <v>222</v>
      </c>
      <c r="C121" s="64"/>
      <c r="D121" s="64"/>
      <c r="E121" s="41"/>
      <c r="F121" s="42">
        <v>32400</v>
      </c>
      <c r="G121" s="43"/>
      <c r="H121" s="43"/>
      <c r="I121" s="44"/>
    </row>
    <row r="122" spans="1:9" ht="36" customHeight="1" x14ac:dyDescent="0.25">
      <c r="A122" s="126" t="s">
        <v>114</v>
      </c>
      <c r="B122" s="63" t="s">
        <v>263</v>
      </c>
      <c r="C122" s="64"/>
      <c r="D122" s="64"/>
      <c r="E122" s="41"/>
      <c r="F122" s="42">
        <v>36000</v>
      </c>
      <c r="G122" s="43"/>
      <c r="H122" s="43"/>
      <c r="I122" s="44"/>
    </row>
    <row r="123" spans="1:9" ht="36" customHeight="1" x14ac:dyDescent="0.25">
      <c r="A123" s="126" t="s">
        <v>114</v>
      </c>
      <c r="B123" s="63" t="s">
        <v>264</v>
      </c>
      <c r="C123" s="64"/>
      <c r="D123" s="64"/>
      <c r="E123" s="41"/>
      <c r="F123" s="42">
        <v>19440</v>
      </c>
      <c r="G123" s="43"/>
      <c r="H123" s="43"/>
      <c r="I123" s="44"/>
    </row>
    <row r="124" spans="1:9" ht="36" customHeight="1" x14ac:dyDescent="0.25">
      <c r="A124" s="126" t="s">
        <v>114</v>
      </c>
      <c r="B124" s="63" t="s">
        <v>265</v>
      </c>
      <c r="C124" s="64"/>
      <c r="D124" s="64"/>
      <c r="E124" s="41"/>
      <c r="F124" s="42">
        <v>36720</v>
      </c>
      <c r="G124" s="43"/>
      <c r="H124" s="43"/>
      <c r="I124" s="44"/>
    </row>
    <row r="125" spans="1:9" ht="36" customHeight="1" x14ac:dyDescent="0.25">
      <c r="A125" s="126" t="s">
        <v>114</v>
      </c>
      <c r="B125" s="63" t="s">
        <v>266</v>
      </c>
      <c r="C125" s="64"/>
      <c r="D125" s="64"/>
      <c r="E125" s="41"/>
      <c r="F125" s="42">
        <v>156240</v>
      </c>
      <c r="G125" s="43"/>
      <c r="H125" s="43"/>
      <c r="I125" s="44"/>
    </row>
    <row r="126" spans="1:9" ht="36" customHeight="1" x14ac:dyDescent="0.25">
      <c r="A126" s="126" t="s">
        <v>114</v>
      </c>
      <c r="B126" s="63" t="s">
        <v>267</v>
      </c>
      <c r="C126" s="64"/>
      <c r="D126" s="64"/>
      <c r="E126" s="41"/>
      <c r="F126" s="42">
        <v>46800</v>
      </c>
      <c r="G126" s="43"/>
      <c r="H126" s="43"/>
      <c r="I126" s="44"/>
    </row>
    <row r="127" spans="1:9" ht="36" customHeight="1" x14ac:dyDescent="0.25">
      <c r="A127" s="126" t="s">
        <v>114</v>
      </c>
      <c r="B127" s="63" t="s">
        <v>268</v>
      </c>
      <c r="C127" s="64"/>
      <c r="D127" s="64"/>
      <c r="E127" s="41"/>
      <c r="F127" s="86">
        <v>56160</v>
      </c>
      <c r="G127" s="87"/>
      <c r="H127" s="87"/>
      <c r="I127" s="88"/>
    </row>
    <row r="128" spans="1:9" ht="36" customHeight="1" x14ac:dyDescent="0.25">
      <c r="A128" s="126" t="s">
        <v>114</v>
      </c>
      <c r="B128" s="63" t="s">
        <v>269</v>
      </c>
      <c r="C128" s="64"/>
      <c r="D128" s="64"/>
      <c r="E128" s="41"/>
      <c r="F128" s="42">
        <v>73440</v>
      </c>
      <c r="G128" s="43"/>
      <c r="H128" s="43"/>
      <c r="I128" s="44"/>
    </row>
    <row r="129" spans="1:9" ht="36" customHeight="1" x14ac:dyDescent="0.25">
      <c r="A129" s="126" t="s">
        <v>114</v>
      </c>
      <c r="B129" s="63" t="s">
        <v>270</v>
      </c>
      <c r="C129" s="64"/>
      <c r="D129" s="64"/>
      <c r="E129" s="41"/>
      <c r="F129" s="42">
        <v>63360</v>
      </c>
      <c r="G129" s="43"/>
      <c r="H129" s="43"/>
      <c r="I129" s="44"/>
    </row>
    <row r="130" spans="1:9" ht="36" customHeight="1" x14ac:dyDescent="0.25">
      <c r="A130" s="126" t="s">
        <v>114</v>
      </c>
      <c r="B130" s="63" t="s">
        <v>271</v>
      </c>
      <c r="C130" s="64"/>
      <c r="D130" s="64"/>
      <c r="E130" s="41"/>
      <c r="F130" s="42">
        <v>156240</v>
      </c>
      <c r="G130" s="43"/>
      <c r="H130" s="43"/>
      <c r="I130" s="44"/>
    </row>
    <row r="131" spans="1:9" ht="36" customHeight="1" x14ac:dyDescent="0.25">
      <c r="A131" s="126" t="s">
        <v>114</v>
      </c>
      <c r="B131" s="63" t="s">
        <v>272</v>
      </c>
      <c r="C131" s="64"/>
      <c r="D131" s="64"/>
      <c r="E131" s="41"/>
      <c r="F131" s="42">
        <v>4320</v>
      </c>
      <c r="G131" s="43"/>
      <c r="H131" s="43"/>
      <c r="I131" s="44"/>
    </row>
    <row r="132" spans="1:9" ht="36" customHeight="1" x14ac:dyDescent="0.25">
      <c r="A132" s="126" t="s">
        <v>114</v>
      </c>
      <c r="B132" s="63" t="s">
        <v>273</v>
      </c>
      <c r="C132" s="64"/>
      <c r="D132" s="64"/>
      <c r="E132" s="41"/>
      <c r="F132" s="42">
        <v>190080</v>
      </c>
      <c r="G132" s="43"/>
      <c r="H132" s="43"/>
      <c r="I132" s="44"/>
    </row>
    <row r="133" spans="1:9" ht="36" customHeight="1" x14ac:dyDescent="0.25">
      <c r="A133" s="126" t="s">
        <v>114</v>
      </c>
      <c r="B133" s="63" t="s">
        <v>274</v>
      </c>
      <c r="C133" s="64"/>
      <c r="D133" s="64"/>
      <c r="E133" s="41"/>
      <c r="F133" s="42">
        <v>42480</v>
      </c>
      <c r="G133" s="43"/>
      <c r="H133" s="43"/>
      <c r="I133" s="44"/>
    </row>
    <row r="134" spans="1:9" ht="27" customHeight="1" thickBot="1" x14ac:dyDescent="0.3">
      <c r="B134" s="426" t="s">
        <v>235</v>
      </c>
      <c r="C134" s="427"/>
      <c r="D134" s="427"/>
      <c r="E134" s="428"/>
      <c r="F134" s="426"/>
      <c r="G134" s="427"/>
      <c r="H134" s="427"/>
      <c r="I134" s="428"/>
    </row>
    <row r="135" spans="1:9" ht="19.5" customHeight="1" thickBot="1" x14ac:dyDescent="0.3">
      <c r="B135" s="174" t="s">
        <v>236</v>
      </c>
      <c r="C135" s="175"/>
      <c r="D135" s="175"/>
      <c r="E135" s="176"/>
      <c r="F135" s="174"/>
      <c r="G135" s="175"/>
      <c r="H135" s="175"/>
      <c r="I135" s="176"/>
    </row>
    <row r="136" spans="1:9" ht="36" customHeight="1" x14ac:dyDescent="0.25">
      <c r="B136" s="188" t="s">
        <v>237</v>
      </c>
      <c r="C136" s="318"/>
      <c r="D136" s="318"/>
      <c r="E136" s="319"/>
      <c r="F136" s="200">
        <v>60</v>
      </c>
      <c r="G136" s="415"/>
      <c r="H136" s="415"/>
      <c r="I136" s="416"/>
    </row>
    <row r="137" spans="1:9" ht="36" customHeight="1" x14ac:dyDescent="0.25">
      <c r="B137" s="35" t="s">
        <v>238</v>
      </c>
      <c r="C137" s="89"/>
      <c r="D137" s="89"/>
      <c r="E137" s="90"/>
      <c r="F137" s="203">
        <v>60</v>
      </c>
      <c r="G137" s="253"/>
      <c r="H137" s="253"/>
      <c r="I137" s="254"/>
    </row>
    <row r="138" spans="1:9" ht="36" customHeight="1" thickBot="1" x14ac:dyDescent="0.3">
      <c r="B138" s="320" t="s">
        <v>239</v>
      </c>
      <c r="C138" s="321"/>
      <c r="D138" s="321"/>
      <c r="E138" s="322"/>
      <c r="F138" s="202">
        <v>120</v>
      </c>
      <c r="G138" s="332"/>
      <c r="H138" s="332"/>
      <c r="I138" s="333"/>
    </row>
    <row r="139" spans="1:9" ht="54" customHeight="1" thickBot="1" x14ac:dyDescent="0.3">
      <c r="B139" s="19" t="s">
        <v>240</v>
      </c>
      <c r="C139" s="20"/>
      <c r="D139" s="20"/>
      <c r="E139" s="21"/>
      <c r="F139" s="106"/>
      <c r="G139" s="107"/>
      <c r="H139" s="107"/>
      <c r="I139" s="108"/>
    </row>
    <row r="140" spans="1:9" ht="36" customHeight="1" x14ac:dyDescent="0.25">
      <c r="B140" s="65" t="s">
        <v>241</v>
      </c>
      <c r="C140" s="66"/>
      <c r="D140" s="66"/>
      <c r="E140" s="67"/>
      <c r="F140" s="68">
        <v>46080</v>
      </c>
      <c r="G140" s="69"/>
      <c r="H140" s="69"/>
      <c r="I140" s="70"/>
    </row>
    <row r="141" spans="1:9" ht="36" customHeight="1" x14ac:dyDescent="0.25">
      <c r="B141" s="63" t="s">
        <v>242</v>
      </c>
      <c r="C141" s="64"/>
      <c r="D141" s="64"/>
      <c r="E141" s="41"/>
      <c r="F141" s="42">
        <v>92160</v>
      </c>
      <c r="G141" s="43"/>
      <c r="H141" s="43"/>
      <c r="I141" s="44"/>
    </row>
    <row r="142" spans="1:9" ht="36" customHeight="1" x14ac:dyDescent="0.25">
      <c r="B142" s="63" t="s">
        <v>243</v>
      </c>
      <c r="C142" s="64"/>
      <c r="D142" s="64"/>
      <c r="E142" s="41"/>
      <c r="F142" s="42">
        <v>115056</v>
      </c>
      <c r="G142" s="43"/>
      <c r="H142" s="43"/>
      <c r="I142" s="44"/>
    </row>
    <row r="143" spans="1:9" ht="36" customHeight="1" x14ac:dyDescent="0.25">
      <c r="B143" s="63" t="s">
        <v>244</v>
      </c>
      <c r="C143" s="64"/>
      <c r="D143" s="64"/>
      <c r="E143" s="41"/>
      <c r="F143" s="42">
        <v>1440</v>
      </c>
      <c r="G143" s="43"/>
      <c r="H143" s="43"/>
      <c r="I143" s="44"/>
    </row>
    <row r="144" spans="1:9" ht="36" customHeight="1" x14ac:dyDescent="0.25">
      <c r="B144" s="63" t="s">
        <v>245</v>
      </c>
      <c r="C144" s="64"/>
      <c r="D144" s="64"/>
      <c r="E144" s="41"/>
      <c r="F144" s="42">
        <v>69048</v>
      </c>
      <c r="G144" s="43"/>
      <c r="H144" s="43"/>
      <c r="I144" s="44"/>
    </row>
    <row r="145" spans="1:9" ht="36" customHeight="1" x14ac:dyDescent="0.25">
      <c r="B145" s="63" t="s">
        <v>246</v>
      </c>
      <c r="C145" s="64"/>
      <c r="D145" s="64"/>
      <c r="E145" s="41"/>
      <c r="F145" s="42">
        <v>138060</v>
      </c>
      <c r="G145" s="43"/>
      <c r="H145" s="43"/>
      <c r="I145" s="44"/>
    </row>
    <row r="146" spans="1:9" ht="36" customHeight="1" x14ac:dyDescent="0.25">
      <c r="B146" s="63" t="s">
        <v>247</v>
      </c>
      <c r="C146" s="64"/>
      <c r="D146" s="64"/>
      <c r="E146" s="41"/>
      <c r="F146" s="42">
        <v>172728</v>
      </c>
      <c r="G146" s="43"/>
      <c r="H146" s="43"/>
      <c r="I146" s="44"/>
    </row>
    <row r="147" spans="1:9" ht="36" customHeight="1" thickBot="1" x14ac:dyDescent="0.3">
      <c r="B147" s="109" t="s">
        <v>248</v>
      </c>
      <c r="C147" s="110"/>
      <c r="D147" s="110"/>
      <c r="E147" s="111"/>
      <c r="F147" s="179">
        <v>2484</v>
      </c>
      <c r="G147" s="180"/>
      <c r="H147" s="180"/>
      <c r="I147" s="181"/>
    </row>
    <row r="148" spans="1:9" ht="36" customHeight="1" thickBot="1" x14ac:dyDescent="0.3">
      <c r="B148" s="28"/>
      <c r="C148" s="81"/>
      <c r="D148" s="81"/>
      <c r="E148" s="82"/>
      <c r="F148" s="83"/>
      <c r="G148" s="84"/>
      <c r="H148" s="84"/>
      <c r="I148" s="85"/>
    </row>
    <row r="149" spans="1:9" ht="21" customHeight="1" x14ac:dyDescent="0.25">
      <c r="B149" s="118"/>
      <c r="C149" s="118"/>
      <c r="D149" s="118"/>
      <c r="E149" s="118"/>
      <c r="F149" s="118"/>
      <c r="G149" s="118"/>
      <c r="H149" s="118"/>
      <c r="I149" s="118"/>
    </row>
    <row r="150" spans="1:9" s="121" customFormat="1" ht="27" customHeight="1" x14ac:dyDescent="0.25">
      <c r="A150" s="8" t="s">
        <v>114</v>
      </c>
      <c r="B150" s="120" t="s">
        <v>350</v>
      </c>
      <c r="C150" s="120"/>
      <c r="D150" s="120"/>
      <c r="E150" s="120"/>
      <c r="F150" s="120"/>
      <c r="G150" s="120"/>
      <c r="H150" s="120"/>
      <c r="I150" s="120"/>
    </row>
    <row r="151" spans="1:9" s="123" customFormat="1" ht="45" customHeight="1" x14ac:dyDescent="0.25">
      <c r="A151" s="8"/>
      <c r="B151" s="122" t="s">
        <v>252</v>
      </c>
      <c r="C151" s="122"/>
      <c r="D151" s="122"/>
      <c r="E151" s="122"/>
      <c r="F151" s="122"/>
      <c r="G151" s="122"/>
      <c r="H151" s="122"/>
      <c r="I151" s="122"/>
    </row>
    <row r="152" spans="1:9" ht="21" customHeight="1" x14ac:dyDescent="0.25"/>
  </sheetData>
  <sheetProtection selectLockedCells="1" selectUnlockedCells="1"/>
  <mergeCells count="295">
    <mergeCell ref="B151:I151"/>
    <mergeCell ref="B147:E147"/>
    <mergeCell ref="F147:I147"/>
    <mergeCell ref="B148:E148"/>
    <mergeCell ref="F148:I148"/>
    <mergeCell ref="B149:I149"/>
    <mergeCell ref="B150:I150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5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A135" sqref="A135:XFD139"/>
    </sheetView>
  </sheetViews>
  <sheetFormatPr defaultColWidth="9.140625" defaultRowHeight="12.75" outlineLevelRow="1" x14ac:dyDescent="0.25"/>
  <cols>
    <col min="1" max="1" width="23.57031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86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50976</v>
      </c>
      <c r="G9" s="37">
        <f>H9*1.1</f>
        <v>46728.000000000007</v>
      </c>
      <c r="H9" s="37">
        <v>42480</v>
      </c>
      <c r="I9" s="37">
        <f>H9*0.75</f>
        <v>31860</v>
      </c>
      <c r="J9" s="37">
        <f>H9*0.5</f>
        <v>21240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44928</v>
      </c>
      <c r="G10" s="37">
        <f>H10*1.1</f>
        <v>41184</v>
      </c>
      <c r="H10" s="37">
        <v>37440</v>
      </c>
      <c r="I10" s="37">
        <f>H10*0.75</f>
        <v>28080</v>
      </c>
      <c r="J10" s="37">
        <f>H10*0.5</f>
        <v>18720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63072</v>
      </c>
      <c r="G11" s="39">
        <f>H11*1.1</f>
        <v>57816.000000000007</v>
      </c>
      <c r="H11" s="39">
        <v>52560</v>
      </c>
      <c r="I11" s="39">
        <f>H11*0.75</f>
        <v>39420</v>
      </c>
      <c r="J11" s="39">
        <f>H11*0.5</f>
        <v>26280</v>
      </c>
    </row>
    <row r="12" spans="1:10" ht="24" thickBot="1" x14ac:dyDescent="0.3">
      <c r="A12" s="8"/>
      <c r="B12" s="28"/>
      <c r="C12" s="81"/>
      <c r="D12" s="81"/>
      <c r="E12" s="82"/>
      <c r="F12" s="134"/>
      <c r="G12" s="135"/>
      <c r="H12" s="135"/>
      <c r="I12" s="135"/>
      <c r="J12" s="136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89"/>
      <c r="F13" s="140">
        <v>6480</v>
      </c>
      <c r="G13" s="141"/>
      <c r="H13" s="141"/>
      <c r="I13" s="141"/>
      <c r="J13" s="14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6"/>
      <c r="F14" s="112">
        <v>9360</v>
      </c>
      <c r="G14" s="113"/>
      <c r="H14" s="113"/>
      <c r="I14" s="113"/>
      <c r="J14" s="114"/>
    </row>
    <row r="15" spans="1:10" ht="24" thickBot="1" x14ac:dyDescent="0.3">
      <c r="A15" s="8"/>
      <c r="B15" s="28"/>
      <c r="C15" s="81"/>
      <c r="D15" s="81"/>
      <c r="E15" s="82"/>
      <c r="F15" s="165"/>
      <c r="G15" s="166"/>
      <c r="H15" s="166"/>
      <c r="I15" s="166"/>
      <c r="J15" s="16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1080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1512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2160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3024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4320 до 172800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4320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8640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12960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17280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21600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25920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30240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34560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38880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43200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47520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51840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56160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60480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64800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69120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73440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77760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82080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86400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8640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17280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25920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34560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43200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51840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60480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69120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77760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86400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95040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103680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112320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120960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129600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138240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146880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155520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164160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172800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4320 до 92880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4320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7200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10800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15120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19440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23760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28080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32400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36720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41040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45360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49680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54000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58320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62640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66960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71280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75600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79920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84240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88560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92880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720 до 23760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6480</v>
      </c>
      <c r="G86" s="43"/>
      <c r="H86" s="43"/>
      <c r="I86" s="43"/>
      <c r="J86" s="44"/>
    </row>
    <row r="87" spans="1:10" ht="36" customHeight="1" x14ac:dyDescent="0.25">
      <c r="A87" s="8"/>
      <c r="B87" s="65" t="s">
        <v>190</v>
      </c>
      <c r="C87" s="66"/>
      <c r="D87" s="66"/>
      <c r="E87" s="67"/>
      <c r="F87" s="42">
        <v>8640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1080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12240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4680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9360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720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720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1440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2160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23760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"&amp;MIN(F99,F103:J104,H105,F106:J120)&amp;" до "&amp;MAX(F99,F103:J104,H105,F106:J120)</f>
        <v>Цена от 3060 до 90000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15840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1584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3960</v>
      </c>
      <c r="G101" s="87"/>
      <c r="H101" s="87"/>
      <c r="I101" s="87"/>
      <c r="J101" s="88"/>
    </row>
    <row r="102" spans="1:10" ht="24" thickBot="1" x14ac:dyDescent="0.3">
      <c r="A102" s="8"/>
      <c r="B102" s="131"/>
      <c r="C102" s="132"/>
      <c r="D102" s="132"/>
      <c r="E102" s="133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429" t="s">
        <v>204</v>
      </c>
      <c r="C103" s="430"/>
      <c r="D103" s="430"/>
      <c r="E103" s="431"/>
      <c r="F103" s="201">
        <v>12240</v>
      </c>
      <c r="G103" s="221"/>
      <c r="H103" s="221"/>
      <c r="I103" s="221"/>
      <c r="J103" s="222"/>
    </row>
    <row r="104" spans="1:10" ht="36" customHeight="1" x14ac:dyDescent="0.25">
      <c r="A104" s="8" t="s">
        <v>112</v>
      </c>
      <c r="B104" s="241" t="s">
        <v>205</v>
      </c>
      <c r="C104" s="242"/>
      <c r="D104" s="242"/>
      <c r="E104" s="243"/>
      <c r="F104" s="253">
        <v>9360</v>
      </c>
      <c r="G104" s="253"/>
      <c r="H104" s="253"/>
      <c r="I104" s="253"/>
      <c r="J104" s="254"/>
    </row>
    <row r="105" spans="1:10" ht="36" customHeight="1" x14ac:dyDescent="0.25">
      <c r="A105" s="8" t="s">
        <v>112</v>
      </c>
      <c r="B105" s="241" t="s">
        <v>206</v>
      </c>
      <c r="C105" s="242"/>
      <c r="D105" s="242"/>
      <c r="E105" s="243"/>
      <c r="F105" s="227">
        <f>H105*1.2</f>
        <v>23760</v>
      </c>
      <c r="G105" s="228">
        <f>H105*1.1</f>
        <v>21780</v>
      </c>
      <c r="H105" s="228">
        <v>19800</v>
      </c>
      <c r="I105" s="228">
        <f>H105*0.75</f>
        <v>14850</v>
      </c>
      <c r="J105" s="229">
        <f>H105*0.5</f>
        <v>9900</v>
      </c>
    </row>
    <row r="106" spans="1:10" ht="36" customHeight="1" x14ac:dyDescent="0.25">
      <c r="A106" s="8" t="s">
        <v>112</v>
      </c>
      <c r="B106" s="241" t="s">
        <v>207</v>
      </c>
      <c r="C106" s="242"/>
      <c r="D106" s="242"/>
      <c r="E106" s="243"/>
      <c r="F106" s="42">
        <v>8280</v>
      </c>
      <c r="G106" s="43"/>
      <c r="H106" s="43"/>
      <c r="I106" s="43"/>
      <c r="J106" s="44"/>
    </row>
    <row r="107" spans="1:10" ht="36" customHeight="1" x14ac:dyDescent="0.25">
      <c r="A107" s="8"/>
      <c r="B107" s="241" t="s">
        <v>324</v>
      </c>
      <c r="C107" s="242"/>
      <c r="D107" s="242"/>
      <c r="E107" s="243"/>
      <c r="F107" s="42">
        <v>10080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241" t="s">
        <v>208</v>
      </c>
      <c r="C108" s="242"/>
      <c r="D108" s="242"/>
      <c r="E108" s="243"/>
      <c r="F108" s="42">
        <v>7200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241" t="s">
        <v>209</v>
      </c>
      <c r="C109" s="242"/>
      <c r="D109" s="242"/>
      <c r="E109" s="243"/>
      <c r="F109" s="253">
        <v>36000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1" t="s">
        <v>210</v>
      </c>
      <c r="C110" s="242"/>
      <c r="D110" s="242"/>
      <c r="E110" s="243"/>
      <c r="F110" s="253">
        <v>41760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1" t="s">
        <v>211</v>
      </c>
      <c r="C111" s="242"/>
      <c r="D111" s="242"/>
      <c r="E111" s="243"/>
      <c r="F111" s="253">
        <v>50112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1" t="s">
        <v>212</v>
      </c>
      <c r="C112" s="242"/>
      <c r="D112" s="242"/>
      <c r="E112" s="243"/>
      <c r="F112" s="253">
        <v>9360</v>
      </c>
      <c r="G112" s="253"/>
      <c r="H112" s="253"/>
      <c r="I112" s="253"/>
      <c r="J112" s="254"/>
    </row>
    <row r="113" spans="1:10" ht="36" customHeight="1" x14ac:dyDescent="0.25">
      <c r="A113" s="8" t="s">
        <v>112</v>
      </c>
      <c r="B113" s="241" t="s">
        <v>213</v>
      </c>
      <c r="C113" s="242"/>
      <c r="D113" s="242"/>
      <c r="E113" s="243"/>
      <c r="F113" s="253">
        <v>18360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241" t="s">
        <v>214</v>
      </c>
      <c r="C114" s="242"/>
      <c r="D114" s="242"/>
      <c r="E114" s="243"/>
      <c r="F114" s="253">
        <v>36000</v>
      </c>
      <c r="G114" s="253"/>
      <c r="H114" s="253"/>
      <c r="I114" s="253"/>
      <c r="J114" s="254"/>
    </row>
    <row r="115" spans="1:10" ht="36" customHeight="1" x14ac:dyDescent="0.25">
      <c r="A115" s="8"/>
      <c r="B115" s="65" t="s">
        <v>215</v>
      </c>
      <c r="C115" s="66"/>
      <c r="D115" s="66"/>
      <c r="E115" s="67"/>
      <c r="F115" s="253">
        <v>90000</v>
      </c>
      <c r="G115" s="253"/>
      <c r="H115" s="253"/>
      <c r="I115" s="253"/>
      <c r="J115" s="254"/>
    </row>
    <row r="116" spans="1:10" ht="36" customHeight="1" x14ac:dyDescent="0.25">
      <c r="A116" s="8" t="s">
        <v>112</v>
      </c>
      <c r="B116" s="241" t="s">
        <v>216</v>
      </c>
      <c r="C116" s="242"/>
      <c r="D116" s="242"/>
      <c r="E116" s="243"/>
      <c r="F116" s="253">
        <v>3060</v>
      </c>
      <c r="G116" s="253"/>
      <c r="H116" s="253"/>
      <c r="I116" s="253"/>
      <c r="J116" s="254"/>
    </row>
    <row r="117" spans="1:10" ht="36" customHeight="1" x14ac:dyDescent="0.25">
      <c r="A117" s="8"/>
      <c r="B117" s="241" t="s">
        <v>217</v>
      </c>
      <c r="C117" s="242"/>
      <c r="D117" s="242"/>
      <c r="E117" s="243"/>
      <c r="F117" s="253">
        <v>10800</v>
      </c>
      <c r="G117" s="253"/>
      <c r="H117" s="253"/>
      <c r="I117" s="253"/>
      <c r="J117" s="254"/>
    </row>
    <row r="118" spans="1:10" ht="36" customHeight="1" x14ac:dyDescent="0.25">
      <c r="B118" s="241" t="s">
        <v>218</v>
      </c>
      <c r="C118" s="242"/>
      <c r="D118" s="242"/>
      <c r="E118" s="243"/>
      <c r="F118" s="253">
        <v>7200</v>
      </c>
      <c r="G118" s="253"/>
      <c r="H118" s="253"/>
      <c r="I118" s="253"/>
      <c r="J118" s="254"/>
    </row>
    <row r="119" spans="1:10" ht="36" customHeight="1" x14ac:dyDescent="0.25">
      <c r="A119" s="8" t="s">
        <v>112</v>
      </c>
      <c r="B119" s="241" t="s">
        <v>219</v>
      </c>
      <c r="C119" s="242"/>
      <c r="D119" s="242"/>
      <c r="E119" s="243"/>
      <c r="F119" s="253">
        <v>36720</v>
      </c>
      <c r="G119" s="253"/>
      <c r="H119" s="253"/>
      <c r="I119" s="253"/>
      <c r="J119" s="254"/>
    </row>
    <row r="120" spans="1:10" ht="36" customHeight="1" x14ac:dyDescent="0.25">
      <c r="A120" s="8" t="s">
        <v>112</v>
      </c>
      <c r="B120" s="241" t="s">
        <v>220</v>
      </c>
      <c r="C120" s="242"/>
      <c r="D120" s="242"/>
      <c r="E120" s="243"/>
      <c r="F120" s="253">
        <v>18720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1" t="s">
        <v>221</v>
      </c>
      <c r="C121" s="242"/>
      <c r="D121" s="242"/>
      <c r="E121" s="243"/>
      <c r="F121" s="253">
        <v>17280</v>
      </c>
      <c r="G121" s="253"/>
      <c r="H121" s="253"/>
      <c r="I121" s="253"/>
      <c r="J121" s="254"/>
    </row>
    <row r="122" spans="1:10" ht="36" customHeight="1" x14ac:dyDescent="0.25">
      <c r="A122" s="8" t="s">
        <v>114</v>
      </c>
      <c r="B122" s="241" t="s">
        <v>222</v>
      </c>
      <c r="C122" s="242"/>
      <c r="D122" s="242"/>
      <c r="E122" s="243"/>
      <c r="F122" s="253">
        <v>13680</v>
      </c>
      <c r="G122" s="253"/>
      <c r="H122" s="253"/>
      <c r="I122" s="253"/>
      <c r="J122" s="254"/>
    </row>
    <row r="123" spans="1:10" ht="36" customHeight="1" x14ac:dyDescent="0.25">
      <c r="A123" s="8" t="s">
        <v>114</v>
      </c>
      <c r="B123" s="241" t="s">
        <v>223</v>
      </c>
      <c r="C123" s="242"/>
      <c r="D123" s="242"/>
      <c r="E123" s="243"/>
      <c r="F123" s="227">
        <f>H123*1.2</f>
        <v>33696</v>
      </c>
      <c r="G123" s="228">
        <f>H123*1.1</f>
        <v>30888.000000000004</v>
      </c>
      <c r="H123" s="228">
        <v>28080</v>
      </c>
      <c r="I123" s="228">
        <f>H123*0.75</f>
        <v>21060</v>
      </c>
      <c r="J123" s="229">
        <f>H123*0.5</f>
        <v>14040</v>
      </c>
    </row>
    <row r="124" spans="1:10" ht="36" customHeight="1" x14ac:dyDescent="0.25">
      <c r="A124" s="8" t="s">
        <v>114</v>
      </c>
      <c r="B124" s="241" t="s">
        <v>224</v>
      </c>
      <c r="C124" s="242"/>
      <c r="D124" s="242"/>
      <c r="E124" s="243"/>
      <c r="F124" s="432">
        <v>12240</v>
      </c>
      <c r="G124" s="147"/>
      <c r="H124" s="147"/>
      <c r="I124" s="147"/>
      <c r="J124" s="148"/>
    </row>
    <row r="125" spans="1:10" ht="36" customHeight="1" x14ac:dyDescent="0.25">
      <c r="A125" s="8" t="s">
        <v>114</v>
      </c>
      <c r="B125" s="241" t="s">
        <v>225</v>
      </c>
      <c r="C125" s="242"/>
      <c r="D125" s="242"/>
      <c r="E125" s="243"/>
      <c r="F125" s="432">
        <v>10080</v>
      </c>
      <c r="G125" s="147"/>
      <c r="H125" s="147"/>
      <c r="I125" s="147"/>
      <c r="J125" s="148"/>
    </row>
    <row r="126" spans="1:10" ht="36" customHeight="1" x14ac:dyDescent="0.25">
      <c r="A126" s="8" t="s">
        <v>114</v>
      </c>
      <c r="B126" s="241" t="s">
        <v>226</v>
      </c>
      <c r="C126" s="242"/>
      <c r="D126" s="242"/>
      <c r="E126" s="243"/>
      <c r="F126" s="432">
        <v>50400</v>
      </c>
      <c r="G126" s="147"/>
      <c r="H126" s="147"/>
      <c r="I126" s="147"/>
      <c r="J126" s="148"/>
    </row>
    <row r="127" spans="1:10" ht="36" customHeight="1" x14ac:dyDescent="0.25">
      <c r="A127" s="8" t="s">
        <v>114</v>
      </c>
      <c r="B127" s="241" t="s">
        <v>227</v>
      </c>
      <c r="C127" s="242"/>
      <c r="D127" s="242"/>
      <c r="E127" s="243"/>
      <c r="F127" s="432">
        <v>59040</v>
      </c>
      <c r="G127" s="147"/>
      <c r="H127" s="147"/>
      <c r="I127" s="147"/>
      <c r="J127" s="148"/>
    </row>
    <row r="128" spans="1:10" ht="36" customHeight="1" x14ac:dyDescent="0.25">
      <c r="A128" s="8" t="s">
        <v>114</v>
      </c>
      <c r="B128" s="241" t="s">
        <v>228</v>
      </c>
      <c r="C128" s="242"/>
      <c r="D128" s="242"/>
      <c r="E128" s="243"/>
      <c r="F128" s="432">
        <v>70848</v>
      </c>
      <c r="G128" s="147"/>
      <c r="H128" s="147"/>
      <c r="I128" s="147"/>
      <c r="J128" s="148"/>
    </row>
    <row r="129" spans="1:10" ht="36" customHeight="1" x14ac:dyDescent="0.25">
      <c r="A129" s="8" t="s">
        <v>114</v>
      </c>
      <c r="B129" s="241" t="s">
        <v>229</v>
      </c>
      <c r="C129" s="242"/>
      <c r="D129" s="242"/>
      <c r="E129" s="243"/>
      <c r="F129" s="432">
        <v>13680</v>
      </c>
      <c r="G129" s="147"/>
      <c r="H129" s="147"/>
      <c r="I129" s="147"/>
      <c r="J129" s="148"/>
    </row>
    <row r="130" spans="1:10" ht="36" customHeight="1" x14ac:dyDescent="0.25">
      <c r="A130" s="8" t="s">
        <v>114</v>
      </c>
      <c r="B130" s="241" t="s">
        <v>230</v>
      </c>
      <c r="C130" s="242"/>
      <c r="D130" s="242"/>
      <c r="E130" s="243"/>
      <c r="F130" s="432">
        <v>25920</v>
      </c>
      <c r="G130" s="147"/>
      <c r="H130" s="147"/>
      <c r="I130" s="147"/>
      <c r="J130" s="148"/>
    </row>
    <row r="131" spans="1:10" ht="36" customHeight="1" x14ac:dyDescent="0.25">
      <c r="A131" s="8" t="s">
        <v>114</v>
      </c>
      <c r="B131" s="241" t="s">
        <v>231</v>
      </c>
      <c r="C131" s="242"/>
      <c r="D131" s="242"/>
      <c r="E131" s="243"/>
      <c r="F131" s="432">
        <v>50400</v>
      </c>
      <c r="G131" s="147"/>
      <c r="H131" s="147"/>
      <c r="I131" s="147"/>
      <c r="J131" s="148"/>
    </row>
    <row r="132" spans="1:10" ht="36" customHeight="1" x14ac:dyDescent="0.25">
      <c r="A132" s="8" t="s">
        <v>114</v>
      </c>
      <c r="B132" s="241" t="s">
        <v>232</v>
      </c>
      <c r="C132" s="242"/>
      <c r="D132" s="242"/>
      <c r="E132" s="243"/>
      <c r="F132" s="432">
        <v>4320</v>
      </c>
      <c r="G132" s="147"/>
      <c r="H132" s="147"/>
      <c r="I132" s="147"/>
      <c r="J132" s="148"/>
    </row>
    <row r="133" spans="1:10" ht="36" customHeight="1" x14ac:dyDescent="0.25">
      <c r="A133" s="8" t="s">
        <v>114</v>
      </c>
      <c r="B133" s="241" t="s">
        <v>233</v>
      </c>
      <c r="C133" s="242"/>
      <c r="D133" s="242"/>
      <c r="E133" s="243"/>
      <c r="F133" s="432">
        <v>51840</v>
      </c>
      <c r="G133" s="147"/>
      <c r="H133" s="147"/>
      <c r="I133" s="147"/>
      <c r="J133" s="148"/>
    </row>
    <row r="134" spans="1:10" ht="36" customHeight="1" thickBot="1" x14ac:dyDescent="0.3">
      <c r="A134" s="8" t="s">
        <v>114</v>
      </c>
      <c r="B134" s="354" t="s">
        <v>234</v>
      </c>
      <c r="C134" s="355"/>
      <c r="D134" s="355"/>
      <c r="E134" s="356"/>
      <c r="F134" s="161">
        <v>26640</v>
      </c>
      <c r="G134" s="113"/>
      <c r="H134" s="113"/>
      <c r="I134" s="113"/>
      <c r="J134" s="114"/>
    </row>
    <row r="135" spans="1:10" ht="36" customHeight="1" thickBot="1" x14ac:dyDescent="0.3">
      <c r="A135" s="8"/>
      <c r="B135" s="230" t="s">
        <v>235</v>
      </c>
      <c r="C135" s="231"/>
      <c r="D135" s="231"/>
      <c r="E135" s="232"/>
      <c r="F135" s="224"/>
      <c r="G135" s="225"/>
      <c r="H135" s="225"/>
      <c r="I135" s="225"/>
      <c r="J135" s="226"/>
    </row>
    <row r="136" spans="1:10" ht="22.5" customHeight="1" thickBot="1" x14ac:dyDescent="0.3">
      <c r="A136" s="8" t="s">
        <v>112</v>
      </c>
      <c r="B136" s="174" t="s">
        <v>236</v>
      </c>
      <c r="C136" s="175"/>
      <c r="D136" s="175"/>
      <c r="E136" s="175"/>
      <c r="F136" s="175"/>
      <c r="G136" s="175"/>
      <c r="H136" s="175"/>
      <c r="I136" s="175"/>
      <c r="J136" s="176"/>
    </row>
    <row r="137" spans="1:10" ht="36" customHeight="1" x14ac:dyDescent="0.25">
      <c r="A137" s="8"/>
      <c r="B137" s="31" t="s">
        <v>237</v>
      </c>
      <c r="C137" s="177"/>
      <c r="D137" s="177"/>
      <c r="E137" s="178"/>
      <c r="F137" s="68">
        <v>60</v>
      </c>
      <c r="G137" s="69"/>
      <c r="H137" s="69"/>
      <c r="I137" s="69"/>
      <c r="J137" s="70"/>
    </row>
    <row r="138" spans="1:10" ht="36" customHeight="1" x14ac:dyDescent="0.25">
      <c r="A138" s="8"/>
      <c r="B138" s="63" t="s">
        <v>238</v>
      </c>
      <c r="C138" s="64"/>
      <c r="D138" s="64"/>
      <c r="E138" s="41"/>
      <c r="F138" s="42">
        <v>60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239</v>
      </c>
      <c r="C139" s="64"/>
      <c r="D139" s="64"/>
      <c r="E139" s="41"/>
      <c r="F139" s="42">
        <v>120</v>
      </c>
      <c r="G139" s="43"/>
      <c r="H139" s="43"/>
      <c r="I139" s="43"/>
      <c r="J139" s="44"/>
    </row>
    <row r="140" spans="1:10" ht="54" customHeight="1" thickBot="1" x14ac:dyDescent="0.3">
      <c r="A140" s="8"/>
      <c r="B140" s="277" t="s">
        <v>240</v>
      </c>
      <c r="C140" s="278"/>
      <c r="D140" s="278"/>
      <c r="E140" s="279"/>
      <c r="F140" s="412"/>
      <c r="G140" s="413"/>
      <c r="H140" s="413"/>
      <c r="I140" s="413"/>
      <c r="J140" s="414"/>
    </row>
    <row r="141" spans="1:10" ht="36" customHeight="1" x14ac:dyDescent="0.25">
      <c r="A141" s="8"/>
      <c r="B141" s="65" t="s">
        <v>241</v>
      </c>
      <c r="C141" s="66"/>
      <c r="D141" s="66"/>
      <c r="E141" s="67"/>
      <c r="F141" s="68">
        <v>23760</v>
      </c>
      <c r="G141" s="69"/>
      <c r="H141" s="69"/>
      <c r="I141" s="69"/>
      <c r="J141" s="70"/>
    </row>
    <row r="142" spans="1:10" ht="36" customHeight="1" x14ac:dyDescent="0.25">
      <c r="A142" s="8"/>
      <c r="B142" s="63" t="s">
        <v>242</v>
      </c>
      <c r="C142" s="64"/>
      <c r="D142" s="64"/>
      <c r="E142" s="41"/>
      <c r="F142" s="42">
        <v>47520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243</v>
      </c>
      <c r="C143" s="64"/>
      <c r="D143" s="64"/>
      <c r="E143" s="41"/>
      <c r="F143" s="42">
        <v>59400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244</v>
      </c>
      <c r="C144" s="64"/>
      <c r="D144" s="64"/>
      <c r="E144" s="41"/>
      <c r="F144" s="42">
        <v>720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245</v>
      </c>
      <c r="C145" s="64"/>
      <c r="D145" s="64"/>
      <c r="E145" s="41"/>
      <c r="F145" s="42">
        <v>35640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246</v>
      </c>
      <c r="C146" s="64"/>
      <c r="D146" s="64"/>
      <c r="E146" s="41"/>
      <c r="F146" s="42">
        <v>71280</v>
      </c>
      <c r="G146" s="43"/>
      <c r="H146" s="43"/>
      <c r="I146" s="43"/>
      <c r="J146" s="44"/>
    </row>
    <row r="147" spans="1:10" ht="36" customHeight="1" x14ac:dyDescent="0.25">
      <c r="A147" s="8"/>
      <c r="B147" s="63" t="s">
        <v>247</v>
      </c>
      <c r="C147" s="64"/>
      <c r="D147" s="64"/>
      <c r="E147" s="41"/>
      <c r="F147" s="42">
        <v>89280</v>
      </c>
      <c r="G147" s="43"/>
      <c r="H147" s="43"/>
      <c r="I147" s="43"/>
      <c r="J147" s="44"/>
    </row>
    <row r="148" spans="1:10" ht="36" customHeight="1" thickBot="1" x14ac:dyDescent="0.3">
      <c r="A148" s="8"/>
      <c r="B148" s="109" t="s">
        <v>248</v>
      </c>
      <c r="C148" s="110"/>
      <c r="D148" s="110"/>
      <c r="E148" s="111"/>
      <c r="F148" s="112">
        <v>1080</v>
      </c>
      <c r="G148" s="113"/>
      <c r="H148" s="113"/>
      <c r="I148" s="113"/>
      <c r="J148" s="114"/>
    </row>
    <row r="149" spans="1:10" ht="24" thickBot="1" x14ac:dyDescent="0.3">
      <c r="A149" s="8"/>
      <c r="B149" s="28"/>
      <c r="C149" s="29"/>
      <c r="D149" s="29"/>
      <c r="E149" s="30"/>
      <c r="F149" s="187"/>
      <c r="G149" s="246"/>
      <c r="H149" s="246"/>
      <c r="I149" s="246"/>
      <c r="J149" s="247"/>
    </row>
    <row r="150" spans="1:10" ht="21" customHeight="1" x14ac:dyDescent="0.25">
      <c r="A150" s="8"/>
      <c r="B150" s="115"/>
      <c r="C150" s="116"/>
      <c r="D150" s="116"/>
      <c r="E150" s="116"/>
      <c r="F150" s="117"/>
      <c r="G150" s="117"/>
      <c r="H150" s="117"/>
      <c r="I150" s="117"/>
      <c r="J150" s="117"/>
    </row>
    <row r="151" spans="1:10" ht="56.25" customHeight="1" x14ac:dyDescent="0.25">
      <c r="A151" s="8"/>
      <c r="B151" s="118" t="s">
        <v>298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41.25" customHeight="1" x14ac:dyDescent="0.25">
      <c r="A152" s="8"/>
      <c r="B152" s="118" t="s">
        <v>250</v>
      </c>
      <c r="C152" s="118"/>
      <c r="D152" s="118"/>
      <c r="E152" s="118"/>
      <c r="F152" s="118"/>
      <c r="G152" s="118"/>
      <c r="H152" s="118"/>
      <c r="I152" s="118"/>
      <c r="J152" s="118"/>
    </row>
    <row r="153" spans="1:10" ht="21" x14ac:dyDescent="0.25">
      <c r="A153" s="8" t="s">
        <v>114</v>
      </c>
      <c r="B153" s="120" t="s">
        <v>302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42" customHeight="1" x14ac:dyDescent="0.25">
      <c r="A154" s="8"/>
      <c r="B154" s="122" t="s">
        <v>252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ht="21" x14ac:dyDescent="0.25">
      <c r="A155" s="8"/>
    </row>
  </sheetData>
  <sheetProtection selectLockedCells="1" selectUnlockedCells="1"/>
  <mergeCells count="289">
    <mergeCell ref="B151:J151"/>
    <mergeCell ref="B152:J152"/>
    <mergeCell ref="B153:J153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F135:J135"/>
    <mergeCell ref="B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4"/>
  <sheetViews>
    <sheetView view="pageBreakPreview" topLeftCell="B1" zoomScale="65" zoomScaleNormal="60" zoomScaleSheetLayoutView="65" workbookViewId="0">
      <pane ySplit="4" topLeftCell="A119" activePane="bottomLeft" state="frozen"/>
      <selection activeCell="A198" sqref="A198:XFD198"/>
      <selection pane="bottomLeft" activeCell="A154" sqref="A154:XFD158"/>
    </sheetView>
  </sheetViews>
  <sheetFormatPr defaultColWidth="9.140625" defaultRowHeight="12.75" outlineLevelRow="1" x14ac:dyDescent="0.25"/>
  <cols>
    <col min="1" max="1" width="26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87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374</v>
      </c>
      <c r="C3" s="15"/>
      <c r="D3" s="15"/>
      <c r="E3" s="15"/>
      <c r="F3" s="16">
        <v>12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107136</v>
      </c>
      <c r="G8" s="33">
        <f>H8*1.1</f>
        <v>98208.000000000015</v>
      </c>
      <c r="H8" s="33">
        <v>89280</v>
      </c>
      <c r="I8" s="33">
        <f>H8*0.75</f>
        <v>66960</v>
      </c>
      <c r="J8" s="33">
        <f>H8*0.5</f>
        <v>44640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150336</v>
      </c>
      <c r="G9" s="37">
        <f>H9*1.1</f>
        <v>137808</v>
      </c>
      <c r="H9" s="37">
        <v>125280</v>
      </c>
      <c r="I9" s="37">
        <f>H9*0.75</f>
        <v>93960</v>
      </c>
      <c r="J9" s="37">
        <f>H9*0.5</f>
        <v>62640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133056</v>
      </c>
      <c r="G10" s="37">
        <f>H10*1.1</f>
        <v>121968.00000000001</v>
      </c>
      <c r="H10" s="37">
        <v>110880</v>
      </c>
      <c r="I10" s="37">
        <f>H10*0.75</f>
        <v>83160</v>
      </c>
      <c r="J10" s="37">
        <f>H10*0.5</f>
        <v>55440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186624</v>
      </c>
      <c r="G11" s="39">
        <f>H11*1.1</f>
        <v>171072</v>
      </c>
      <c r="H11" s="39">
        <v>155520</v>
      </c>
      <c r="I11" s="39">
        <f>H11*0.75</f>
        <v>116640</v>
      </c>
      <c r="J11" s="39">
        <f>H11*0.5</f>
        <v>77760</v>
      </c>
    </row>
    <row r="12" spans="1:10" ht="24" customHeight="1" thickBot="1" x14ac:dyDescent="0.3">
      <c r="A12" s="8"/>
      <c r="B12" s="28"/>
      <c r="C12" s="81"/>
      <c r="D12" s="81"/>
      <c r="E12" s="82"/>
      <c r="F12" s="134"/>
      <c r="G12" s="135"/>
      <c r="H12" s="135"/>
      <c r="I12" s="135"/>
      <c r="J12" s="136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89"/>
      <c r="F13" s="140">
        <v>22320</v>
      </c>
      <c r="G13" s="141"/>
      <c r="H13" s="141"/>
      <c r="I13" s="141"/>
      <c r="J13" s="14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6"/>
      <c r="F14" s="112">
        <v>31680</v>
      </c>
      <c r="G14" s="113"/>
      <c r="H14" s="113"/>
      <c r="I14" s="113"/>
      <c r="J14" s="114"/>
    </row>
    <row r="15" spans="1:10" ht="24" customHeight="1" thickBot="1" x14ac:dyDescent="0.3">
      <c r="A15" s="8"/>
      <c r="B15" s="28"/>
      <c r="C15" s="81"/>
      <c r="D15" s="81"/>
      <c r="E15" s="82"/>
      <c r="F15" s="165"/>
      <c r="G15" s="166"/>
      <c r="H15" s="166"/>
      <c r="I15" s="166"/>
      <c r="J15" s="16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3600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5040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5760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8064</v>
      </c>
      <c r="G19" s="180"/>
      <c r="H19" s="180"/>
      <c r="I19" s="180"/>
      <c r="J19" s="181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"&amp;MIN(F22:F81)&amp;" до "&amp;MAX(F22:F81)</f>
        <v>Цена от 24480 до 2839680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24480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48960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97920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146880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195840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244800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293760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342720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391680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440640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489600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538560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587520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636480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685440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734400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783360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832320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881280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930240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278</v>
      </c>
      <c r="C42" s="36"/>
      <c r="D42" s="36"/>
      <c r="E42" s="41"/>
      <c r="F42" s="42">
        <v>979200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279</v>
      </c>
      <c r="C43" s="36"/>
      <c r="D43" s="36"/>
      <c r="E43" s="41"/>
      <c r="F43" s="42">
        <v>1028160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280</v>
      </c>
      <c r="C44" s="36"/>
      <c r="D44" s="36"/>
      <c r="E44" s="41"/>
      <c r="F44" s="42">
        <v>1077120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281</v>
      </c>
      <c r="C45" s="36"/>
      <c r="D45" s="36"/>
      <c r="E45" s="41"/>
      <c r="F45" s="42">
        <v>1126080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282</v>
      </c>
      <c r="C46" s="36"/>
      <c r="D46" s="36"/>
      <c r="E46" s="41"/>
      <c r="F46" s="42">
        <v>1175040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283</v>
      </c>
      <c r="C47" s="36"/>
      <c r="D47" s="36"/>
      <c r="E47" s="41"/>
      <c r="F47" s="42">
        <v>1224000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284</v>
      </c>
      <c r="C48" s="36"/>
      <c r="D48" s="36"/>
      <c r="E48" s="41"/>
      <c r="F48" s="42">
        <v>1272960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285</v>
      </c>
      <c r="C49" s="36"/>
      <c r="D49" s="36"/>
      <c r="E49" s="41"/>
      <c r="F49" s="42">
        <v>1321920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286</v>
      </c>
      <c r="C50" s="36"/>
      <c r="D50" s="36"/>
      <c r="E50" s="41"/>
      <c r="F50" s="42">
        <v>1370880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287</v>
      </c>
      <c r="C51" s="36"/>
      <c r="D51" s="36"/>
      <c r="E51" s="41"/>
      <c r="F51" s="42">
        <v>1419840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145</v>
      </c>
      <c r="C52" s="36"/>
      <c r="D52" s="36"/>
      <c r="E52" s="41"/>
      <c r="F52" s="42">
        <v>48960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146</v>
      </c>
      <c r="C53" s="36"/>
      <c r="D53" s="36"/>
      <c r="E53" s="41"/>
      <c r="F53" s="42">
        <v>97920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147</v>
      </c>
      <c r="C54" s="36"/>
      <c r="D54" s="36"/>
      <c r="E54" s="41"/>
      <c r="F54" s="42">
        <v>195840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148</v>
      </c>
      <c r="C55" s="36"/>
      <c r="D55" s="36"/>
      <c r="E55" s="41"/>
      <c r="F55" s="42">
        <v>293760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149</v>
      </c>
      <c r="C56" s="36"/>
      <c r="D56" s="36"/>
      <c r="E56" s="41"/>
      <c r="F56" s="42">
        <v>391680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150</v>
      </c>
      <c r="C57" s="36"/>
      <c r="D57" s="36"/>
      <c r="E57" s="41"/>
      <c r="F57" s="42">
        <v>489600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151</v>
      </c>
      <c r="C58" s="36"/>
      <c r="D58" s="36"/>
      <c r="E58" s="41"/>
      <c r="F58" s="42">
        <v>587520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152</v>
      </c>
      <c r="C59" s="36"/>
      <c r="D59" s="36"/>
      <c r="E59" s="41"/>
      <c r="F59" s="42">
        <v>685440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153</v>
      </c>
      <c r="C60" s="36"/>
      <c r="D60" s="36"/>
      <c r="E60" s="41"/>
      <c r="F60" s="42">
        <v>783360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154</v>
      </c>
      <c r="C61" s="36"/>
      <c r="D61" s="36"/>
      <c r="E61" s="41"/>
      <c r="F61" s="42">
        <v>881280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155</v>
      </c>
      <c r="C62" s="36"/>
      <c r="D62" s="36"/>
      <c r="E62" s="41"/>
      <c r="F62" s="42">
        <v>979200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156</v>
      </c>
      <c r="C63" s="36"/>
      <c r="D63" s="36"/>
      <c r="E63" s="41"/>
      <c r="F63" s="42">
        <v>1077120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157</v>
      </c>
      <c r="C64" s="36"/>
      <c r="D64" s="36"/>
      <c r="E64" s="41"/>
      <c r="F64" s="42">
        <v>1175040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158</v>
      </c>
      <c r="C65" s="36"/>
      <c r="D65" s="36"/>
      <c r="E65" s="41"/>
      <c r="F65" s="42">
        <v>1272960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159</v>
      </c>
      <c r="C66" s="36"/>
      <c r="D66" s="36"/>
      <c r="E66" s="41"/>
      <c r="F66" s="42">
        <v>1370880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160</v>
      </c>
      <c r="C67" s="36"/>
      <c r="D67" s="36"/>
      <c r="E67" s="41"/>
      <c r="F67" s="42">
        <v>1468800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161</v>
      </c>
      <c r="C68" s="36"/>
      <c r="D68" s="36"/>
      <c r="E68" s="41"/>
      <c r="F68" s="42">
        <v>1566720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162</v>
      </c>
      <c r="C69" s="36"/>
      <c r="D69" s="36"/>
      <c r="E69" s="41"/>
      <c r="F69" s="42">
        <v>1664640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163</v>
      </c>
      <c r="C70" s="36"/>
      <c r="D70" s="36"/>
      <c r="E70" s="41"/>
      <c r="F70" s="42">
        <v>1762560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164</v>
      </c>
      <c r="C71" s="36"/>
      <c r="D71" s="36"/>
      <c r="E71" s="41"/>
      <c r="F71" s="42">
        <v>1860480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288</v>
      </c>
      <c r="C72" s="36"/>
      <c r="D72" s="36"/>
      <c r="E72" s="41"/>
      <c r="F72" s="42">
        <v>1958400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289</v>
      </c>
      <c r="C73" s="36"/>
      <c r="D73" s="36"/>
      <c r="E73" s="41"/>
      <c r="F73" s="42">
        <v>2056320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290</v>
      </c>
      <c r="C74" s="36"/>
      <c r="D74" s="36"/>
      <c r="E74" s="41"/>
      <c r="F74" s="42">
        <v>2154240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291</v>
      </c>
      <c r="C75" s="36"/>
      <c r="D75" s="36"/>
      <c r="E75" s="41"/>
      <c r="F75" s="42">
        <v>2252160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292</v>
      </c>
      <c r="C76" s="36"/>
      <c r="D76" s="36"/>
      <c r="E76" s="41"/>
      <c r="F76" s="42">
        <v>2350080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293</v>
      </c>
      <c r="C77" s="36"/>
      <c r="D77" s="36"/>
      <c r="E77" s="41"/>
      <c r="F77" s="42">
        <v>2448000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294</v>
      </c>
      <c r="C78" s="36"/>
      <c r="D78" s="36"/>
      <c r="E78" s="41"/>
      <c r="F78" s="42">
        <v>2545920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295</v>
      </c>
      <c r="C79" s="36"/>
      <c r="D79" s="36"/>
      <c r="E79" s="41"/>
      <c r="F79" s="42">
        <v>2643840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296</v>
      </c>
      <c r="C80" s="36"/>
      <c r="D80" s="36"/>
      <c r="E80" s="41"/>
      <c r="F80" s="42">
        <v>2741760</v>
      </c>
      <c r="G80" s="43"/>
      <c r="H80" s="43"/>
      <c r="I80" s="43"/>
      <c r="J80" s="44"/>
    </row>
    <row r="81" spans="1:10" ht="36" customHeight="1" outlineLevel="1" thickBot="1" x14ac:dyDescent="0.3">
      <c r="A81" s="8"/>
      <c r="B81" s="35" t="s">
        <v>297</v>
      </c>
      <c r="C81" s="36"/>
      <c r="D81" s="36"/>
      <c r="E81" s="41"/>
      <c r="F81" s="42">
        <v>2839680</v>
      </c>
      <c r="G81" s="43"/>
      <c r="H81" s="43"/>
      <c r="I81" s="43"/>
      <c r="J81" s="44"/>
    </row>
    <row r="82" spans="1:10" ht="36" customHeight="1" thickBot="1" x14ac:dyDescent="0.3">
      <c r="A82" s="8"/>
      <c r="B82" s="51" t="s">
        <v>165</v>
      </c>
      <c r="C82" s="52"/>
      <c r="D82" s="52"/>
      <c r="E82" s="53"/>
      <c r="F82" s="54" t="str">
        <f>"Цена от "&amp;MIN(F83:F104)&amp;" до "&amp;MAX(F83:F104)</f>
        <v>Цена от 27360 до 1003680</v>
      </c>
      <c r="G82" s="55"/>
      <c r="H82" s="55"/>
      <c r="I82" s="55"/>
      <c r="J82" s="56"/>
    </row>
    <row r="83" spans="1:10" ht="36" customHeight="1" outlineLevel="1" x14ac:dyDescent="0.25">
      <c r="A83" s="8"/>
      <c r="B83" s="57" t="s">
        <v>166</v>
      </c>
      <c r="C83" s="58"/>
      <c r="D83" s="58"/>
      <c r="E83" s="59"/>
      <c r="F83" s="60">
        <v>27360</v>
      </c>
      <c r="G83" s="61"/>
      <c r="H83" s="61"/>
      <c r="I83" s="61"/>
      <c r="J83" s="62"/>
    </row>
    <row r="84" spans="1:10" ht="36" customHeight="1" outlineLevel="1" x14ac:dyDescent="0.25">
      <c r="A84" s="8"/>
      <c r="B84" s="35" t="s">
        <v>167</v>
      </c>
      <c r="C84" s="36"/>
      <c r="D84" s="36"/>
      <c r="E84" s="41"/>
      <c r="F84" s="42">
        <v>48240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168</v>
      </c>
      <c r="C85" s="36"/>
      <c r="D85" s="36"/>
      <c r="E85" s="41"/>
      <c r="F85" s="42">
        <v>73440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169</v>
      </c>
      <c r="C86" s="36"/>
      <c r="D86" s="36"/>
      <c r="E86" s="41"/>
      <c r="F86" s="42">
        <v>122400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170</v>
      </c>
      <c r="C87" s="36"/>
      <c r="D87" s="36"/>
      <c r="E87" s="41"/>
      <c r="F87" s="42">
        <v>171360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171</v>
      </c>
      <c r="C88" s="36"/>
      <c r="D88" s="36"/>
      <c r="E88" s="41"/>
      <c r="F88" s="42">
        <v>220320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172</v>
      </c>
      <c r="C89" s="36"/>
      <c r="D89" s="36"/>
      <c r="E89" s="41"/>
      <c r="F89" s="42">
        <v>269280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173</v>
      </c>
      <c r="C90" s="36"/>
      <c r="D90" s="36"/>
      <c r="E90" s="41"/>
      <c r="F90" s="42">
        <v>318240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174</v>
      </c>
      <c r="C91" s="36"/>
      <c r="D91" s="36"/>
      <c r="E91" s="41"/>
      <c r="F91" s="42">
        <v>367200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175</v>
      </c>
      <c r="C92" s="36"/>
      <c r="D92" s="36"/>
      <c r="E92" s="41"/>
      <c r="F92" s="42">
        <v>416160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176</v>
      </c>
      <c r="C93" s="36"/>
      <c r="D93" s="36"/>
      <c r="E93" s="41"/>
      <c r="F93" s="42">
        <v>465120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177</v>
      </c>
      <c r="C94" s="36"/>
      <c r="D94" s="36"/>
      <c r="E94" s="41"/>
      <c r="F94" s="42">
        <v>514080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178</v>
      </c>
      <c r="C95" s="36"/>
      <c r="D95" s="36"/>
      <c r="E95" s="41"/>
      <c r="F95" s="42">
        <v>563040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179</v>
      </c>
      <c r="C96" s="36"/>
      <c r="D96" s="36"/>
      <c r="E96" s="41"/>
      <c r="F96" s="42">
        <v>612000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180</v>
      </c>
      <c r="C97" s="36"/>
      <c r="D97" s="36"/>
      <c r="E97" s="41"/>
      <c r="F97" s="42">
        <v>660960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181</v>
      </c>
      <c r="C98" s="36"/>
      <c r="D98" s="36"/>
      <c r="E98" s="41"/>
      <c r="F98" s="42">
        <v>709920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182</v>
      </c>
      <c r="C99" s="36"/>
      <c r="D99" s="36"/>
      <c r="E99" s="41"/>
      <c r="F99" s="42">
        <v>758880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183</v>
      </c>
      <c r="C100" s="36"/>
      <c r="D100" s="36"/>
      <c r="E100" s="41"/>
      <c r="F100" s="42">
        <v>807840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184</v>
      </c>
      <c r="C101" s="36"/>
      <c r="D101" s="36"/>
      <c r="E101" s="41"/>
      <c r="F101" s="42">
        <v>856800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185</v>
      </c>
      <c r="C102" s="36"/>
      <c r="D102" s="36"/>
      <c r="E102" s="41"/>
      <c r="F102" s="42">
        <v>905760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186</v>
      </c>
      <c r="C103" s="36"/>
      <c r="D103" s="36"/>
      <c r="E103" s="41"/>
      <c r="F103" s="42">
        <v>954720</v>
      </c>
      <c r="G103" s="43"/>
      <c r="H103" s="43"/>
      <c r="I103" s="43"/>
      <c r="J103" s="44"/>
    </row>
    <row r="104" spans="1:10" ht="36" customHeight="1" outlineLevel="1" thickBot="1" x14ac:dyDescent="0.3">
      <c r="A104" s="8"/>
      <c r="B104" s="35" t="s">
        <v>187</v>
      </c>
      <c r="C104" s="36"/>
      <c r="D104" s="36"/>
      <c r="E104" s="41"/>
      <c r="F104" s="42">
        <v>1003680</v>
      </c>
      <c r="G104" s="43"/>
      <c r="H104" s="43"/>
      <c r="I104" s="43"/>
      <c r="J104" s="44"/>
    </row>
    <row r="105" spans="1:10" ht="36" customHeight="1" thickBot="1" x14ac:dyDescent="0.3">
      <c r="A105" s="8"/>
      <c r="B105" s="51" t="s">
        <v>188</v>
      </c>
      <c r="C105" s="52"/>
      <c r="D105" s="52"/>
      <c r="E105" s="53"/>
      <c r="F105" s="54" t="str">
        <f>"Цена от "&amp;MIN(F106:F116)&amp;" до "&amp;MAX(F106:F116)</f>
        <v>Цена от 3600 до 158400</v>
      </c>
      <c r="G105" s="55"/>
      <c r="H105" s="55"/>
      <c r="I105" s="55"/>
      <c r="J105" s="56"/>
    </row>
    <row r="106" spans="1:10" ht="36" customHeight="1" x14ac:dyDescent="0.25">
      <c r="A106" s="8"/>
      <c r="B106" s="63" t="s">
        <v>189</v>
      </c>
      <c r="C106" s="64"/>
      <c r="D106" s="64"/>
      <c r="E106" s="41"/>
      <c r="F106" s="42">
        <v>15120</v>
      </c>
      <c r="G106" s="43"/>
      <c r="H106" s="43"/>
      <c r="I106" s="43"/>
      <c r="J106" s="44"/>
    </row>
    <row r="107" spans="1:10" ht="36" customHeight="1" x14ac:dyDescent="0.25">
      <c r="A107" s="8"/>
      <c r="B107" s="63" t="s">
        <v>190</v>
      </c>
      <c r="C107" s="64"/>
      <c r="D107" s="64"/>
      <c r="E107" s="41"/>
      <c r="F107" s="42">
        <v>31680</v>
      </c>
      <c r="G107" s="43"/>
      <c r="H107" s="43"/>
      <c r="I107" s="43"/>
      <c r="J107" s="44"/>
    </row>
    <row r="108" spans="1:10" ht="36" customHeight="1" x14ac:dyDescent="0.25">
      <c r="A108" s="8"/>
      <c r="B108" s="63" t="s">
        <v>258</v>
      </c>
      <c r="C108" s="64"/>
      <c r="D108" s="64"/>
      <c r="E108" s="41"/>
      <c r="F108" s="42">
        <v>7200</v>
      </c>
      <c r="G108" s="43"/>
      <c r="H108" s="43"/>
      <c r="I108" s="43"/>
      <c r="J108" s="44"/>
    </row>
    <row r="109" spans="1:10" ht="36" customHeight="1" x14ac:dyDescent="0.25">
      <c r="A109" s="8"/>
      <c r="B109" s="65" t="s">
        <v>192</v>
      </c>
      <c r="C109" s="66"/>
      <c r="D109" s="66"/>
      <c r="E109" s="67"/>
      <c r="F109" s="68">
        <v>158400</v>
      </c>
      <c r="G109" s="69"/>
      <c r="H109" s="69"/>
      <c r="I109" s="69"/>
      <c r="J109" s="70"/>
    </row>
    <row r="110" spans="1:10" ht="36" customHeight="1" x14ac:dyDescent="0.25">
      <c r="A110" s="8"/>
      <c r="B110" s="63" t="s">
        <v>193</v>
      </c>
      <c r="C110" s="64"/>
      <c r="D110" s="64"/>
      <c r="E110" s="41"/>
      <c r="F110" s="42">
        <v>20160</v>
      </c>
      <c r="G110" s="43"/>
      <c r="H110" s="43"/>
      <c r="I110" s="43"/>
      <c r="J110" s="44"/>
    </row>
    <row r="111" spans="1:10" ht="36" customHeight="1" x14ac:dyDescent="0.25">
      <c r="A111" s="8"/>
      <c r="B111" s="63" t="s">
        <v>194</v>
      </c>
      <c r="C111" s="64"/>
      <c r="D111" s="64"/>
      <c r="E111" s="41"/>
      <c r="F111" s="42">
        <v>57600</v>
      </c>
      <c r="G111" s="43"/>
      <c r="H111" s="43"/>
      <c r="I111" s="43"/>
      <c r="J111" s="44"/>
    </row>
    <row r="112" spans="1:10" ht="36" customHeight="1" x14ac:dyDescent="0.25">
      <c r="A112" s="8"/>
      <c r="B112" s="63" t="s">
        <v>195</v>
      </c>
      <c r="C112" s="64"/>
      <c r="D112" s="64"/>
      <c r="E112" s="41"/>
      <c r="F112" s="42">
        <v>3600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196</v>
      </c>
      <c r="C113" s="64"/>
      <c r="D113" s="64"/>
      <c r="E113" s="41"/>
      <c r="F113" s="42">
        <v>3600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197</v>
      </c>
      <c r="C114" s="64"/>
      <c r="D114" s="64"/>
      <c r="E114" s="41"/>
      <c r="F114" s="42">
        <v>7200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198</v>
      </c>
      <c r="C115" s="64"/>
      <c r="D115" s="64"/>
      <c r="E115" s="41"/>
      <c r="F115" s="42">
        <v>10800</v>
      </c>
      <c r="G115" s="43"/>
      <c r="H115" s="43"/>
      <c r="I115" s="43"/>
      <c r="J115" s="44"/>
    </row>
    <row r="116" spans="1:10" ht="36" customHeight="1" thickBot="1" x14ac:dyDescent="0.3">
      <c r="A116" s="8"/>
      <c r="B116" s="63" t="s">
        <v>199</v>
      </c>
      <c r="C116" s="64"/>
      <c r="D116" s="64"/>
      <c r="E116" s="41"/>
      <c r="F116" s="42">
        <v>69120</v>
      </c>
      <c r="G116" s="43"/>
      <c r="H116" s="43"/>
      <c r="I116" s="43"/>
      <c r="J116" s="44"/>
    </row>
    <row r="117" spans="1:10" ht="54" customHeight="1" thickBot="1" x14ac:dyDescent="0.3">
      <c r="A117" s="8"/>
      <c r="B117" s="210" t="s">
        <v>259</v>
      </c>
      <c r="C117" s="211"/>
      <c r="D117" s="211"/>
      <c r="E117" s="212"/>
      <c r="F117" s="224" t="str">
        <f>"Цена от "&amp;MIN(F119,F123:J124,H125,F126:J139)&amp;" до "&amp;MAX(F119,F123:J124,H125,F126:J139)</f>
        <v>Цена от 6120 до 545760</v>
      </c>
      <c r="G117" s="225"/>
      <c r="H117" s="225"/>
      <c r="I117" s="225"/>
      <c r="J117" s="226"/>
    </row>
    <row r="118" spans="1:10" ht="24" customHeight="1" thickBot="1" x14ac:dyDescent="0.3">
      <c r="A118" s="8"/>
      <c r="B118" s="28"/>
      <c r="C118" s="81"/>
      <c r="D118" s="81"/>
      <c r="E118" s="82"/>
      <c r="F118" s="83"/>
      <c r="G118" s="84"/>
      <c r="H118" s="84"/>
      <c r="I118" s="84"/>
      <c r="J118" s="85"/>
    </row>
    <row r="119" spans="1:10" ht="36" customHeight="1" x14ac:dyDescent="0.25">
      <c r="A119" s="8"/>
      <c r="B119" s="63" t="s">
        <v>201</v>
      </c>
      <c r="C119" s="64"/>
      <c r="D119" s="64"/>
      <c r="E119" s="41"/>
      <c r="F119" s="42">
        <v>120960</v>
      </c>
      <c r="G119" s="43"/>
      <c r="H119" s="43"/>
      <c r="I119" s="43"/>
      <c r="J119" s="44"/>
    </row>
    <row r="120" spans="1:10" ht="36" customHeight="1" x14ac:dyDescent="0.25">
      <c r="A120" s="8"/>
      <c r="B120" s="72" t="s">
        <v>202</v>
      </c>
      <c r="C120" s="73"/>
      <c r="D120" s="73"/>
      <c r="E120" s="74"/>
      <c r="F120" s="86">
        <v>12096</v>
      </c>
      <c r="G120" s="87"/>
      <c r="H120" s="87"/>
      <c r="I120" s="87"/>
      <c r="J120" s="88"/>
    </row>
    <row r="121" spans="1:10" ht="36" customHeight="1" thickBot="1" x14ac:dyDescent="0.3">
      <c r="A121" s="8"/>
      <c r="B121" s="72" t="s">
        <v>203</v>
      </c>
      <c r="C121" s="73"/>
      <c r="D121" s="73"/>
      <c r="E121" s="74"/>
      <c r="F121" s="86">
        <v>30240</v>
      </c>
      <c r="G121" s="87"/>
      <c r="H121" s="87"/>
      <c r="I121" s="87"/>
      <c r="J121" s="88"/>
    </row>
    <row r="122" spans="1:10" ht="24" customHeight="1" thickBot="1" x14ac:dyDescent="0.3">
      <c r="A122" s="8"/>
      <c r="B122" s="28"/>
      <c r="C122" s="81"/>
      <c r="D122" s="81"/>
      <c r="E122" s="82"/>
      <c r="F122" s="83"/>
      <c r="G122" s="84"/>
      <c r="H122" s="84"/>
      <c r="I122" s="84"/>
      <c r="J122" s="85"/>
    </row>
    <row r="123" spans="1:10" ht="36" customHeight="1" x14ac:dyDescent="0.25">
      <c r="A123" s="8" t="s">
        <v>112</v>
      </c>
      <c r="B123" s="65" t="s">
        <v>204</v>
      </c>
      <c r="C123" s="66"/>
      <c r="D123" s="66"/>
      <c r="E123" s="67"/>
      <c r="F123" s="68">
        <v>118800</v>
      </c>
      <c r="G123" s="69"/>
      <c r="H123" s="69"/>
      <c r="I123" s="69"/>
      <c r="J123" s="70"/>
    </row>
    <row r="124" spans="1:10" ht="36" customHeight="1" x14ac:dyDescent="0.25">
      <c r="A124" s="8" t="s">
        <v>112</v>
      </c>
      <c r="B124" s="35" t="s">
        <v>205</v>
      </c>
      <c r="C124" s="89"/>
      <c r="D124" s="89"/>
      <c r="E124" s="90"/>
      <c r="F124" s="203">
        <v>122400</v>
      </c>
      <c r="G124" s="253"/>
      <c r="H124" s="253"/>
      <c r="I124" s="253"/>
      <c r="J124" s="254"/>
    </row>
    <row r="125" spans="1:10" ht="36" customHeight="1" x14ac:dyDescent="0.25">
      <c r="A125" s="8" t="s">
        <v>112</v>
      </c>
      <c r="B125" s="65" t="s">
        <v>206</v>
      </c>
      <c r="C125" s="66"/>
      <c r="D125" s="66"/>
      <c r="E125" s="67"/>
      <c r="F125" s="227">
        <f>H125*1.2</f>
        <v>119232</v>
      </c>
      <c r="G125" s="228">
        <f>H125*1.1</f>
        <v>109296.00000000001</v>
      </c>
      <c r="H125" s="228">
        <v>99360</v>
      </c>
      <c r="I125" s="228">
        <f>H125*0.75</f>
        <v>74520</v>
      </c>
      <c r="J125" s="229">
        <f>H125*0.5</f>
        <v>49680</v>
      </c>
    </row>
    <row r="126" spans="1:10" ht="36" customHeight="1" x14ac:dyDescent="0.25">
      <c r="A126" s="8" t="s">
        <v>112</v>
      </c>
      <c r="B126" s="65" t="s">
        <v>207</v>
      </c>
      <c r="C126" s="66"/>
      <c r="D126" s="66"/>
      <c r="E126" s="67"/>
      <c r="F126" s="42">
        <v>99360</v>
      </c>
      <c r="G126" s="43"/>
      <c r="H126" s="43"/>
      <c r="I126" s="43"/>
      <c r="J126" s="44"/>
    </row>
    <row r="127" spans="1:10" ht="36" customHeight="1" x14ac:dyDescent="0.25">
      <c r="A127" s="8" t="s">
        <v>112</v>
      </c>
      <c r="B127" s="65" t="s">
        <v>208</v>
      </c>
      <c r="C127" s="66"/>
      <c r="D127" s="66"/>
      <c r="E127" s="67"/>
      <c r="F127" s="42">
        <v>72000</v>
      </c>
      <c r="G127" s="43"/>
      <c r="H127" s="43"/>
      <c r="I127" s="43"/>
      <c r="J127" s="44"/>
    </row>
    <row r="128" spans="1:10" ht="36" customHeight="1" x14ac:dyDescent="0.25">
      <c r="A128" s="8" t="s">
        <v>112</v>
      </c>
      <c r="B128" s="65" t="s">
        <v>209</v>
      </c>
      <c r="C128" s="66"/>
      <c r="D128" s="66"/>
      <c r="E128" s="67"/>
      <c r="F128" s="203">
        <v>219600</v>
      </c>
      <c r="G128" s="253"/>
      <c r="H128" s="253"/>
      <c r="I128" s="253"/>
      <c r="J128" s="254"/>
    </row>
    <row r="129" spans="1:10" ht="36" customHeight="1" x14ac:dyDescent="0.25">
      <c r="A129" s="8" t="s">
        <v>112</v>
      </c>
      <c r="B129" s="65" t="s">
        <v>210</v>
      </c>
      <c r="C129" s="66"/>
      <c r="D129" s="66"/>
      <c r="E129" s="67"/>
      <c r="F129" s="203">
        <v>118800</v>
      </c>
      <c r="G129" s="253"/>
      <c r="H129" s="253"/>
      <c r="I129" s="253"/>
      <c r="J129" s="254"/>
    </row>
    <row r="130" spans="1:10" ht="36" customHeight="1" x14ac:dyDescent="0.25">
      <c r="A130" s="8" t="s">
        <v>112</v>
      </c>
      <c r="B130" s="65" t="s">
        <v>211</v>
      </c>
      <c r="C130" s="66"/>
      <c r="D130" s="66"/>
      <c r="E130" s="67"/>
      <c r="F130" s="203">
        <v>142560</v>
      </c>
      <c r="G130" s="253"/>
      <c r="H130" s="253"/>
      <c r="I130" s="253"/>
      <c r="J130" s="254"/>
    </row>
    <row r="131" spans="1:10" ht="36" customHeight="1" x14ac:dyDescent="0.25">
      <c r="A131" s="8" t="s">
        <v>112</v>
      </c>
      <c r="B131" s="65" t="s">
        <v>212</v>
      </c>
      <c r="C131" s="66"/>
      <c r="D131" s="66"/>
      <c r="E131" s="67"/>
      <c r="F131" s="203">
        <v>122400</v>
      </c>
      <c r="G131" s="253"/>
      <c r="H131" s="253"/>
      <c r="I131" s="253"/>
      <c r="J131" s="254"/>
    </row>
    <row r="132" spans="1:10" ht="36" customHeight="1" x14ac:dyDescent="0.25">
      <c r="A132" s="8" t="s">
        <v>112</v>
      </c>
      <c r="B132" s="65" t="s">
        <v>213</v>
      </c>
      <c r="C132" s="66"/>
      <c r="D132" s="66"/>
      <c r="E132" s="67"/>
      <c r="F132" s="203">
        <v>244800</v>
      </c>
      <c r="G132" s="253"/>
      <c r="H132" s="253"/>
      <c r="I132" s="253"/>
      <c r="J132" s="254"/>
    </row>
    <row r="133" spans="1:10" ht="36" customHeight="1" x14ac:dyDescent="0.25">
      <c r="A133" s="8" t="s">
        <v>112</v>
      </c>
      <c r="B133" s="65" t="s">
        <v>214</v>
      </c>
      <c r="C133" s="66"/>
      <c r="D133" s="66"/>
      <c r="E133" s="67"/>
      <c r="F133" s="203">
        <v>223200</v>
      </c>
      <c r="G133" s="253"/>
      <c r="H133" s="253"/>
      <c r="I133" s="253"/>
      <c r="J133" s="254"/>
    </row>
    <row r="134" spans="1:10" ht="36" customHeight="1" x14ac:dyDescent="0.25">
      <c r="A134" s="8"/>
      <c r="B134" s="65" t="s">
        <v>215</v>
      </c>
      <c r="C134" s="66"/>
      <c r="D134" s="66"/>
      <c r="E134" s="67"/>
      <c r="F134" s="203">
        <v>335520</v>
      </c>
      <c r="G134" s="253"/>
      <c r="H134" s="253"/>
      <c r="I134" s="253"/>
      <c r="J134" s="254"/>
    </row>
    <row r="135" spans="1:10" ht="36" customHeight="1" x14ac:dyDescent="0.25">
      <c r="A135" s="8" t="s">
        <v>112</v>
      </c>
      <c r="B135" s="65" t="s">
        <v>216</v>
      </c>
      <c r="C135" s="66"/>
      <c r="D135" s="66"/>
      <c r="E135" s="67"/>
      <c r="F135" s="203">
        <v>6120</v>
      </c>
      <c r="G135" s="253"/>
      <c r="H135" s="253"/>
      <c r="I135" s="253"/>
      <c r="J135" s="254"/>
    </row>
    <row r="136" spans="1:10" ht="36" customHeight="1" x14ac:dyDescent="0.25">
      <c r="A136" s="8"/>
      <c r="B136" s="35" t="s">
        <v>217</v>
      </c>
      <c r="C136" s="89"/>
      <c r="D136" s="89"/>
      <c r="E136" s="90"/>
      <c r="F136" s="203">
        <v>109440</v>
      </c>
      <c r="G136" s="253"/>
      <c r="H136" s="253"/>
      <c r="I136" s="253"/>
      <c r="J136" s="254"/>
    </row>
    <row r="137" spans="1:10" ht="36" customHeight="1" x14ac:dyDescent="0.25">
      <c r="B137" s="35" t="s">
        <v>218</v>
      </c>
      <c r="C137" s="89"/>
      <c r="D137" s="89"/>
      <c r="E137" s="90"/>
      <c r="F137" s="203">
        <v>92160</v>
      </c>
      <c r="G137" s="253"/>
      <c r="H137" s="253"/>
      <c r="I137" s="253"/>
      <c r="J137" s="254"/>
    </row>
    <row r="138" spans="1:10" ht="36" customHeight="1" x14ac:dyDescent="0.25">
      <c r="A138" s="8" t="s">
        <v>112</v>
      </c>
      <c r="B138" s="35" t="s">
        <v>219</v>
      </c>
      <c r="C138" s="89"/>
      <c r="D138" s="89"/>
      <c r="E138" s="90"/>
      <c r="F138" s="203">
        <v>545760</v>
      </c>
      <c r="G138" s="253"/>
      <c r="H138" s="253"/>
      <c r="I138" s="253"/>
      <c r="J138" s="254"/>
    </row>
    <row r="139" spans="1:10" ht="36" customHeight="1" x14ac:dyDescent="0.25">
      <c r="A139" s="8" t="s">
        <v>112</v>
      </c>
      <c r="B139" s="35" t="s">
        <v>220</v>
      </c>
      <c r="C139" s="89"/>
      <c r="D139" s="89"/>
      <c r="E139" s="90"/>
      <c r="F139" s="203">
        <v>122400</v>
      </c>
      <c r="G139" s="253"/>
      <c r="H139" s="253"/>
      <c r="I139" s="253"/>
      <c r="J139" s="254"/>
    </row>
    <row r="140" spans="1:10" ht="36" customHeight="1" x14ac:dyDescent="0.25">
      <c r="A140" s="8" t="s">
        <v>114</v>
      </c>
      <c r="B140" s="63" t="s">
        <v>221</v>
      </c>
      <c r="C140" s="64"/>
      <c r="D140" s="64"/>
      <c r="E140" s="41"/>
      <c r="F140" s="203">
        <v>167040</v>
      </c>
      <c r="G140" s="253"/>
      <c r="H140" s="253"/>
      <c r="I140" s="253"/>
      <c r="J140" s="254"/>
    </row>
    <row r="141" spans="1:10" ht="36" customHeight="1" x14ac:dyDescent="0.25">
      <c r="A141" s="8" t="s">
        <v>114</v>
      </c>
      <c r="B141" s="63" t="s">
        <v>222</v>
      </c>
      <c r="C141" s="64"/>
      <c r="D141" s="64"/>
      <c r="E141" s="41"/>
      <c r="F141" s="203">
        <v>171360</v>
      </c>
      <c r="G141" s="253"/>
      <c r="H141" s="253"/>
      <c r="I141" s="253"/>
      <c r="J141" s="254"/>
    </row>
    <row r="142" spans="1:10" ht="36" customHeight="1" x14ac:dyDescent="0.25">
      <c r="A142" s="8" t="s">
        <v>114</v>
      </c>
      <c r="B142" s="63" t="s">
        <v>223</v>
      </c>
      <c r="C142" s="64"/>
      <c r="D142" s="64"/>
      <c r="E142" s="41"/>
      <c r="F142" s="227">
        <f>H142*1.2</f>
        <v>167616</v>
      </c>
      <c r="G142" s="228">
        <f>H142*1.1</f>
        <v>153648</v>
      </c>
      <c r="H142" s="228">
        <v>139680</v>
      </c>
      <c r="I142" s="228">
        <f>H142*0.75</f>
        <v>104760</v>
      </c>
      <c r="J142" s="229">
        <f>H142*0.5</f>
        <v>69840</v>
      </c>
    </row>
    <row r="143" spans="1:10" ht="36" customHeight="1" x14ac:dyDescent="0.25">
      <c r="A143" s="8" t="s">
        <v>114</v>
      </c>
      <c r="B143" s="63" t="s">
        <v>224</v>
      </c>
      <c r="C143" s="64"/>
      <c r="D143" s="64"/>
      <c r="E143" s="41"/>
      <c r="F143" s="42">
        <v>139680</v>
      </c>
      <c r="G143" s="43"/>
      <c r="H143" s="43"/>
      <c r="I143" s="43"/>
      <c r="J143" s="44"/>
    </row>
    <row r="144" spans="1:10" ht="36" customHeight="1" x14ac:dyDescent="0.25">
      <c r="A144" s="8" t="s">
        <v>114</v>
      </c>
      <c r="B144" s="63" t="s">
        <v>225</v>
      </c>
      <c r="C144" s="64"/>
      <c r="D144" s="64"/>
      <c r="E144" s="41"/>
      <c r="F144" s="42">
        <v>100800</v>
      </c>
      <c r="G144" s="43"/>
      <c r="H144" s="43"/>
      <c r="I144" s="43"/>
      <c r="J144" s="44"/>
    </row>
    <row r="145" spans="1:10" ht="36" customHeight="1" x14ac:dyDescent="0.25">
      <c r="A145" s="8" t="s">
        <v>114</v>
      </c>
      <c r="B145" s="63" t="s">
        <v>226</v>
      </c>
      <c r="C145" s="64"/>
      <c r="D145" s="64"/>
      <c r="E145" s="41"/>
      <c r="F145" s="203">
        <v>308160</v>
      </c>
      <c r="G145" s="253"/>
      <c r="H145" s="253"/>
      <c r="I145" s="253"/>
      <c r="J145" s="254"/>
    </row>
    <row r="146" spans="1:10" ht="36" customHeight="1" x14ac:dyDescent="0.25">
      <c r="A146" s="8" t="s">
        <v>114</v>
      </c>
      <c r="B146" s="63" t="s">
        <v>227</v>
      </c>
      <c r="C146" s="64"/>
      <c r="D146" s="64"/>
      <c r="E146" s="41"/>
      <c r="F146" s="203">
        <v>167040</v>
      </c>
      <c r="G146" s="253"/>
      <c r="H146" s="253"/>
      <c r="I146" s="253"/>
      <c r="J146" s="254"/>
    </row>
    <row r="147" spans="1:10" ht="36" customHeight="1" x14ac:dyDescent="0.25">
      <c r="A147" s="8" t="s">
        <v>114</v>
      </c>
      <c r="B147" s="63" t="s">
        <v>228</v>
      </c>
      <c r="C147" s="64"/>
      <c r="D147" s="64"/>
      <c r="E147" s="41"/>
      <c r="F147" s="203">
        <v>200448</v>
      </c>
      <c r="G147" s="253"/>
      <c r="H147" s="253"/>
      <c r="I147" s="253"/>
      <c r="J147" s="254"/>
    </row>
    <row r="148" spans="1:10" ht="36" customHeight="1" x14ac:dyDescent="0.25">
      <c r="A148" s="8" t="s">
        <v>114</v>
      </c>
      <c r="B148" s="63" t="s">
        <v>229</v>
      </c>
      <c r="C148" s="64"/>
      <c r="D148" s="64"/>
      <c r="E148" s="41"/>
      <c r="F148" s="203">
        <v>171360</v>
      </c>
      <c r="G148" s="253"/>
      <c r="H148" s="253"/>
      <c r="I148" s="253"/>
      <c r="J148" s="254"/>
    </row>
    <row r="149" spans="1:10" ht="36" customHeight="1" x14ac:dyDescent="0.25">
      <c r="A149" s="8" t="s">
        <v>114</v>
      </c>
      <c r="B149" s="63" t="s">
        <v>230</v>
      </c>
      <c r="C149" s="64"/>
      <c r="D149" s="64"/>
      <c r="E149" s="41"/>
      <c r="F149" s="203">
        <v>342720</v>
      </c>
      <c r="G149" s="253"/>
      <c r="H149" s="253"/>
      <c r="I149" s="253"/>
      <c r="J149" s="254"/>
    </row>
    <row r="150" spans="1:10" ht="36" customHeight="1" x14ac:dyDescent="0.25">
      <c r="A150" s="8" t="s">
        <v>114</v>
      </c>
      <c r="B150" s="63" t="s">
        <v>231</v>
      </c>
      <c r="C150" s="64"/>
      <c r="D150" s="64"/>
      <c r="E150" s="41"/>
      <c r="F150" s="203">
        <v>312480</v>
      </c>
      <c r="G150" s="253"/>
      <c r="H150" s="253"/>
      <c r="I150" s="253"/>
      <c r="J150" s="254"/>
    </row>
    <row r="151" spans="1:10" ht="36" customHeight="1" x14ac:dyDescent="0.25">
      <c r="A151" s="8" t="s">
        <v>114</v>
      </c>
      <c r="B151" s="63" t="s">
        <v>232</v>
      </c>
      <c r="C151" s="64"/>
      <c r="D151" s="64"/>
      <c r="E151" s="41"/>
      <c r="F151" s="203">
        <v>8640</v>
      </c>
      <c r="G151" s="253"/>
      <c r="H151" s="253"/>
      <c r="I151" s="253"/>
      <c r="J151" s="254"/>
    </row>
    <row r="152" spans="1:10" ht="36" customHeight="1" x14ac:dyDescent="0.25">
      <c r="A152" s="8" t="s">
        <v>114</v>
      </c>
      <c r="B152" s="35" t="s">
        <v>233</v>
      </c>
      <c r="C152" s="89"/>
      <c r="D152" s="89"/>
      <c r="E152" s="90"/>
      <c r="F152" s="203">
        <v>764640</v>
      </c>
      <c r="G152" s="253"/>
      <c r="H152" s="253"/>
      <c r="I152" s="253"/>
      <c r="J152" s="254"/>
    </row>
    <row r="153" spans="1:10" ht="36" customHeight="1" thickBot="1" x14ac:dyDescent="0.3">
      <c r="A153" s="8" t="s">
        <v>114</v>
      </c>
      <c r="B153" s="63" t="s">
        <v>234</v>
      </c>
      <c r="C153" s="64"/>
      <c r="D153" s="64"/>
      <c r="E153" s="41"/>
      <c r="F153" s="203">
        <v>171360</v>
      </c>
      <c r="G153" s="253"/>
      <c r="H153" s="253"/>
      <c r="I153" s="253"/>
      <c r="J153" s="254"/>
    </row>
    <row r="154" spans="1:10" ht="36" customHeight="1" thickBot="1" x14ac:dyDescent="0.3">
      <c r="A154" s="8"/>
      <c r="B154" s="230" t="s">
        <v>235</v>
      </c>
      <c r="C154" s="231"/>
      <c r="D154" s="231"/>
      <c r="E154" s="232"/>
      <c r="F154" s="224"/>
      <c r="G154" s="225"/>
      <c r="H154" s="225"/>
      <c r="I154" s="225"/>
      <c r="J154" s="226"/>
    </row>
    <row r="155" spans="1:10" ht="22.5" customHeight="1" thickBot="1" x14ac:dyDescent="0.3">
      <c r="A155" s="8" t="s">
        <v>112</v>
      </c>
      <c r="B155" s="174" t="s">
        <v>236</v>
      </c>
      <c r="C155" s="175"/>
      <c r="D155" s="175"/>
      <c r="E155" s="175"/>
      <c r="F155" s="175"/>
      <c r="G155" s="175"/>
      <c r="H155" s="175"/>
      <c r="I155" s="175"/>
      <c r="J155" s="176"/>
    </row>
    <row r="156" spans="1:10" ht="36" customHeight="1" x14ac:dyDescent="0.25">
      <c r="A156" s="8"/>
      <c r="B156" s="31" t="s">
        <v>237</v>
      </c>
      <c r="C156" s="177"/>
      <c r="D156" s="177"/>
      <c r="E156" s="178"/>
      <c r="F156" s="68">
        <v>60</v>
      </c>
      <c r="G156" s="69"/>
      <c r="H156" s="69"/>
      <c r="I156" s="69"/>
      <c r="J156" s="70"/>
    </row>
    <row r="157" spans="1:10" ht="36" customHeight="1" x14ac:dyDescent="0.25">
      <c r="A157" s="8"/>
      <c r="B157" s="63" t="s">
        <v>238</v>
      </c>
      <c r="C157" s="64"/>
      <c r="D157" s="64"/>
      <c r="E157" s="41"/>
      <c r="F157" s="42">
        <v>60</v>
      </c>
      <c r="G157" s="43"/>
      <c r="H157" s="43"/>
      <c r="I157" s="43"/>
      <c r="J157" s="44"/>
    </row>
    <row r="158" spans="1:10" ht="36" customHeight="1" thickBot="1" x14ac:dyDescent="0.3">
      <c r="A158" s="8"/>
      <c r="B158" s="63" t="s">
        <v>239</v>
      </c>
      <c r="C158" s="64"/>
      <c r="D158" s="64"/>
      <c r="E158" s="41"/>
      <c r="F158" s="42">
        <v>120</v>
      </c>
      <c r="G158" s="43"/>
      <c r="H158" s="43"/>
      <c r="I158" s="43"/>
      <c r="J158" s="44"/>
    </row>
    <row r="159" spans="1:10" ht="54" customHeight="1" thickBot="1" x14ac:dyDescent="0.3">
      <c r="A159" s="8"/>
      <c r="B159" s="19" t="s">
        <v>240</v>
      </c>
      <c r="C159" s="20"/>
      <c r="D159" s="20"/>
      <c r="E159" s="21"/>
      <c r="F159" s="106"/>
      <c r="G159" s="107"/>
      <c r="H159" s="107"/>
      <c r="I159" s="107"/>
      <c r="J159" s="108"/>
    </row>
    <row r="160" spans="1:10" ht="36" customHeight="1" x14ac:dyDescent="0.25">
      <c r="A160" s="8"/>
      <c r="B160" s="65" t="s">
        <v>241</v>
      </c>
      <c r="C160" s="66"/>
      <c r="D160" s="66"/>
      <c r="E160" s="67"/>
      <c r="F160" s="68">
        <v>120960</v>
      </c>
      <c r="G160" s="69"/>
      <c r="H160" s="69"/>
      <c r="I160" s="69"/>
      <c r="J160" s="70"/>
    </row>
    <row r="161" spans="1:10" ht="36" customHeight="1" x14ac:dyDescent="0.25">
      <c r="A161" s="8"/>
      <c r="B161" s="63" t="s">
        <v>242</v>
      </c>
      <c r="C161" s="64"/>
      <c r="D161" s="64"/>
      <c r="E161" s="41"/>
      <c r="F161" s="42">
        <v>241920</v>
      </c>
      <c r="G161" s="43"/>
      <c r="H161" s="43"/>
      <c r="I161" s="43"/>
      <c r="J161" s="44"/>
    </row>
    <row r="162" spans="1:10" ht="36" customHeight="1" x14ac:dyDescent="0.25">
      <c r="A162" s="8"/>
      <c r="B162" s="63" t="s">
        <v>243</v>
      </c>
      <c r="C162" s="64"/>
      <c r="D162" s="64"/>
      <c r="E162" s="41"/>
      <c r="F162" s="42">
        <v>302400</v>
      </c>
      <c r="G162" s="43"/>
      <c r="H162" s="43"/>
      <c r="I162" s="43"/>
      <c r="J162" s="44"/>
    </row>
    <row r="163" spans="1:10" ht="36" customHeight="1" x14ac:dyDescent="0.25">
      <c r="A163" s="8"/>
      <c r="B163" s="63" t="s">
        <v>244</v>
      </c>
      <c r="C163" s="64"/>
      <c r="D163" s="64"/>
      <c r="E163" s="41"/>
      <c r="F163" s="42">
        <v>4320</v>
      </c>
      <c r="G163" s="43"/>
      <c r="H163" s="43"/>
      <c r="I163" s="43"/>
      <c r="J163" s="44"/>
    </row>
    <row r="164" spans="1:10" ht="36" customHeight="1" x14ac:dyDescent="0.25">
      <c r="A164" s="8"/>
      <c r="B164" s="63" t="s">
        <v>245</v>
      </c>
      <c r="C164" s="64"/>
      <c r="D164" s="64"/>
      <c r="E164" s="41"/>
      <c r="F164" s="42">
        <v>181440</v>
      </c>
      <c r="G164" s="43"/>
      <c r="H164" s="43"/>
      <c r="I164" s="43"/>
      <c r="J164" s="44"/>
    </row>
    <row r="165" spans="1:10" ht="36" customHeight="1" x14ac:dyDescent="0.25">
      <c r="A165" s="8"/>
      <c r="B165" s="63" t="s">
        <v>246</v>
      </c>
      <c r="C165" s="64"/>
      <c r="D165" s="64"/>
      <c r="E165" s="41"/>
      <c r="F165" s="42">
        <v>362880</v>
      </c>
      <c r="G165" s="43"/>
      <c r="H165" s="43"/>
      <c r="I165" s="43"/>
      <c r="J165" s="44"/>
    </row>
    <row r="166" spans="1:10" ht="36" customHeight="1" x14ac:dyDescent="0.25">
      <c r="A166" s="8"/>
      <c r="B166" s="63" t="s">
        <v>247</v>
      </c>
      <c r="C166" s="64"/>
      <c r="D166" s="64"/>
      <c r="E166" s="41"/>
      <c r="F166" s="42">
        <v>453600</v>
      </c>
      <c r="G166" s="43"/>
      <c r="H166" s="43"/>
      <c r="I166" s="43"/>
      <c r="J166" s="44"/>
    </row>
    <row r="167" spans="1:10" ht="36" customHeight="1" thickBot="1" x14ac:dyDescent="0.3">
      <c r="A167" s="8"/>
      <c r="B167" s="109" t="s">
        <v>248</v>
      </c>
      <c r="C167" s="110"/>
      <c r="D167" s="110"/>
      <c r="E167" s="111"/>
      <c r="F167" s="112">
        <v>5760</v>
      </c>
      <c r="G167" s="113"/>
      <c r="H167" s="113"/>
      <c r="I167" s="113"/>
      <c r="J167" s="114"/>
    </row>
    <row r="168" spans="1:10" ht="24" customHeight="1" thickBot="1" x14ac:dyDescent="0.3">
      <c r="A168" s="8"/>
      <c r="B168" s="28"/>
      <c r="C168" s="81"/>
      <c r="D168" s="81"/>
      <c r="E168" s="82"/>
      <c r="F168" s="83"/>
      <c r="G168" s="84"/>
      <c r="H168" s="84"/>
      <c r="I168" s="84"/>
      <c r="J168" s="85"/>
    </row>
    <row r="169" spans="1:10" ht="21" customHeight="1" x14ac:dyDescent="0.25">
      <c r="A169" s="8"/>
      <c r="B169" s="115"/>
      <c r="C169" s="116"/>
      <c r="D169" s="116"/>
      <c r="E169" s="116"/>
      <c r="F169" s="117"/>
      <c r="G169" s="117"/>
      <c r="H169" s="117"/>
      <c r="I169" s="117"/>
      <c r="J169" s="117"/>
    </row>
    <row r="170" spans="1:10" ht="56.25" customHeight="1" x14ac:dyDescent="0.25">
      <c r="A170" s="8"/>
      <c r="B170" s="118" t="s">
        <v>298</v>
      </c>
      <c r="C170" s="118"/>
      <c r="D170" s="118"/>
      <c r="E170" s="118"/>
      <c r="F170" s="118"/>
      <c r="G170" s="118"/>
      <c r="H170" s="118"/>
      <c r="I170" s="118"/>
      <c r="J170" s="118"/>
    </row>
    <row r="171" spans="1:10" ht="41.25" customHeight="1" x14ac:dyDescent="0.25">
      <c r="A171" s="8"/>
      <c r="B171" s="118" t="s">
        <v>250</v>
      </c>
      <c r="C171" s="118"/>
      <c r="D171" s="118"/>
      <c r="E171" s="118"/>
      <c r="F171" s="118"/>
      <c r="G171" s="118"/>
      <c r="H171" s="118"/>
      <c r="I171" s="118"/>
      <c r="J171" s="118"/>
    </row>
    <row r="172" spans="1:10" ht="21" x14ac:dyDescent="0.25">
      <c r="A172" s="8" t="s">
        <v>114</v>
      </c>
      <c r="B172" s="120" t="s">
        <v>302</v>
      </c>
      <c r="C172" s="120"/>
      <c r="D172" s="120"/>
      <c r="E172" s="120"/>
      <c r="F172" s="120"/>
      <c r="G172" s="120"/>
      <c r="H172" s="120"/>
      <c r="I172" s="120"/>
      <c r="J172" s="120"/>
    </row>
    <row r="173" spans="1:10" ht="42" customHeight="1" x14ac:dyDescent="0.25">
      <c r="A173" s="8"/>
      <c r="B173" s="122" t="s">
        <v>252</v>
      </c>
      <c r="C173" s="122"/>
      <c r="D173" s="122"/>
      <c r="E173" s="122"/>
      <c r="F173" s="122"/>
      <c r="G173" s="122"/>
      <c r="H173" s="122"/>
      <c r="I173" s="122"/>
      <c r="J173" s="122"/>
    </row>
    <row r="174" spans="1:10" ht="21" x14ac:dyDescent="0.25">
      <c r="A174" s="8"/>
    </row>
  </sheetData>
  <sheetProtection selectLockedCells="1" selectUnlockedCells="1"/>
  <mergeCells count="327">
    <mergeCell ref="B168:E168"/>
    <mergeCell ref="F168:J168"/>
    <mergeCell ref="B170:J170"/>
    <mergeCell ref="B171:J171"/>
    <mergeCell ref="B172:J172"/>
    <mergeCell ref="B173:J173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2:E152"/>
    <mergeCell ref="F152:J152"/>
    <mergeCell ref="B153:E153"/>
    <mergeCell ref="F153:J153"/>
    <mergeCell ref="F154:J154"/>
    <mergeCell ref="B155:J155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94"/>
  <sheetViews>
    <sheetView view="pageBreakPreview" topLeftCell="B1" zoomScale="65" zoomScaleNormal="60" zoomScaleSheetLayoutView="65" workbookViewId="0">
      <pane ySplit="4" topLeftCell="A134" activePane="bottomLeft" state="frozen"/>
      <selection activeCell="A198" sqref="A198:XFD198"/>
      <selection pane="bottomLeft" activeCell="A174" sqref="A174:XFD178"/>
    </sheetView>
  </sheetViews>
  <sheetFormatPr defaultColWidth="9.140625" defaultRowHeight="12.75" outlineLevelRow="1" x14ac:dyDescent="0.25"/>
  <cols>
    <col min="1" max="1" width="32.1406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88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54172.799999999996</v>
      </c>
      <c r="G8" s="33">
        <f>H8*1.1</f>
        <v>49658.400000000001</v>
      </c>
      <c r="H8" s="33">
        <v>45144</v>
      </c>
      <c r="I8" s="33">
        <f>H8*0.75</f>
        <v>33858</v>
      </c>
      <c r="J8" s="33">
        <f>H8*0.5</f>
        <v>22572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76032</v>
      </c>
      <c r="G9" s="37">
        <f>H9*1.1</f>
        <v>69696</v>
      </c>
      <c r="H9" s="37">
        <v>63360</v>
      </c>
      <c r="I9" s="37">
        <f>H9*0.75</f>
        <v>47520</v>
      </c>
      <c r="J9" s="37">
        <f>H9*0.5</f>
        <v>31680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55296</v>
      </c>
      <c r="G10" s="37">
        <f>H10*1.1</f>
        <v>50688.000000000007</v>
      </c>
      <c r="H10" s="37">
        <v>46080</v>
      </c>
      <c r="I10" s="37">
        <f>H10*0.75</f>
        <v>34560</v>
      </c>
      <c r="J10" s="37">
        <f>H10*0.5</f>
        <v>23040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77760</v>
      </c>
      <c r="G11" s="39">
        <f>H11*1.1</f>
        <v>71280</v>
      </c>
      <c r="H11" s="39">
        <v>64800</v>
      </c>
      <c r="I11" s="39">
        <f>H11*0.75</f>
        <v>48600</v>
      </c>
      <c r="J11" s="39">
        <f>H11*0.5</f>
        <v>32400</v>
      </c>
    </row>
    <row r="12" spans="1:10" ht="24" customHeight="1" thickBot="1" x14ac:dyDescent="0.3">
      <c r="A12" s="8"/>
      <c r="B12" s="28"/>
      <c r="C12" s="81"/>
      <c r="D12" s="81"/>
      <c r="E12" s="82"/>
      <c r="F12" s="134"/>
      <c r="G12" s="135"/>
      <c r="H12" s="135"/>
      <c r="I12" s="135"/>
      <c r="J12" s="136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89"/>
      <c r="F13" s="140">
        <v>6372</v>
      </c>
      <c r="G13" s="141"/>
      <c r="H13" s="141"/>
      <c r="I13" s="141"/>
      <c r="J13" s="14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6"/>
      <c r="F14" s="112">
        <v>9360</v>
      </c>
      <c r="G14" s="113"/>
      <c r="H14" s="113"/>
      <c r="I14" s="113"/>
      <c r="J14" s="114"/>
    </row>
    <row r="15" spans="1:10" ht="24" customHeight="1" thickBot="1" x14ac:dyDescent="0.3">
      <c r="A15" s="8"/>
      <c r="B15" s="28"/>
      <c r="C15" s="81"/>
      <c r="D15" s="81"/>
      <c r="E15" s="82"/>
      <c r="F15" s="165"/>
      <c r="G15" s="166"/>
      <c r="H15" s="166"/>
      <c r="I15" s="166"/>
      <c r="J15" s="16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1800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2520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2484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3528</v>
      </c>
      <c r="G19" s="180"/>
      <c r="H19" s="180"/>
      <c r="I19" s="180"/>
      <c r="J19" s="181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"&amp;MIN(F22:F86)&amp;" до "&amp;MAX(F22:F86)</f>
        <v>Цена от 14760 до 738000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14760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29520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44280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59040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73800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88560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103320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118080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132840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147600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162360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177120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191880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206640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221400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236160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250920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265680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280440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295200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278</v>
      </c>
      <c r="C42" s="36"/>
      <c r="D42" s="36"/>
      <c r="E42" s="41"/>
      <c r="F42" s="42">
        <v>309960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279</v>
      </c>
      <c r="C43" s="36"/>
      <c r="D43" s="36"/>
      <c r="E43" s="41"/>
      <c r="F43" s="42">
        <v>324720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280</v>
      </c>
      <c r="C44" s="36"/>
      <c r="D44" s="36"/>
      <c r="E44" s="41"/>
      <c r="F44" s="42">
        <v>339480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281</v>
      </c>
      <c r="C45" s="36"/>
      <c r="D45" s="36"/>
      <c r="E45" s="41"/>
      <c r="F45" s="42">
        <v>354240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282</v>
      </c>
      <c r="C46" s="36"/>
      <c r="D46" s="36"/>
      <c r="E46" s="41"/>
      <c r="F46" s="42">
        <v>369000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283</v>
      </c>
      <c r="C47" s="36"/>
      <c r="D47" s="36"/>
      <c r="E47" s="41"/>
      <c r="F47" s="42">
        <v>383760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284</v>
      </c>
      <c r="C48" s="36"/>
      <c r="D48" s="36"/>
      <c r="E48" s="41"/>
      <c r="F48" s="42">
        <v>398520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285</v>
      </c>
      <c r="C49" s="36"/>
      <c r="D49" s="36"/>
      <c r="E49" s="41"/>
      <c r="F49" s="42">
        <v>413280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286</v>
      </c>
      <c r="C50" s="36"/>
      <c r="D50" s="36"/>
      <c r="E50" s="41"/>
      <c r="F50" s="42">
        <v>428040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287</v>
      </c>
      <c r="C51" s="36"/>
      <c r="D51" s="36"/>
      <c r="E51" s="41"/>
      <c r="F51" s="42">
        <v>442800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303</v>
      </c>
      <c r="C52" s="36"/>
      <c r="D52" s="36"/>
      <c r="E52" s="41"/>
      <c r="F52" s="42">
        <v>457560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304</v>
      </c>
      <c r="C53" s="36"/>
      <c r="D53" s="36"/>
      <c r="E53" s="41"/>
      <c r="F53" s="42">
        <v>472320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305</v>
      </c>
      <c r="C54" s="36"/>
      <c r="D54" s="36"/>
      <c r="E54" s="41"/>
      <c r="F54" s="42">
        <v>487080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306</v>
      </c>
      <c r="C55" s="36"/>
      <c r="D55" s="36"/>
      <c r="E55" s="41"/>
      <c r="F55" s="42">
        <v>501840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307</v>
      </c>
      <c r="C56" s="36"/>
      <c r="D56" s="36"/>
      <c r="E56" s="41"/>
      <c r="F56" s="42">
        <v>516600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308</v>
      </c>
      <c r="C57" s="36"/>
      <c r="D57" s="36"/>
      <c r="E57" s="41"/>
      <c r="F57" s="42">
        <v>531360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309</v>
      </c>
      <c r="C58" s="36"/>
      <c r="D58" s="36"/>
      <c r="E58" s="41"/>
      <c r="F58" s="42">
        <v>546120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310</v>
      </c>
      <c r="C59" s="36"/>
      <c r="D59" s="36"/>
      <c r="E59" s="41"/>
      <c r="F59" s="42">
        <v>560880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311</v>
      </c>
      <c r="C60" s="36"/>
      <c r="D60" s="36"/>
      <c r="E60" s="41"/>
      <c r="F60" s="42">
        <v>575640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312</v>
      </c>
      <c r="C61" s="36"/>
      <c r="D61" s="36"/>
      <c r="E61" s="41"/>
      <c r="F61" s="42">
        <v>590400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145</v>
      </c>
      <c r="C62" s="36"/>
      <c r="D62" s="36"/>
      <c r="E62" s="41"/>
      <c r="F62" s="42">
        <v>29520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146</v>
      </c>
      <c r="C63" s="36"/>
      <c r="D63" s="36"/>
      <c r="E63" s="41"/>
      <c r="F63" s="42">
        <v>59040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147</v>
      </c>
      <c r="C64" s="36"/>
      <c r="D64" s="36"/>
      <c r="E64" s="41"/>
      <c r="F64" s="42">
        <v>88560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148</v>
      </c>
      <c r="C65" s="36"/>
      <c r="D65" s="36"/>
      <c r="E65" s="41"/>
      <c r="F65" s="42">
        <v>118080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149</v>
      </c>
      <c r="C66" s="36"/>
      <c r="D66" s="36"/>
      <c r="E66" s="41"/>
      <c r="F66" s="42">
        <v>147600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150</v>
      </c>
      <c r="C67" s="36"/>
      <c r="D67" s="36"/>
      <c r="E67" s="41"/>
      <c r="F67" s="42">
        <v>177120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151</v>
      </c>
      <c r="C68" s="36"/>
      <c r="D68" s="36"/>
      <c r="E68" s="41"/>
      <c r="F68" s="42">
        <v>206640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152</v>
      </c>
      <c r="C69" s="36"/>
      <c r="D69" s="36"/>
      <c r="E69" s="41"/>
      <c r="F69" s="42">
        <v>236160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153</v>
      </c>
      <c r="C70" s="36"/>
      <c r="D70" s="36"/>
      <c r="E70" s="41"/>
      <c r="F70" s="42">
        <v>265680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154</v>
      </c>
      <c r="C71" s="36"/>
      <c r="D71" s="36"/>
      <c r="E71" s="41"/>
      <c r="F71" s="42">
        <v>295200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155</v>
      </c>
      <c r="C72" s="36"/>
      <c r="D72" s="36"/>
      <c r="E72" s="41"/>
      <c r="F72" s="42">
        <v>324720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156</v>
      </c>
      <c r="C73" s="36"/>
      <c r="D73" s="36"/>
      <c r="E73" s="41"/>
      <c r="F73" s="42">
        <v>354240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157</v>
      </c>
      <c r="C74" s="36"/>
      <c r="D74" s="36"/>
      <c r="E74" s="41"/>
      <c r="F74" s="42">
        <v>383760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158</v>
      </c>
      <c r="C75" s="36"/>
      <c r="D75" s="36"/>
      <c r="E75" s="41"/>
      <c r="F75" s="42">
        <v>413280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159</v>
      </c>
      <c r="C76" s="36"/>
      <c r="D76" s="36"/>
      <c r="E76" s="41"/>
      <c r="F76" s="42">
        <v>442800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160</v>
      </c>
      <c r="C77" s="36"/>
      <c r="D77" s="36"/>
      <c r="E77" s="41"/>
      <c r="F77" s="42">
        <v>472320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161</v>
      </c>
      <c r="C78" s="36"/>
      <c r="D78" s="36"/>
      <c r="E78" s="41"/>
      <c r="F78" s="42">
        <v>501840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162</v>
      </c>
      <c r="C79" s="36"/>
      <c r="D79" s="36"/>
      <c r="E79" s="41"/>
      <c r="F79" s="42">
        <v>531360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163</v>
      </c>
      <c r="C80" s="36"/>
      <c r="D80" s="36"/>
      <c r="E80" s="41"/>
      <c r="F80" s="42">
        <v>560880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164</v>
      </c>
      <c r="C81" s="36"/>
      <c r="D81" s="36"/>
      <c r="E81" s="41"/>
      <c r="F81" s="42">
        <v>590400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288</v>
      </c>
      <c r="C82" s="36"/>
      <c r="D82" s="36"/>
      <c r="E82" s="41"/>
      <c r="F82" s="42">
        <v>619920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289</v>
      </c>
      <c r="C83" s="36"/>
      <c r="D83" s="36"/>
      <c r="E83" s="41"/>
      <c r="F83" s="42">
        <v>649440</v>
      </c>
      <c r="G83" s="43"/>
      <c r="H83" s="43"/>
      <c r="I83" s="43"/>
      <c r="J83" s="44"/>
    </row>
    <row r="84" spans="1:10" ht="36" customHeight="1" outlineLevel="1" x14ac:dyDescent="0.25">
      <c r="A84" s="8"/>
      <c r="B84" s="35" t="s">
        <v>289</v>
      </c>
      <c r="C84" s="36"/>
      <c r="D84" s="36"/>
      <c r="E84" s="41"/>
      <c r="F84" s="42">
        <v>678960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291</v>
      </c>
      <c r="C85" s="36"/>
      <c r="D85" s="36"/>
      <c r="E85" s="41"/>
      <c r="F85" s="42">
        <v>708480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292</v>
      </c>
      <c r="C86" s="36"/>
      <c r="D86" s="36"/>
      <c r="E86" s="41"/>
      <c r="F86" s="42">
        <v>738000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293</v>
      </c>
      <c r="C87" s="36"/>
      <c r="D87" s="36"/>
      <c r="E87" s="41"/>
      <c r="F87" s="42">
        <v>767520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294</v>
      </c>
      <c r="C88" s="36"/>
      <c r="D88" s="36"/>
      <c r="E88" s="41"/>
      <c r="F88" s="42">
        <v>797040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295</v>
      </c>
      <c r="C89" s="36"/>
      <c r="D89" s="36"/>
      <c r="E89" s="41"/>
      <c r="F89" s="42">
        <v>826560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296</v>
      </c>
      <c r="C90" s="36"/>
      <c r="D90" s="36"/>
      <c r="E90" s="41"/>
      <c r="F90" s="42">
        <v>856080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297</v>
      </c>
      <c r="C91" s="36"/>
      <c r="D91" s="36"/>
      <c r="E91" s="41"/>
      <c r="F91" s="42">
        <v>885600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313</v>
      </c>
      <c r="C92" s="36"/>
      <c r="D92" s="36"/>
      <c r="E92" s="41"/>
      <c r="F92" s="42">
        <v>915120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314</v>
      </c>
      <c r="C93" s="36"/>
      <c r="D93" s="36"/>
      <c r="E93" s="41"/>
      <c r="F93" s="42">
        <v>944640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315</v>
      </c>
      <c r="C94" s="36"/>
      <c r="D94" s="36"/>
      <c r="E94" s="41"/>
      <c r="F94" s="42">
        <v>974160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316</v>
      </c>
      <c r="C95" s="36"/>
      <c r="D95" s="36"/>
      <c r="E95" s="41"/>
      <c r="F95" s="42">
        <v>1003680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317</v>
      </c>
      <c r="C96" s="36"/>
      <c r="D96" s="36"/>
      <c r="E96" s="41"/>
      <c r="F96" s="42">
        <v>1033200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318</v>
      </c>
      <c r="C97" s="36"/>
      <c r="D97" s="36"/>
      <c r="E97" s="41"/>
      <c r="F97" s="42">
        <v>1062720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319</v>
      </c>
      <c r="C98" s="36"/>
      <c r="D98" s="36"/>
      <c r="E98" s="41"/>
      <c r="F98" s="42">
        <v>1092240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320</v>
      </c>
      <c r="C99" s="36"/>
      <c r="D99" s="36"/>
      <c r="E99" s="41"/>
      <c r="F99" s="42">
        <v>1121760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321</v>
      </c>
      <c r="C100" s="36"/>
      <c r="D100" s="36"/>
      <c r="E100" s="41"/>
      <c r="F100" s="42">
        <v>1151280</v>
      </c>
      <c r="G100" s="43"/>
      <c r="H100" s="43"/>
      <c r="I100" s="43"/>
      <c r="J100" s="44"/>
    </row>
    <row r="101" spans="1:10" ht="36" customHeight="1" outlineLevel="1" thickBot="1" x14ac:dyDescent="0.3">
      <c r="A101" s="8"/>
      <c r="B101" s="35" t="s">
        <v>322</v>
      </c>
      <c r="C101" s="36"/>
      <c r="D101" s="36"/>
      <c r="E101" s="41"/>
      <c r="F101" s="42">
        <v>1180800</v>
      </c>
      <c r="G101" s="43"/>
      <c r="H101" s="43"/>
      <c r="I101" s="43"/>
      <c r="J101" s="44"/>
    </row>
    <row r="102" spans="1:10" ht="36" customHeight="1" thickBot="1" x14ac:dyDescent="0.3">
      <c r="A102" s="8"/>
      <c r="B102" s="51" t="s">
        <v>165</v>
      </c>
      <c r="C102" s="52"/>
      <c r="D102" s="52"/>
      <c r="E102" s="53"/>
      <c r="F102" s="54" t="str">
        <f>"Цена от "&amp;MIN(F103:F124)&amp;" до "&amp;MAX(F103:F124)</f>
        <v>Цена от 1080 до 317340</v>
      </c>
      <c r="G102" s="55"/>
      <c r="H102" s="55"/>
      <c r="I102" s="55"/>
      <c r="J102" s="56"/>
    </row>
    <row r="103" spans="1:10" ht="36" customHeight="1" outlineLevel="1" x14ac:dyDescent="0.25">
      <c r="A103" s="8"/>
      <c r="B103" s="57" t="s">
        <v>166</v>
      </c>
      <c r="C103" s="58"/>
      <c r="D103" s="58"/>
      <c r="E103" s="59"/>
      <c r="F103" s="60">
        <v>1080</v>
      </c>
      <c r="G103" s="61"/>
      <c r="H103" s="61"/>
      <c r="I103" s="61"/>
      <c r="J103" s="62"/>
    </row>
    <row r="104" spans="1:10" ht="36" customHeight="1" outlineLevel="1" x14ac:dyDescent="0.25">
      <c r="A104" s="8"/>
      <c r="B104" s="35" t="s">
        <v>167</v>
      </c>
      <c r="C104" s="36"/>
      <c r="D104" s="36"/>
      <c r="E104" s="41"/>
      <c r="F104" s="42">
        <v>1440</v>
      </c>
      <c r="G104" s="43"/>
      <c r="H104" s="43"/>
      <c r="I104" s="43"/>
      <c r="J104" s="44"/>
    </row>
    <row r="105" spans="1:10" ht="36" customHeight="1" outlineLevel="1" x14ac:dyDescent="0.25">
      <c r="A105" s="8"/>
      <c r="B105" s="35" t="s">
        <v>168</v>
      </c>
      <c r="C105" s="36"/>
      <c r="D105" s="36"/>
      <c r="E105" s="41"/>
      <c r="F105" s="42">
        <v>36900</v>
      </c>
      <c r="G105" s="43"/>
      <c r="H105" s="43"/>
      <c r="I105" s="43"/>
      <c r="J105" s="44"/>
    </row>
    <row r="106" spans="1:10" ht="36" customHeight="1" outlineLevel="1" x14ac:dyDescent="0.25">
      <c r="A106" s="8"/>
      <c r="B106" s="35" t="s">
        <v>169</v>
      </c>
      <c r="C106" s="36"/>
      <c r="D106" s="36"/>
      <c r="E106" s="41"/>
      <c r="F106" s="42">
        <v>51660</v>
      </c>
      <c r="G106" s="43"/>
      <c r="H106" s="43"/>
      <c r="I106" s="43"/>
      <c r="J106" s="44"/>
    </row>
    <row r="107" spans="1:10" ht="36" customHeight="1" outlineLevel="1" x14ac:dyDescent="0.25">
      <c r="A107" s="8"/>
      <c r="B107" s="35" t="s">
        <v>170</v>
      </c>
      <c r="C107" s="36"/>
      <c r="D107" s="36"/>
      <c r="E107" s="41"/>
      <c r="F107" s="42">
        <v>66420</v>
      </c>
      <c r="G107" s="43"/>
      <c r="H107" s="43"/>
      <c r="I107" s="43"/>
      <c r="J107" s="44"/>
    </row>
    <row r="108" spans="1:10" ht="36" customHeight="1" outlineLevel="1" x14ac:dyDescent="0.25">
      <c r="A108" s="8"/>
      <c r="B108" s="35" t="s">
        <v>171</v>
      </c>
      <c r="C108" s="36"/>
      <c r="D108" s="36"/>
      <c r="E108" s="41"/>
      <c r="F108" s="42">
        <v>81180</v>
      </c>
      <c r="G108" s="43"/>
      <c r="H108" s="43"/>
      <c r="I108" s="43"/>
      <c r="J108" s="44"/>
    </row>
    <row r="109" spans="1:10" ht="36" customHeight="1" outlineLevel="1" x14ac:dyDescent="0.25">
      <c r="A109" s="8"/>
      <c r="B109" s="35" t="s">
        <v>172</v>
      </c>
      <c r="C109" s="36"/>
      <c r="D109" s="36"/>
      <c r="E109" s="41"/>
      <c r="F109" s="42">
        <v>95940</v>
      </c>
      <c r="G109" s="43"/>
      <c r="H109" s="43"/>
      <c r="I109" s="43"/>
      <c r="J109" s="44"/>
    </row>
    <row r="110" spans="1:10" ht="36" customHeight="1" outlineLevel="1" x14ac:dyDescent="0.25">
      <c r="A110" s="8"/>
      <c r="B110" s="35" t="s">
        <v>173</v>
      </c>
      <c r="C110" s="36"/>
      <c r="D110" s="36"/>
      <c r="E110" s="41"/>
      <c r="F110" s="42">
        <v>110700</v>
      </c>
      <c r="G110" s="43"/>
      <c r="H110" s="43"/>
      <c r="I110" s="43"/>
      <c r="J110" s="44"/>
    </row>
    <row r="111" spans="1:10" ht="36" customHeight="1" outlineLevel="1" x14ac:dyDescent="0.25">
      <c r="A111" s="8"/>
      <c r="B111" s="35" t="s">
        <v>174</v>
      </c>
      <c r="C111" s="36"/>
      <c r="D111" s="36"/>
      <c r="E111" s="41"/>
      <c r="F111" s="42">
        <v>125460</v>
      </c>
      <c r="G111" s="43"/>
      <c r="H111" s="43"/>
      <c r="I111" s="43"/>
      <c r="J111" s="44"/>
    </row>
    <row r="112" spans="1:10" ht="36" customHeight="1" outlineLevel="1" x14ac:dyDescent="0.25">
      <c r="A112" s="8"/>
      <c r="B112" s="35" t="s">
        <v>175</v>
      </c>
      <c r="C112" s="36"/>
      <c r="D112" s="36"/>
      <c r="E112" s="41"/>
      <c r="F112" s="42">
        <v>140220</v>
      </c>
      <c r="G112" s="43"/>
      <c r="H112" s="43"/>
      <c r="I112" s="43"/>
      <c r="J112" s="44"/>
    </row>
    <row r="113" spans="1:10" ht="36" customHeight="1" outlineLevel="1" x14ac:dyDescent="0.25">
      <c r="A113" s="8"/>
      <c r="B113" s="35" t="s">
        <v>176</v>
      </c>
      <c r="C113" s="36"/>
      <c r="D113" s="36"/>
      <c r="E113" s="41"/>
      <c r="F113" s="42">
        <v>154980</v>
      </c>
      <c r="G113" s="43"/>
      <c r="H113" s="43"/>
      <c r="I113" s="43"/>
      <c r="J113" s="44"/>
    </row>
    <row r="114" spans="1:10" ht="36" customHeight="1" outlineLevel="1" x14ac:dyDescent="0.25">
      <c r="A114" s="8"/>
      <c r="B114" s="35" t="s">
        <v>177</v>
      </c>
      <c r="C114" s="36"/>
      <c r="D114" s="36"/>
      <c r="E114" s="41"/>
      <c r="F114" s="42">
        <v>169740</v>
      </c>
      <c r="G114" s="43"/>
      <c r="H114" s="43"/>
      <c r="I114" s="43"/>
      <c r="J114" s="44"/>
    </row>
    <row r="115" spans="1:10" ht="36" customHeight="1" outlineLevel="1" x14ac:dyDescent="0.25">
      <c r="A115" s="8"/>
      <c r="B115" s="35" t="s">
        <v>178</v>
      </c>
      <c r="C115" s="36"/>
      <c r="D115" s="36"/>
      <c r="E115" s="41"/>
      <c r="F115" s="42">
        <v>184500</v>
      </c>
      <c r="G115" s="43"/>
      <c r="H115" s="43"/>
      <c r="I115" s="43"/>
      <c r="J115" s="44"/>
    </row>
    <row r="116" spans="1:10" ht="36" customHeight="1" outlineLevel="1" x14ac:dyDescent="0.25">
      <c r="A116" s="8"/>
      <c r="B116" s="35" t="s">
        <v>179</v>
      </c>
      <c r="C116" s="36"/>
      <c r="D116" s="36"/>
      <c r="E116" s="41"/>
      <c r="F116" s="42">
        <v>199260</v>
      </c>
      <c r="G116" s="43"/>
      <c r="H116" s="43"/>
      <c r="I116" s="43"/>
      <c r="J116" s="44"/>
    </row>
    <row r="117" spans="1:10" ht="36" customHeight="1" outlineLevel="1" x14ac:dyDescent="0.25">
      <c r="A117" s="8"/>
      <c r="B117" s="35" t="s">
        <v>180</v>
      </c>
      <c r="C117" s="36"/>
      <c r="D117" s="36"/>
      <c r="E117" s="41"/>
      <c r="F117" s="42">
        <v>214020</v>
      </c>
      <c r="G117" s="43"/>
      <c r="H117" s="43"/>
      <c r="I117" s="43"/>
      <c r="J117" s="44"/>
    </row>
    <row r="118" spans="1:10" ht="36" customHeight="1" outlineLevel="1" x14ac:dyDescent="0.25">
      <c r="A118" s="8"/>
      <c r="B118" s="35" t="s">
        <v>181</v>
      </c>
      <c r="C118" s="36"/>
      <c r="D118" s="36"/>
      <c r="E118" s="41"/>
      <c r="F118" s="42">
        <v>228780</v>
      </c>
      <c r="G118" s="43"/>
      <c r="H118" s="43"/>
      <c r="I118" s="43"/>
      <c r="J118" s="44"/>
    </row>
    <row r="119" spans="1:10" ht="36" customHeight="1" outlineLevel="1" x14ac:dyDescent="0.25">
      <c r="A119" s="8"/>
      <c r="B119" s="35" t="s">
        <v>182</v>
      </c>
      <c r="C119" s="36"/>
      <c r="D119" s="36"/>
      <c r="E119" s="41"/>
      <c r="F119" s="42">
        <v>243540</v>
      </c>
      <c r="G119" s="43"/>
      <c r="H119" s="43"/>
      <c r="I119" s="43"/>
      <c r="J119" s="44"/>
    </row>
    <row r="120" spans="1:10" ht="36" customHeight="1" outlineLevel="1" x14ac:dyDescent="0.25">
      <c r="A120" s="8"/>
      <c r="B120" s="35" t="s">
        <v>183</v>
      </c>
      <c r="C120" s="36"/>
      <c r="D120" s="36"/>
      <c r="E120" s="41"/>
      <c r="F120" s="42">
        <v>258300</v>
      </c>
      <c r="G120" s="43"/>
      <c r="H120" s="43"/>
      <c r="I120" s="43"/>
      <c r="J120" s="44"/>
    </row>
    <row r="121" spans="1:10" ht="36" customHeight="1" outlineLevel="1" x14ac:dyDescent="0.25">
      <c r="A121" s="8"/>
      <c r="B121" s="35" t="s">
        <v>184</v>
      </c>
      <c r="C121" s="36"/>
      <c r="D121" s="36"/>
      <c r="E121" s="41"/>
      <c r="F121" s="42">
        <v>273060</v>
      </c>
      <c r="G121" s="43"/>
      <c r="H121" s="43"/>
      <c r="I121" s="43"/>
      <c r="J121" s="44"/>
    </row>
    <row r="122" spans="1:10" ht="36" customHeight="1" outlineLevel="1" x14ac:dyDescent="0.25">
      <c r="A122" s="8"/>
      <c r="B122" s="35" t="s">
        <v>185</v>
      </c>
      <c r="C122" s="36"/>
      <c r="D122" s="36"/>
      <c r="E122" s="41"/>
      <c r="F122" s="42">
        <v>287820</v>
      </c>
      <c r="G122" s="43"/>
      <c r="H122" s="43"/>
      <c r="I122" s="43"/>
      <c r="J122" s="44"/>
    </row>
    <row r="123" spans="1:10" ht="36" customHeight="1" outlineLevel="1" x14ac:dyDescent="0.25">
      <c r="A123" s="8"/>
      <c r="B123" s="35" t="s">
        <v>186</v>
      </c>
      <c r="C123" s="36"/>
      <c r="D123" s="36"/>
      <c r="E123" s="41"/>
      <c r="F123" s="42">
        <v>302580</v>
      </c>
      <c r="G123" s="43"/>
      <c r="H123" s="43"/>
      <c r="I123" s="43"/>
      <c r="J123" s="44"/>
    </row>
    <row r="124" spans="1:10" ht="36" customHeight="1" outlineLevel="1" thickBot="1" x14ac:dyDescent="0.3">
      <c r="A124" s="8"/>
      <c r="B124" s="35" t="s">
        <v>187</v>
      </c>
      <c r="C124" s="36"/>
      <c r="D124" s="36"/>
      <c r="E124" s="41"/>
      <c r="F124" s="42">
        <v>317340</v>
      </c>
      <c r="G124" s="43"/>
      <c r="H124" s="43"/>
      <c r="I124" s="43"/>
      <c r="J124" s="44"/>
    </row>
    <row r="125" spans="1:10" ht="36" customHeight="1" thickBot="1" x14ac:dyDescent="0.3">
      <c r="A125" s="8"/>
      <c r="B125" s="51" t="s">
        <v>188</v>
      </c>
      <c r="C125" s="52"/>
      <c r="D125" s="52"/>
      <c r="E125" s="53"/>
      <c r="F125" s="54" t="str">
        <f>"Цена от "&amp;MIN(F126:F136)&amp;" до "&amp;MAX(F126:F136)</f>
        <v>Цена от 1440 до 24588</v>
      </c>
      <c r="G125" s="55"/>
      <c r="H125" s="55"/>
      <c r="I125" s="55"/>
      <c r="J125" s="56"/>
    </row>
    <row r="126" spans="1:10" ht="36" customHeight="1" x14ac:dyDescent="0.25">
      <c r="A126" s="8"/>
      <c r="B126" s="63" t="s">
        <v>189</v>
      </c>
      <c r="C126" s="64"/>
      <c r="D126" s="64"/>
      <c r="E126" s="41"/>
      <c r="F126" s="42">
        <v>10800</v>
      </c>
      <c r="G126" s="43"/>
      <c r="H126" s="43"/>
      <c r="I126" s="43"/>
      <c r="J126" s="44"/>
    </row>
    <row r="127" spans="1:10" ht="36" customHeight="1" x14ac:dyDescent="0.25">
      <c r="A127" s="8"/>
      <c r="B127" s="63" t="s">
        <v>190</v>
      </c>
      <c r="C127" s="64"/>
      <c r="D127" s="64"/>
      <c r="E127" s="41"/>
      <c r="F127" s="42">
        <v>24588</v>
      </c>
      <c r="G127" s="43"/>
      <c r="H127" s="43"/>
      <c r="I127" s="43"/>
      <c r="J127" s="44"/>
    </row>
    <row r="128" spans="1:10" ht="36" customHeight="1" x14ac:dyDescent="0.25">
      <c r="A128" s="8"/>
      <c r="B128" s="63" t="s">
        <v>258</v>
      </c>
      <c r="C128" s="64"/>
      <c r="D128" s="64"/>
      <c r="E128" s="41"/>
      <c r="F128" s="42">
        <v>2628</v>
      </c>
      <c r="G128" s="43"/>
      <c r="H128" s="43"/>
      <c r="I128" s="43"/>
      <c r="J128" s="44"/>
    </row>
    <row r="129" spans="1:10" ht="36" customHeight="1" x14ac:dyDescent="0.25">
      <c r="A129" s="8"/>
      <c r="B129" s="65" t="s">
        <v>192</v>
      </c>
      <c r="C129" s="66"/>
      <c r="D129" s="66"/>
      <c r="E129" s="67"/>
      <c r="F129" s="68">
        <v>3204</v>
      </c>
      <c r="G129" s="69"/>
      <c r="H129" s="69"/>
      <c r="I129" s="69"/>
      <c r="J129" s="70"/>
    </row>
    <row r="130" spans="1:10" ht="36" customHeight="1" x14ac:dyDescent="0.25">
      <c r="A130" s="8"/>
      <c r="B130" s="63" t="s">
        <v>193</v>
      </c>
      <c r="C130" s="64"/>
      <c r="D130" s="64"/>
      <c r="E130" s="41"/>
      <c r="F130" s="42">
        <v>2124</v>
      </c>
      <c r="G130" s="43"/>
      <c r="H130" s="43"/>
      <c r="I130" s="43"/>
      <c r="J130" s="44"/>
    </row>
    <row r="131" spans="1:10" ht="36" customHeight="1" x14ac:dyDescent="0.25">
      <c r="A131" s="8"/>
      <c r="B131" s="63" t="s">
        <v>194</v>
      </c>
      <c r="C131" s="64"/>
      <c r="D131" s="64"/>
      <c r="E131" s="41"/>
      <c r="F131" s="42">
        <v>2844</v>
      </c>
      <c r="G131" s="43"/>
      <c r="H131" s="43"/>
      <c r="I131" s="43"/>
      <c r="J131" s="44"/>
    </row>
    <row r="132" spans="1:10" ht="36" customHeight="1" x14ac:dyDescent="0.25">
      <c r="A132" s="8"/>
      <c r="B132" s="63" t="s">
        <v>195</v>
      </c>
      <c r="C132" s="64"/>
      <c r="D132" s="64"/>
      <c r="E132" s="41"/>
      <c r="F132" s="42">
        <v>1440</v>
      </c>
      <c r="G132" s="43"/>
      <c r="H132" s="43"/>
      <c r="I132" s="43"/>
      <c r="J132" s="44"/>
    </row>
    <row r="133" spans="1:10" ht="36" customHeight="1" x14ac:dyDescent="0.25">
      <c r="A133" s="8"/>
      <c r="B133" s="63" t="s">
        <v>196</v>
      </c>
      <c r="C133" s="64"/>
      <c r="D133" s="64"/>
      <c r="E133" s="41"/>
      <c r="F133" s="42">
        <v>1440</v>
      </c>
      <c r="G133" s="43"/>
      <c r="H133" s="43"/>
      <c r="I133" s="43"/>
      <c r="J133" s="44"/>
    </row>
    <row r="134" spans="1:10" ht="36" customHeight="1" x14ac:dyDescent="0.25">
      <c r="A134" s="8"/>
      <c r="B134" s="63" t="s">
        <v>197</v>
      </c>
      <c r="C134" s="64"/>
      <c r="D134" s="64"/>
      <c r="E134" s="41"/>
      <c r="F134" s="42">
        <v>2880</v>
      </c>
      <c r="G134" s="43"/>
      <c r="H134" s="43"/>
      <c r="I134" s="43"/>
      <c r="J134" s="44"/>
    </row>
    <row r="135" spans="1:10" ht="36" customHeight="1" x14ac:dyDescent="0.25">
      <c r="A135" s="8"/>
      <c r="B135" s="63" t="s">
        <v>198</v>
      </c>
      <c r="C135" s="64"/>
      <c r="D135" s="64"/>
      <c r="E135" s="41"/>
      <c r="F135" s="42">
        <v>4320</v>
      </c>
      <c r="G135" s="43"/>
      <c r="H135" s="43"/>
      <c r="I135" s="43"/>
      <c r="J135" s="44"/>
    </row>
    <row r="136" spans="1:10" ht="36" customHeight="1" thickBot="1" x14ac:dyDescent="0.3">
      <c r="A136" s="8"/>
      <c r="B136" s="63" t="s">
        <v>199</v>
      </c>
      <c r="C136" s="64"/>
      <c r="D136" s="64"/>
      <c r="E136" s="41"/>
      <c r="F136" s="42">
        <v>7092</v>
      </c>
      <c r="G136" s="43"/>
      <c r="H136" s="43"/>
      <c r="I136" s="43"/>
      <c r="J136" s="44"/>
    </row>
    <row r="137" spans="1:10" ht="54" customHeight="1" thickBot="1" x14ac:dyDescent="0.3">
      <c r="A137" s="8"/>
      <c r="B137" s="210" t="s">
        <v>259</v>
      </c>
      <c r="C137" s="211"/>
      <c r="D137" s="211"/>
      <c r="E137" s="212"/>
      <c r="F137" s="224" t="str">
        <f>"Цена от "&amp;MIN(F139,F143:J144,H145,F146:J159)&amp;" до "&amp;MAX(F139,F143:J144,H145,F146:J159)</f>
        <v>Цена от 1800 до 225000</v>
      </c>
      <c r="G137" s="225"/>
      <c r="H137" s="225"/>
      <c r="I137" s="225"/>
      <c r="J137" s="226"/>
    </row>
    <row r="138" spans="1:10" ht="24" customHeight="1" thickBot="1" x14ac:dyDescent="0.3">
      <c r="A138" s="8"/>
      <c r="B138" s="28"/>
      <c r="C138" s="81"/>
      <c r="D138" s="81"/>
      <c r="E138" s="82"/>
      <c r="F138" s="83"/>
      <c r="G138" s="84"/>
      <c r="H138" s="84"/>
      <c r="I138" s="84"/>
      <c r="J138" s="85"/>
    </row>
    <row r="139" spans="1:10" ht="36" customHeight="1" x14ac:dyDescent="0.25">
      <c r="A139" s="8"/>
      <c r="B139" s="63" t="s">
        <v>201</v>
      </c>
      <c r="C139" s="64"/>
      <c r="D139" s="64"/>
      <c r="E139" s="41"/>
      <c r="F139" s="42">
        <v>45360</v>
      </c>
      <c r="G139" s="43"/>
      <c r="H139" s="43"/>
      <c r="I139" s="43"/>
      <c r="J139" s="44"/>
    </row>
    <row r="140" spans="1:10" ht="36" customHeight="1" x14ac:dyDescent="0.25">
      <c r="A140" s="8"/>
      <c r="B140" s="72" t="s">
        <v>202</v>
      </c>
      <c r="C140" s="73"/>
      <c r="D140" s="73"/>
      <c r="E140" s="74"/>
      <c r="F140" s="86">
        <v>4536</v>
      </c>
      <c r="G140" s="87"/>
      <c r="H140" s="87"/>
      <c r="I140" s="87"/>
      <c r="J140" s="88"/>
    </row>
    <row r="141" spans="1:10" ht="36" customHeight="1" thickBot="1" x14ac:dyDescent="0.3">
      <c r="A141" s="8"/>
      <c r="B141" s="72" t="s">
        <v>203</v>
      </c>
      <c r="C141" s="73"/>
      <c r="D141" s="73"/>
      <c r="E141" s="74"/>
      <c r="F141" s="86">
        <v>11340</v>
      </c>
      <c r="G141" s="87"/>
      <c r="H141" s="87"/>
      <c r="I141" s="87"/>
      <c r="J141" s="88"/>
    </row>
    <row r="142" spans="1:10" ht="24" customHeight="1" thickBot="1" x14ac:dyDescent="0.3">
      <c r="A142" s="8"/>
      <c r="B142" s="28"/>
      <c r="C142" s="81"/>
      <c r="D142" s="81"/>
      <c r="E142" s="82"/>
      <c r="F142" s="83"/>
      <c r="G142" s="84"/>
      <c r="H142" s="84"/>
      <c r="I142" s="84"/>
      <c r="J142" s="85"/>
    </row>
    <row r="143" spans="1:10" ht="36" customHeight="1" x14ac:dyDescent="0.25">
      <c r="A143" s="8" t="s">
        <v>112</v>
      </c>
      <c r="B143" s="65" t="s">
        <v>204</v>
      </c>
      <c r="C143" s="66"/>
      <c r="D143" s="66"/>
      <c r="E143" s="67"/>
      <c r="F143" s="68">
        <v>40500</v>
      </c>
      <c r="G143" s="69"/>
      <c r="H143" s="69"/>
      <c r="I143" s="69"/>
      <c r="J143" s="70"/>
    </row>
    <row r="144" spans="1:10" ht="36" customHeight="1" x14ac:dyDescent="0.25">
      <c r="A144" s="8" t="s">
        <v>112</v>
      </c>
      <c r="B144" s="63" t="s">
        <v>205</v>
      </c>
      <c r="C144" s="64"/>
      <c r="D144" s="64"/>
      <c r="E144" s="41"/>
      <c r="F144" s="203">
        <v>3204</v>
      </c>
      <c r="G144" s="253"/>
      <c r="H144" s="253"/>
      <c r="I144" s="253"/>
      <c r="J144" s="254"/>
    </row>
    <row r="145" spans="1:10" ht="36" customHeight="1" x14ac:dyDescent="0.25">
      <c r="A145" s="8" t="s">
        <v>112</v>
      </c>
      <c r="B145" s="63" t="s">
        <v>206</v>
      </c>
      <c r="C145" s="64"/>
      <c r="D145" s="64"/>
      <c r="E145" s="41"/>
      <c r="F145" s="227">
        <f>H145*1.2</f>
        <v>54000</v>
      </c>
      <c r="G145" s="228">
        <f>H145*1.1</f>
        <v>49500.000000000007</v>
      </c>
      <c r="H145" s="228">
        <v>45000</v>
      </c>
      <c r="I145" s="228">
        <f>H145*0.75</f>
        <v>33750</v>
      </c>
      <c r="J145" s="229">
        <f>H145*0.5</f>
        <v>22500</v>
      </c>
    </row>
    <row r="146" spans="1:10" ht="36" customHeight="1" x14ac:dyDescent="0.25">
      <c r="A146" s="8" t="s">
        <v>112</v>
      </c>
      <c r="B146" s="63" t="s">
        <v>207</v>
      </c>
      <c r="C146" s="64"/>
      <c r="D146" s="64"/>
      <c r="E146" s="41"/>
      <c r="F146" s="42">
        <v>33912</v>
      </c>
      <c r="G146" s="43"/>
      <c r="H146" s="43"/>
      <c r="I146" s="43"/>
      <c r="J146" s="44"/>
    </row>
    <row r="147" spans="1:10" ht="36" customHeight="1" x14ac:dyDescent="0.25">
      <c r="A147" s="8" t="s">
        <v>112</v>
      </c>
      <c r="B147" s="63" t="s">
        <v>208</v>
      </c>
      <c r="C147" s="64"/>
      <c r="D147" s="64"/>
      <c r="E147" s="41"/>
      <c r="F147" s="42">
        <v>2484</v>
      </c>
      <c r="G147" s="43"/>
      <c r="H147" s="43"/>
      <c r="I147" s="43"/>
      <c r="J147" s="44"/>
    </row>
    <row r="148" spans="1:10" ht="36" customHeight="1" x14ac:dyDescent="0.25">
      <c r="A148" s="8" t="s">
        <v>112</v>
      </c>
      <c r="B148" s="63" t="s">
        <v>209</v>
      </c>
      <c r="C148" s="64"/>
      <c r="D148" s="64"/>
      <c r="E148" s="41"/>
      <c r="F148" s="203">
        <v>11700</v>
      </c>
      <c r="G148" s="253"/>
      <c r="H148" s="253"/>
      <c r="I148" s="253"/>
      <c r="J148" s="254"/>
    </row>
    <row r="149" spans="1:10" ht="36" customHeight="1" x14ac:dyDescent="0.25">
      <c r="A149" s="8" t="s">
        <v>112</v>
      </c>
      <c r="B149" s="63" t="s">
        <v>210</v>
      </c>
      <c r="C149" s="64"/>
      <c r="D149" s="64"/>
      <c r="E149" s="41"/>
      <c r="F149" s="203">
        <v>52524</v>
      </c>
      <c r="G149" s="253"/>
      <c r="H149" s="253"/>
      <c r="I149" s="253"/>
      <c r="J149" s="254"/>
    </row>
    <row r="150" spans="1:10" ht="36" customHeight="1" x14ac:dyDescent="0.25">
      <c r="A150" s="8" t="s">
        <v>112</v>
      </c>
      <c r="B150" s="63" t="s">
        <v>211</v>
      </c>
      <c r="C150" s="64"/>
      <c r="D150" s="64"/>
      <c r="E150" s="41"/>
      <c r="F150" s="203">
        <v>63028.799999999996</v>
      </c>
      <c r="G150" s="253"/>
      <c r="H150" s="253"/>
      <c r="I150" s="253"/>
      <c r="J150" s="254"/>
    </row>
    <row r="151" spans="1:10" ht="36" customHeight="1" x14ac:dyDescent="0.25">
      <c r="A151" s="8" t="s">
        <v>112</v>
      </c>
      <c r="B151" s="63" t="s">
        <v>212</v>
      </c>
      <c r="C151" s="64"/>
      <c r="D151" s="64"/>
      <c r="E151" s="41"/>
      <c r="F151" s="203">
        <v>5940</v>
      </c>
      <c r="G151" s="253"/>
      <c r="H151" s="253"/>
      <c r="I151" s="253"/>
      <c r="J151" s="254"/>
    </row>
    <row r="152" spans="1:10" ht="36" customHeight="1" x14ac:dyDescent="0.25">
      <c r="A152" s="8" t="s">
        <v>112</v>
      </c>
      <c r="B152" s="63" t="s">
        <v>213</v>
      </c>
      <c r="C152" s="64"/>
      <c r="D152" s="64"/>
      <c r="E152" s="41"/>
      <c r="F152" s="203">
        <v>9000</v>
      </c>
      <c r="G152" s="253"/>
      <c r="H152" s="253"/>
      <c r="I152" s="253"/>
      <c r="J152" s="254"/>
    </row>
    <row r="153" spans="1:10" ht="36" customHeight="1" x14ac:dyDescent="0.25">
      <c r="A153" s="8" t="s">
        <v>112</v>
      </c>
      <c r="B153" s="35" t="s">
        <v>214</v>
      </c>
      <c r="C153" s="89"/>
      <c r="D153" s="89"/>
      <c r="E153" s="90"/>
      <c r="F153" s="203">
        <v>21240</v>
      </c>
      <c r="G153" s="253"/>
      <c r="H153" s="253"/>
      <c r="I153" s="253"/>
      <c r="J153" s="254"/>
    </row>
    <row r="154" spans="1:10" ht="36" customHeight="1" x14ac:dyDescent="0.25">
      <c r="A154" s="8"/>
      <c r="B154" s="35" t="s">
        <v>215</v>
      </c>
      <c r="C154" s="89"/>
      <c r="D154" s="89"/>
      <c r="E154" s="90"/>
      <c r="F154" s="203">
        <v>180000</v>
      </c>
      <c r="G154" s="253"/>
      <c r="H154" s="253"/>
      <c r="I154" s="253"/>
      <c r="J154" s="254"/>
    </row>
    <row r="155" spans="1:10" ht="36" customHeight="1" x14ac:dyDescent="0.25">
      <c r="A155" s="8" t="s">
        <v>112</v>
      </c>
      <c r="B155" s="65" t="s">
        <v>216</v>
      </c>
      <c r="C155" s="66"/>
      <c r="D155" s="66"/>
      <c r="E155" s="67"/>
      <c r="F155" s="203">
        <v>3024</v>
      </c>
      <c r="G155" s="253"/>
      <c r="H155" s="253"/>
      <c r="I155" s="253"/>
      <c r="J155" s="254"/>
    </row>
    <row r="156" spans="1:10" ht="36" customHeight="1" x14ac:dyDescent="0.25">
      <c r="A156" s="8"/>
      <c r="B156" s="35" t="s">
        <v>217</v>
      </c>
      <c r="C156" s="89"/>
      <c r="D156" s="89"/>
      <c r="E156" s="90"/>
      <c r="F156" s="203">
        <v>27324</v>
      </c>
      <c r="G156" s="253"/>
      <c r="H156" s="253"/>
      <c r="I156" s="253"/>
      <c r="J156" s="254"/>
    </row>
    <row r="157" spans="1:10" ht="36" customHeight="1" x14ac:dyDescent="0.25">
      <c r="B157" s="35" t="s">
        <v>218</v>
      </c>
      <c r="C157" s="89"/>
      <c r="D157" s="89"/>
      <c r="E157" s="90"/>
      <c r="F157" s="203">
        <v>17712</v>
      </c>
      <c r="G157" s="253"/>
      <c r="H157" s="253"/>
      <c r="I157" s="253"/>
      <c r="J157" s="254"/>
    </row>
    <row r="158" spans="1:10" ht="36" customHeight="1" x14ac:dyDescent="0.25">
      <c r="A158" s="8" t="s">
        <v>112</v>
      </c>
      <c r="B158" s="63" t="s">
        <v>219</v>
      </c>
      <c r="C158" s="64"/>
      <c r="D158" s="64"/>
      <c r="E158" s="41"/>
      <c r="F158" s="203">
        <v>225000</v>
      </c>
      <c r="G158" s="253"/>
      <c r="H158" s="253"/>
      <c r="I158" s="253"/>
      <c r="J158" s="254"/>
    </row>
    <row r="159" spans="1:10" ht="36" customHeight="1" x14ac:dyDescent="0.25">
      <c r="A159" s="8" t="s">
        <v>112</v>
      </c>
      <c r="B159" s="35" t="s">
        <v>220</v>
      </c>
      <c r="C159" s="89"/>
      <c r="D159" s="89"/>
      <c r="E159" s="90"/>
      <c r="F159" s="203">
        <v>1800</v>
      </c>
      <c r="G159" s="253"/>
      <c r="H159" s="253"/>
      <c r="I159" s="253"/>
      <c r="J159" s="254"/>
    </row>
    <row r="160" spans="1:10" ht="36" customHeight="1" x14ac:dyDescent="0.25">
      <c r="A160" s="8" t="s">
        <v>114</v>
      </c>
      <c r="B160" s="63" t="s">
        <v>221</v>
      </c>
      <c r="C160" s="64"/>
      <c r="D160" s="64"/>
      <c r="E160" s="41"/>
      <c r="F160" s="203">
        <v>56880</v>
      </c>
      <c r="G160" s="253"/>
      <c r="H160" s="253"/>
      <c r="I160" s="253"/>
      <c r="J160" s="254"/>
    </row>
    <row r="161" spans="1:10" ht="36" customHeight="1" x14ac:dyDescent="0.25">
      <c r="A161" s="8" t="s">
        <v>114</v>
      </c>
      <c r="B161" s="63" t="s">
        <v>222</v>
      </c>
      <c r="C161" s="64"/>
      <c r="D161" s="64"/>
      <c r="E161" s="41"/>
      <c r="F161" s="203">
        <v>5040</v>
      </c>
      <c r="G161" s="253"/>
      <c r="H161" s="253"/>
      <c r="I161" s="253"/>
      <c r="J161" s="254"/>
    </row>
    <row r="162" spans="1:10" ht="36" customHeight="1" x14ac:dyDescent="0.25">
      <c r="A162" s="8" t="s">
        <v>114</v>
      </c>
      <c r="B162" s="63" t="s">
        <v>223</v>
      </c>
      <c r="C162" s="64"/>
      <c r="D162" s="64"/>
      <c r="E162" s="41"/>
      <c r="F162" s="227">
        <f>H162*1.2</f>
        <v>76032</v>
      </c>
      <c r="G162" s="228">
        <f>H162*1.1</f>
        <v>69696</v>
      </c>
      <c r="H162" s="228">
        <v>63360</v>
      </c>
      <c r="I162" s="228">
        <f>H162*0.75</f>
        <v>47520</v>
      </c>
      <c r="J162" s="229">
        <f>H162*0.5</f>
        <v>31680</v>
      </c>
    </row>
    <row r="163" spans="1:10" ht="36" customHeight="1" x14ac:dyDescent="0.25">
      <c r="A163" s="8" t="s">
        <v>114</v>
      </c>
      <c r="B163" s="63" t="s">
        <v>224</v>
      </c>
      <c r="C163" s="64"/>
      <c r="D163" s="64"/>
      <c r="E163" s="41"/>
      <c r="F163" s="42">
        <v>47520</v>
      </c>
      <c r="G163" s="43"/>
      <c r="H163" s="43"/>
      <c r="I163" s="43"/>
      <c r="J163" s="44"/>
    </row>
    <row r="164" spans="1:10" ht="36" customHeight="1" x14ac:dyDescent="0.25">
      <c r="A164" s="8" t="s">
        <v>114</v>
      </c>
      <c r="B164" s="63" t="s">
        <v>225</v>
      </c>
      <c r="C164" s="64"/>
      <c r="D164" s="64"/>
      <c r="E164" s="41"/>
      <c r="F164" s="42">
        <v>3600</v>
      </c>
      <c r="G164" s="43"/>
      <c r="H164" s="43"/>
      <c r="I164" s="43"/>
      <c r="J164" s="44"/>
    </row>
    <row r="165" spans="1:10" ht="36" customHeight="1" x14ac:dyDescent="0.25">
      <c r="A165" s="8" t="s">
        <v>114</v>
      </c>
      <c r="B165" s="63" t="s">
        <v>226</v>
      </c>
      <c r="C165" s="64"/>
      <c r="D165" s="64"/>
      <c r="E165" s="41"/>
      <c r="F165" s="203">
        <v>16560</v>
      </c>
      <c r="G165" s="253"/>
      <c r="H165" s="253"/>
      <c r="I165" s="253"/>
      <c r="J165" s="254"/>
    </row>
    <row r="166" spans="1:10" ht="36" customHeight="1" x14ac:dyDescent="0.25">
      <c r="A166" s="8" t="s">
        <v>114</v>
      </c>
      <c r="B166" s="63" t="s">
        <v>227</v>
      </c>
      <c r="C166" s="64"/>
      <c r="D166" s="64"/>
      <c r="E166" s="41"/>
      <c r="F166" s="203">
        <v>74160</v>
      </c>
      <c r="G166" s="253"/>
      <c r="H166" s="253"/>
      <c r="I166" s="253"/>
      <c r="J166" s="254"/>
    </row>
    <row r="167" spans="1:10" ht="36" customHeight="1" x14ac:dyDescent="0.25">
      <c r="A167" s="8" t="s">
        <v>114</v>
      </c>
      <c r="B167" s="63" t="s">
        <v>228</v>
      </c>
      <c r="C167" s="64"/>
      <c r="D167" s="64"/>
      <c r="E167" s="41"/>
      <c r="F167" s="203">
        <v>88992</v>
      </c>
      <c r="G167" s="253"/>
      <c r="H167" s="253"/>
      <c r="I167" s="253"/>
      <c r="J167" s="254"/>
    </row>
    <row r="168" spans="1:10" ht="36" customHeight="1" x14ac:dyDescent="0.25">
      <c r="A168" s="8" t="s">
        <v>114</v>
      </c>
      <c r="B168" s="63" t="s">
        <v>229</v>
      </c>
      <c r="C168" s="64"/>
      <c r="D168" s="64"/>
      <c r="E168" s="41"/>
      <c r="F168" s="203">
        <v>8640</v>
      </c>
      <c r="G168" s="253"/>
      <c r="H168" s="253"/>
      <c r="I168" s="253"/>
      <c r="J168" s="254"/>
    </row>
    <row r="169" spans="1:10" ht="36" customHeight="1" x14ac:dyDescent="0.25">
      <c r="A169" s="8" t="s">
        <v>114</v>
      </c>
      <c r="B169" s="63" t="s">
        <v>230</v>
      </c>
      <c r="C169" s="64"/>
      <c r="D169" s="64"/>
      <c r="E169" s="41"/>
      <c r="F169" s="203">
        <v>12960</v>
      </c>
      <c r="G169" s="253"/>
      <c r="H169" s="253"/>
      <c r="I169" s="253"/>
      <c r="J169" s="254"/>
    </row>
    <row r="170" spans="1:10" ht="36" customHeight="1" x14ac:dyDescent="0.25">
      <c r="A170" s="8" t="s">
        <v>114</v>
      </c>
      <c r="B170" s="63" t="s">
        <v>231</v>
      </c>
      <c r="C170" s="64"/>
      <c r="D170" s="64"/>
      <c r="E170" s="41"/>
      <c r="F170" s="203">
        <v>30240</v>
      </c>
      <c r="G170" s="253"/>
      <c r="H170" s="253"/>
      <c r="I170" s="253"/>
      <c r="J170" s="254"/>
    </row>
    <row r="171" spans="1:10" ht="36" customHeight="1" x14ac:dyDescent="0.25">
      <c r="A171" s="8" t="s">
        <v>114</v>
      </c>
      <c r="B171" s="63" t="s">
        <v>232</v>
      </c>
      <c r="C171" s="64"/>
      <c r="D171" s="64"/>
      <c r="E171" s="41"/>
      <c r="F171" s="203">
        <v>4320</v>
      </c>
      <c r="G171" s="253"/>
      <c r="H171" s="253"/>
      <c r="I171" s="253"/>
      <c r="J171" s="254"/>
    </row>
    <row r="172" spans="1:10" ht="36" customHeight="1" x14ac:dyDescent="0.25">
      <c r="A172" s="8" t="s">
        <v>114</v>
      </c>
      <c r="B172" s="63" t="s">
        <v>233</v>
      </c>
      <c r="C172" s="64"/>
      <c r="D172" s="64"/>
      <c r="E172" s="41"/>
      <c r="F172" s="203">
        <v>315360</v>
      </c>
      <c r="G172" s="253"/>
      <c r="H172" s="253"/>
      <c r="I172" s="253"/>
      <c r="J172" s="254"/>
    </row>
    <row r="173" spans="1:10" ht="36" customHeight="1" thickBot="1" x14ac:dyDescent="0.3">
      <c r="A173" s="8" t="s">
        <v>114</v>
      </c>
      <c r="B173" s="63" t="s">
        <v>234</v>
      </c>
      <c r="C173" s="64"/>
      <c r="D173" s="64"/>
      <c r="E173" s="41"/>
      <c r="F173" s="203">
        <v>2880</v>
      </c>
      <c r="G173" s="253"/>
      <c r="H173" s="253"/>
      <c r="I173" s="253"/>
      <c r="J173" s="254"/>
    </row>
    <row r="174" spans="1:10" ht="36" customHeight="1" thickBot="1" x14ac:dyDescent="0.3">
      <c r="A174" s="8"/>
      <c r="B174" s="230" t="s">
        <v>235</v>
      </c>
      <c r="C174" s="231"/>
      <c r="D174" s="231"/>
      <c r="E174" s="232"/>
      <c r="F174" s="224"/>
      <c r="G174" s="225"/>
      <c r="H174" s="225"/>
      <c r="I174" s="225"/>
      <c r="J174" s="226"/>
    </row>
    <row r="175" spans="1:10" ht="22.5" customHeight="1" thickBot="1" x14ac:dyDescent="0.3">
      <c r="A175" s="8" t="s">
        <v>112</v>
      </c>
      <c r="B175" s="174" t="s">
        <v>236</v>
      </c>
      <c r="C175" s="175"/>
      <c r="D175" s="175"/>
      <c r="E175" s="175"/>
      <c r="F175" s="175"/>
      <c r="G175" s="175"/>
      <c r="H175" s="175"/>
      <c r="I175" s="175"/>
      <c r="J175" s="176"/>
    </row>
    <row r="176" spans="1:10" ht="36" customHeight="1" x14ac:dyDescent="0.25">
      <c r="A176" s="8"/>
      <c r="B176" s="31" t="s">
        <v>237</v>
      </c>
      <c r="C176" s="177"/>
      <c r="D176" s="177"/>
      <c r="E176" s="178"/>
      <c r="F176" s="68">
        <v>60</v>
      </c>
      <c r="G176" s="69"/>
      <c r="H176" s="69"/>
      <c r="I176" s="69"/>
      <c r="J176" s="70"/>
    </row>
    <row r="177" spans="1:10" ht="36" customHeight="1" x14ac:dyDescent="0.25">
      <c r="A177" s="8"/>
      <c r="B177" s="63" t="s">
        <v>238</v>
      </c>
      <c r="C177" s="64"/>
      <c r="D177" s="64"/>
      <c r="E177" s="41"/>
      <c r="F177" s="42">
        <v>60</v>
      </c>
      <c r="G177" s="43"/>
      <c r="H177" s="43"/>
      <c r="I177" s="43"/>
      <c r="J177" s="44"/>
    </row>
    <row r="178" spans="1:10" ht="36" customHeight="1" thickBot="1" x14ac:dyDescent="0.3">
      <c r="A178" s="8"/>
      <c r="B178" s="63" t="s">
        <v>239</v>
      </c>
      <c r="C178" s="64"/>
      <c r="D178" s="64"/>
      <c r="E178" s="41"/>
      <c r="F178" s="42">
        <v>120</v>
      </c>
      <c r="G178" s="43"/>
      <c r="H178" s="43"/>
      <c r="I178" s="43"/>
      <c r="J178" s="44"/>
    </row>
    <row r="179" spans="1:10" ht="54" customHeight="1" thickBot="1" x14ac:dyDescent="0.3">
      <c r="A179" s="8"/>
      <c r="B179" s="19" t="s">
        <v>240</v>
      </c>
      <c r="C179" s="20"/>
      <c r="D179" s="20"/>
      <c r="E179" s="21"/>
      <c r="F179" s="106"/>
      <c r="G179" s="107"/>
      <c r="H179" s="107"/>
      <c r="I179" s="107"/>
      <c r="J179" s="108"/>
    </row>
    <row r="180" spans="1:10" ht="36" customHeight="1" x14ac:dyDescent="0.25">
      <c r="A180" s="8"/>
      <c r="B180" s="65" t="s">
        <v>241</v>
      </c>
      <c r="C180" s="66"/>
      <c r="D180" s="66"/>
      <c r="E180" s="67"/>
      <c r="F180" s="68">
        <v>42480</v>
      </c>
      <c r="G180" s="69"/>
      <c r="H180" s="69"/>
      <c r="I180" s="69"/>
      <c r="J180" s="70"/>
    </row>
    <row r="181" spans="1:10" ht="36" customHeight="1" x14ac:dyDescent="0.25">
      <c r="A181" s="8"/>
      <c r="B181" s="63" t="s">
        <v>242</v>
      </c>
      <c r="C181" s="64"/>
      <c r="D181" s="64"/>
      <c r="E181" s="41"/>
      <c r="F181" s="42">
        <v>84960</v>
      </c>
      <c r="G181" s="43"/>
      <c r="H181" s="43"/>
      <c r="I181" s="43"/>
      <c r="J181" s="44"/>
    </row>
    <row r="182" spans="1:10" ht="36" customHeight="1" x14ac:dyDescent="0.25">
      <c r="A182" s="8"/>
      <c r="B182" s="63" t="s">
        <v>243</v>
      </c>
      <c r="C182" s="64"/>
      <c r="D182" s="64"/>
      <c r="E182" s="41"/>
      <c r="F182" s="42">
        <v>106200</v>
      </c>
      <c r="G182" s="43"/>
      <c r="H182" s="43"/>
      <c r="I182" s="43"/>
      <c r="J182" s="44"/>
    </row>
    <row r="183" spans="1:10" ht="36" customHeight="1" x14ac:dyDescent="0.25">
      <c r="A183" s="8"/>
      <c r="B183" s="63" t="s">
        <v>244</v>
      </c>
      <c r="C183" s="64"/>
      <c r="D183" s="64"/>
      <c r="E183" s="41"/>
      <c r="F183" s="42">
        <v>1440</v>
      </c>
      <c r="G183" s="43"/>
      <c r="H183" s="43"/>
      <c r="I183" s="43"/>
      <c r="J183" s="44"/>
    </row>
    <row r="184" spans="1:10" ht="36" customHeight="1" x14ac:dyDescent="0.25">
      <c r="A184" s="8"/>
      <c r="B184" s="63" t="s">
        <v>245</v>
      </c>
      <c r="C184" s="64"/>
      <c r="D184" s="64"/>
      <c r="E184" s="41"/>
      <c r="F184" s="42">
        <v>63720</v>
      </c>
      <c r="G184" s="43"/>
      <c r="H184" s="43"/>
      <c r="I184" s="43"/>
      <c r="J184" s="44"/>
    </row>
    <row r="185" spans="1:10" ht="36" customHeight="1" x14ac:dyDescent="0.25">
      <c r="A185" s="8"/>
      <c r="B185" s="63" t="s">
        <v>246</v>
      </c>
      <c r="C185" s="64"/>
      <c r="D185" s="64"/>
      <c r="E185" s="41"/>
      <c r="F185" s="42">
        <v>127440</v>
      </c>
      <c r="G185" s="43"/>
      <c r="H185" s="43"/>
      <c r="I185" s="43"/>
      <c r="J185" s="44"/>
    </row>
    <row r="186" spans="1:10" ht="36" customHeight="1" x14ac:dyDescent="0.25">
      <c r="A186" s="8"/>
      <c r="B186" s="63" t="s">
        <v>247</v>
      </c>
      <c r="C186" s="64"/>
      <c r="D186" s="64"/>
      <c r="E186" s="41"/>
      <c r="F186" s="42">
        <v>159300</v>
      </c>
      <c r="G186" s="43"/>
      <c r="H186" s="43"/>
      <c r="I186" s="43"/>
      <c r="J186" s="44"/>
    </row>
    <row r="187" spans="1:10" ht="36" customHeight="1" thickBot="1" x14ac:dyDescent="0.3">
      <c r="A187" s="8"/>
      <c r="B187" s="109" t="s">
        <v>248</v>
      </c>
      <c r="C187" s="110"/>
      <c r="D187" s="110"/>
      <c r="E187" s="111"/>
      <c r="F187" s="112">
        <v>2124</v>
      </c>
      <c r="G187" s="113"/>
      <c r="H187" s="113"/>
      <c r="I187" s="113"/>
      <c r="J187" s="114"/>
    </row>
    <row r="188" spans="1:10" ht="24" customHeight="1" thickBot="1" x14ac:dyDescent="0.3">
      <c r="A188" s="8"/>
      <c r="B188" s="28"/>
      <c r="C188" s="81"/>
      <c r="D188" s="81"/>
      <c r="E188" s="82"/>
      <c r="F188" s="83"/>
      <c r="G188" s="84"/>
      <c r="H188" s="84"/>
      <c r="I188" s="84"/>
      <c r="J188" s="85"/>
    </row>
    <row r="189" spans="1:10" ht="21" customHeight="1" x14ac:dyDescent="0.25">
      <c r="A189" s="8"/>
      <c r="B189" s="115"/>
      <c r="C189" s="116"/>
      <c r="D189" s="116"/>
      <c r="E189" s="116"/>
      <c r="F189" s="117"/>
      <c r="G189" s="117"/>
      <c r="H189" s="117"/>
      <c r="I189" s="117"/>
      <c r="J189" s="117"/>
    </row>
    <row r="190" spans="1:10" ht="56.25" customHeight="1" x14ac:dyDescent="0.25">
      <c r="A190" s="8"/>
      <c r="B190" s="118" t="s">
        <v>298</v>
      </c>
      <c r="C190" s="118"/>
      <c r="D190" s="118"/>
      <c r="E190" s="118"/>
      <c r="F190" s="118"/>
      <c r="G190" s="118"/>
      <c r="H190" s="118"/>
      <c r="I190" s="118"/>
      <c r="J190" s="118"/>
    </row>
    <row r="191" spans="1:10" ht="41.25" customHeight="1" x14ac:dyDescent="0.25">
      <c r="A191" s="8"/>
      <c r="B191" s="118" t="s">
        <v>250</v>
      </c>
      <c r="C191" s="118"/>
      <c r="D191" s="118"/>
      <c r="E191" s="118"/>
      <c r="F191" s="118"/>
      <c r="G191" s="118"/>
      <c r="H191" s="118"/>
      <c r="I191" s="118"/>
      <c r="J191" s="118"/>
    </row>
    <row r="192" spans="1:10" ht="21" x14ac:dyDescent="0.25">
      <c r="A192" s="8" t="s">
        <v>114</v>
      </c>
      <c r="B192" s="120" t="s">
        <v>302</v>
      </c>
      <c r="C192" s="120"/>
      <c r="D192" s="120"/>
      <c r="E192" s="120"/>
      <c r="F192" s="120"/>
      <c r="G192" s="120"/>
      <c r="H192" s="120"/>
      <c r="I192" s="120"/>
      <c r="J192" s="120"/>
    </row>
    <row r="193" spans="1:10" ht="42" customHeight="1" x14ac:dyDescent="0.25">
      <c r="A193" s="8"/>
      <c r="B193" s="122" t="s">
        <v>252</v>
      </c>
      <c r="C193" s="122"/>
      <c r="D193" s="122"/>
      <c r="E193" s="122"/>
      <c r="F193" s="122"/>
      <c r="G193" s="122"/>
      <c r="H193" s="122"/>
      <c r="I193" s="122"/>
      <c r="J193" s="122"/>
    </row>
    <row r="194" spans="1:10" ht="21" x14ac:dyDescent="0.25">
      <c r="A194" s="8"/>
    </row>
  </sheetData>
  <sheetProtection selectLockedCells="1" selectUnlockedCells="1"/>
  <mergeCells count="367">
    <mergeCell ref="B190:J190"/>
    <mergeCell ref="B191:J191"/>
    <mergeCell ref="B192:J192"/>
    <mergeCell ref="B193:J193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3:E173"/>
    <mergeCell ref="F173:J173"/>
    <mergeCell ref="F174:J174"/>
    <mergeCell ref="B175:J175"/>
    <mergeCell ref="B176:E176"/>
    <mergeCell ref="F176:J176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0:E160"/>
    <mergeCell ref="F160:J160"/>
    <mergeCell ref="B161:E161"/>
    <mergeCell ref="F161:J161"/>
    <mergeCell ref="B162:E162"/>
    <mergeCell ref="B163:E163"/>
    <mergeCell ref="F163:J163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4:E144"/>
    <mergeCell ref="F144:J144"/>
    <mergeCell ref="B145:E145"/>
    <mergeCell ref="B146:E146"/>
    <mergeCell ref="F146:J146"/>
    <mergeCell ref="B147:E147"/>
    <mergeCell ref="F147:J147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28.57031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89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40176</v>
      </c>
      <c r="G8" s="33">
        <f>H8*1.1</f>
        <v>36828</v>
      </c>
      <c r="H8" s="33">
        <v>33480</v>
      </c>
      <c r="I8" s="33">
        <f>H8*0.75</f>
        <v>25110</v>
      </c>
      <c r="J8" s="33">
        <f>H8*0.5</f>
        <v>16740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57024</v>
      </c>
      <c r="G9" s="37">
        <f>H9*1.1</f>
        <v>52272.000000000007</v>
      </c>
      <c r="H9" s="37">
        <v>47520</v>
      </c>
      <c r="I9" s="37">
        <f>H9*0.75</f>
        <v>35640</v>
      </c>
      <c r="J9" s="37">
        <f>H9*0.5</f>
        <v>23760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51753.599999999999</v>
      </c>
      <c r="G10" s="37">
        <f>H10*1.1</f>
        <v>47440.800000000003</v>
      </c>
      <c r="H10" s="37">
        <v>43128</v>
      </c>
      <c r="I10" s="37">
        <f>H10*0.75</f>
        <v>32346</v>
      </c>
      <c r="J10" s="37">
        <f>H10*0.5</f>
        <v>21564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72576</v>
      </c>
      <c r="G11" s="39">
        <f>H11*1.1</f>
        <v>66528</v>
      </c>
      <c r="H11" s="39">
        <v>60480</v>
      </c>
      <c r="I11" s="39">
        <f>H11*0.75</f>
        <v>45360</v>
      </c>
      <c r="J11" s="39">
        <f>H11*0.5</f>
        <v>30240</v>
      </c>
    </row>
    <row r="12" spans="1:10" ht="24" thickBot="1" x14ac:dyDescent="0.3">
      <c r="A12" s="8"/>
      <c r="B12" s="28"/>
      <c r="C12" s="81"/>
      <c r="D12" s="81"/>
      <c r="E12" s="82"/>
      <c r="F12" s="134"/>
      <c r="G12" s="135"/>
      <c r="H12" s="135"/>
      <c r="I12" s="135"/>
      <c r="J12" s="136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89"/>
      <c r="F13" s="140">
        <v>6732</v>
      </c>
      <c r="G13" s="141"/>
      <c r="H13" s="141"/>
      <c r="I13" s="141"/>
      <c r="J13" s="14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6"/>
      <c r="F14" s="112">
        <v>10080</v>
      </c>
      <c r="G14" s="113"/>
      <c r="H14" s="113"/>
      <c r="I14" s="113"/>
      <c r="J14" s="114"/>
    </row>
    <row r="15" spans="1:10" ht="24" thickBot="1" x14ac:dyDescent="0.3">
      <c r="A15" s="8"/>
      <c r="B15" s="28"/>
      <c r="C15" s="81"/>
      <c r="D15" s="81"/>
      <c r="E15" s="82"/>
      <c r="F15" s="165"/>
      <c r="G15" s="166"/>
      <c r="H15" s="166"/>
      <c r="I15" s="166"/>
      <c r="J15" s="16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1368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1944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2268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3240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2268 до 90720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2268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4536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6804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9072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11340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13608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15876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18144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20412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22680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24948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27216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29484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31752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34020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36288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38556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40824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43092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45360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4536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9072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13608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18144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22680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27216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31752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36288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40824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45360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49896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54432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58968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63504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68040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72576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77112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81648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86184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90720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5670 до 48762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7812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12060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5670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7938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10206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12474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14742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17010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19278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21546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23814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26082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28350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30618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32886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35154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37422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39690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41958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44226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46494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48762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33624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3420</v>
      </c>
      <c r="G86" s="43"/>
      <c r="H86" s="43"/>
      <c r="I86" s="43"/>
      <c r="J86" s="44"/>
    </row>
    <row r="87" spans="1:10" ht="36" customHeight="1" x14ac:dyDescent="0.25">
      <c r="A87" s="8"/>
      <c r="B87" s="65" t="s">
        <v>190</v>
      </c>
      <c r="C87" s="66"/>
      <c r="D87" s="66"/>
      <c r="E87" s="67"/>
      <c r="F87" s="42">
        <v>6840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2124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33624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6732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13464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24840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3240 до 49680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9450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945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2358</v>
      </c>
      <c r="G101" s="87"/>
      <c r="H101" s="87"/>
      <c r="I101" s="87"/>
      <c r="J101" s="88"/>
    </row>
    <row r="102" spans="1:10" ht="24" thickBot="1" x14ac:dyDescent="0.3">
      <c r="A102" s="8"/>
      <c r="B102" s="131"/>
      <c r="C102" s="132"/>
      <c r="D102" s="132"/>
      <c r="E102" s="133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429" t="s">
        <v>204</v>
      </c>
      <c r="C103" s="430"/>
      <c r="D103" s="430"/>
      <c r="E103" s="431"/>
      <c r="F103" s="201">
        <v>24480</v>
      </c>
      <c r="G103" s="221"/>
      <c r="H103" s="221"/>
      <c r="I103" s="221"/>
      <c r="J103" s="222"/>
    </row>
    <row r="104" spans="1:10" ht="36" customHeight="1" x14ac:dyDescent="0.25">
      <c r="A104" s="8" t="s">
        <v>112</v>
      </c>
      <c r="B104" s="241" t="s">
        <v>205</v>
      </c>
      <c r="C104" s="242"/>
      <c r="D104" s="242"/>
      <c r="E104" s="243"/>
      <c r="F104" s="253">
        <v>29376</v>
      </c>
      <c r="G104" s="253"/>
      <c r="H104" s="253"/>
      <c r="I104" s="253"/>
      <c r="J104" s="254"/>
    </row>
    <row r="105" spans="1:10" ht="36" customHeight="1" x14ac:dyDescent="0.25">
      <c r="A105" s="8" t="s">
        <v>112</v>
      </c>
      <c r="B105" s="241" t="s">
        <v>206</v>
      </c>
      <c r="C105" s="242"/>
      <c r="D105" s="242"/>
      <c r="E105" s="243"/>
      <c r="F105" s="227">
        <f>H105*1.2</f>
        <v>16848</v>
      </c>
      <c r="G105" s="228">
        <f>H105*1.1</f>
        <v>15444.000000000002</v>
      </c>
      <c r="H105" s="228">
        <v>14040</v>
      </c>
      <c r="I105" s="228">
        <f>H105*0.75</f>
        <v>10530</v>
      </c>
      <c r="J105" s="229">
        <f>H105*0.5</f>
        <v>7020</v>
      </c>
    </row>
    <row r="106" spans="1:10" ht="36" customHeight="1" x14ac:dyDescent="0.25">
      <c r="A106" s="8" t="s">
        <v>112</v>
      </c>
      <c r="B106" s="241" t="s">
        <v>207</v>
      </c>
      <c r="C106" s="242"/>
      <c r="D106" s="242"/>
      <c r="E106" s="243"/>
      <c r="F106" s="42">
        <v>14400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241" t="s">
        <v>208</v>
      </c>
      <c r="C107" s="242"/>
      <c r="D107" s="242"/>
      <c r="E107" s="243"/>
      <c r="F107" s="42">
        <v>6732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241" t="s">
        <v>209</v>
      </c>
      <c r="C108" s="242"/>
      <c r="D108" s="242"/>
      <c r="E108" s="243"/>
      <c r="F108" s="253">
        <v>30096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1" t="s">
        <v>210</v>
      </c>
      <c r="C109" s="242"/>
      <c r="D109" s="242"/>
      <c r="E109" s="243"/>
      <c r="F109" s="253">
        <v>41400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1" t="s">
        <v>211</v>
      </c>
      <c r="C110" s="242"/>
      <c r="D110" s="242"/>
      <c r="E110" s="243"/>
      <c r="F110" s="253">
        <v>49680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1" t="s">
        <v>212</v>
      </c>
      <c r="C111" s="242"/>
      <c r="D111" s="242"/>
      <c r="E111" s="243"/>
      <c r="F111" s="253">
        <v>14868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1" t="s">
        <v>213</v>
      </c>
      <c r="C112" s="242"/>
      <c r="D112" s="242"/>
      <c r="E112" s="243"/>
      <c r="F112" s="253">
        <v>29376</v>
      </c>
      <c r="G112" s="253"/>
      <c r="H112" s="253"/>
      <c r="I112" s="253"/>
      <c r="J112" s="254"/>
    </row>
    <row r="113" spans="1:10" ht="36" customHeight="1" x14ac:dyDescent="0.25">
      <c r="A113" s="8" t="s">
        <v>112</v>
      </c>
      <c r="B113" s="241" t="s">
        <v>214</v>
      </c>
      <c r="C113" s="242"/>
      <c r="D113" s="242"/>
      <c r="E113" s="243"/>
      <c r="F113" s="253">
        <v>36108</v>
      </c>
      <c r="G113" s="253"/>
      <c r="H113" s="253"/>
      <c r="I113" s="253"/>
      <c r="J113" s="254"/>
    </row>
    <row r="114" spans="1:10" ht="36" customHeight="1" x14ac:dyDescent="0.25">
      <c r="A114" s="8"/>
      <c r="B114" s="65" t="s">
        <v>215</v>
      </c>
      <c r="C114" s="66"/>
      <c r="D114" s="66"/>
      <c r="E114" s="67"/>
      <c r="F114" s="253">
        <v>36000</v>
      </c>
      <c r="G114" s="253"/>
      <c r="H114" s="253"/>
      <c r="I114" s="253"/>
      <c r="J114" s="254"/>
    </row>
    <row r="115" spans="1:10" ht="36" customHeight="1" x14ac:dyDescent="0.25">
      <c r="A115" s="8" t="s">
        <v>112</v>
      </c>
      <c r="B115" s="241" t="s">
        <v>216</v>
      </c>
      <c r="C115" s="242"/>
      <c r="D115" s="242"/>
      <c r="E115" s="243"/>
      <c r="F115" s="253">
        <v>3240</v>
      </c>
      <c r="G115" s="253"/>
      <c r="H115" s="253"/>
      <c r="I115" s="253"/>
      <c r="J115" s="254"/>
    </row>
    <row r="116" spans="1:10" ht="36" customHeight="1" x14ac:dyDescent="0.25">
      <c r="A116" s="8"/>
      <c r="B116" s="241" t="s">
        <v>217</v>
      </c>
      <c r="C116" s="242"/>
      <c r="D116" s="242"/>
      <c r="E116" s="243"/>
      <c r="F116" s="253">
        <v>11340</v>
      </c>
      <c r="G116" s="253"/>
      <c r="H116" s="253"/>
      <c r="I116" s="253"/>
      <c r="J116" s="254"/>
    </row>
    <row r="117" spans="1:10" ht="36" customHeight="1" x14ac:dyDescent="0.25">
      <c r="B117" s="241" t="s">
        <v>218</v>
      </c>
      <c r="C117" s="242"/>
      <c r="D117" s="242"/>
      <c r="E117" s="243"/>
      <c r="F117" s="253">
        <v>7560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1" t="s">
        <v>219</v>
      </c>
      <c r="C118" s="242"/>
      <c r="D118" s="242"/>
      <c r="E118" s="243"/>
      <c r="F118" s="253">
        <v>37800</v>
      </c>
      <c r="G118" s="253"/>
      <c r="H118" s="253"/>
      <c r="I118" s="253"/>
      <c r="J118" s="254"/>
    </row>
    <row r="119" spans="1:10" ht="36" customHeight="1" x14ac:dyDescent="0.25">
      <c r="A119" s="8" t="s">
        <v>112</v>
      </c>
      <c r="B119" s="241" t="s">
        <v>220</v>
      </c>
      <c r="C119" s="242"/>
      <c r="D119" s="242"/>
      <c r="E119" s="243"/>
      <c r="F119" s="253">
        <v>6732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1" t="s">
        <v>221</v>
      </c>
      <c r="C120" s="242"/>
      <c r="D120" s="242"/>
      <c r="E120" s="243"/>
      <c r="F120" s="253">
        <v>34560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1" t="s">
        <v>222</v>
      </c>
      <c r="C121" s="242"/>
      <c r="D121" s="242"/>
      <c r="E121" s="243"/>
      <c r="F121" s="253">
        <v>41760</v>
      </c>
      <c r="G121" s="253"/>
      <c r="H121" s="253"/>
      <c r="I121" s="253"/>
      <c r="J121" s="254"/>
    </row>
    <row r="122" spans="1:10" ht="36" customHeight="1" x14ac:dyDescent="0.25">
      <c r="A122" s="8" t="s">
        <v>114</v>
      </c>
      <c r="B122" s="241" t="s">
        <v>223</v>
      </c>
      <c r="C122" s="242"/>
      <c r="D122" s="242"/>
      <c r="E122" s="243"/>
      <c r="F122" s="227">
        <f>H122*1.2</f>
        <v>24192</v>
      </c>
      <c r="G122" s="228">
        <f>H122*1.1</f>
        <v>22176</v>
      </c>
      <c r="H122" s="228">
        <v>20160</v>
      </c>
      <c r="I122" s="228">
        <f>H122*0.75</f>
        <v>15120</v>
      </c>
      <c r="J122" s="229">
        <f>H122*0.5</f>
        <v>10080</v>
      </c>
    </row>
    <row r="123" spans="1:10" ht="36" customHeight="1" x14ac:dyDescent="0.25">
      <c r="A123" s="8" t="s">
        <v>114</v>
      </c>
      <c r="B123" s="241" t="s">
        <v>224</v>
      </c>
      <c r="C123" s="242"/>
      <c r="D123" s="242"/>
      <c r="E123" s="243"/>
      <c r="F123" s="432">
        <v>20160</v>
      </c>
      <c r="G123" s="147"/>
      <c r="H123" s="147"/>
      <c r="I123" s="147"/>
      <c r="J123" s="148"/>
    </row>
    <row r="124" spans="1:10" ht="36" customHeight="1" x14ac:dyDescent="0.25">
      <c r="A124" s="8" t="s">
        <v>114</v>
      </c>
      <c r="B124" s="241" t="s">
        <v>225</v>
      </c>
      <c r="C124" s="242"/>
      <c r="D124" s="242"/>
      <c r="E124" s="243"/>
      <c r="F124" s="432">
        <v>10080</v>
      </c>
      <c r="G124" s="147"/>
      <c r="H124" s="147"/>
      <c r="I124" s="147"/>
      <c r="J124" s="148"/>
    </row>
    <row r="125" spans="1:10" ht="36" customHeight="1" x14ac:dyDescent="0.25">
      <c r="A125" s="8" t="s">
        <v>114</v>
      </c>
      <c r="B125" s="241" t="s">
        <v>226</v>
      </c>
      <c r="C125" s="242"/>
      <c r="D125" s="242"/>
      <c r="E125" s="243"/>
      <c r="F125" s="432">
        <v>42480</v>
      </c>
      <c r="G125" s="147"/>
      <c r="H125" s="147"/>
      <c r="I125" s="147"/>
      <c r="J125" s="148"/>
    </row>
    <row r="126" spans="1:10" ht="36" customHeight="1" x14ac:dyDescent="0.25">
      <c r="A126" s="8" t="s">
        <v>114</v>
      </c>
      <c r="B126" s="241" t="s">
        <v>227</v>
      </c>
      <c r="C126" s="242"/>
      <c r="D126" s="242"/>
      <c r="E126" s="243"/>
      <c r="F126" s="432">
        <v>58320</v>
      </c>
      <c r="G126" s="147"/>
      <c r="H126" s="147"/>
      <c r="I126" s="147"/>
      <c r="J126" s="148"/>
    </row>
    <row r="127" spans="1:10" ht="36" customHeight="1" x14ac:dyDescent="0.25">
      <c r="A127" s="8" t="s">
        <v>114</v>
      </c>
      <c r="B127" s="241" t="s">
        <v>228</v>
      </c>
      <c r="C127" s="242"/>
      <c r="D127" s="242"/>
      <c r="E127" s="243"/>
      <c r="F127" s="432">
        <v>69984</v>
      </c>
      <c r="G127" s="147"/>
      <c r="H127" s="147"/>
      <c r="I127" s="147"/>
      <c r="J127" s="148"/>
    </row>
    <row r="128" spans="1:10" ht="36" customHeight="1" x14ac:dyDescent="0.25">
      <c r="A128" s="8" t="s">
        <v>114</v>
      </c>
      <c r="B128" s="241" t="s">
        <v>229</v>
      </c>
      <c r="C128" s="242"/>
      <c r="D128" s="242"/>
      <c r="E128" s="243"/>
      <c r="F128" s="432">
        <v>20880</v>
      </c>
      <c r="G128" s="147"/>
      <c r="H128" s="147"/>
      <c r="I128" s="147"/>
      <c r="J128" s="148"/>
    </row>
    <row r="129" spans="1:10" ht="36" customHeight="1" x14ac:dyDescent="0.25">
      <c r="A129" s="8" t="s">
        <v>114</v>
      </c>
      <c r="B129" s="241" t="s">
        <v>230</v>
      </c>
      <c r="C129" s="242"/>
      <c r="D129" s="242"/>
      <c r="E129" s="243"/>
      <c r="F129" s="432">
        <v>41760</v>
      </c>
      <c r="G129" s="147"/>
      <c r="H129" s="147"/>
      <c r="I129" s="147"/>
      <c r="J129" s="148"/>
    </row>
    <row r="130" spans="1:10" ht="36" customHeight="1" x14ac:dyDescent="0.25">
      <c r="A130" s="8" t="s">
        <v>114</v>
      </c>
      <c r="B130" s="241" t="s">
        <v>231</v>
      </c>
      <c r="C130" s="242"/>
      <c r="D130" s="242"/>
      <c r="E130" s="243"/>
      <c r="F130" s="432">
        <v>51120</v>
      </c>
      <c r="G130" s="147"/>
      <c r="H130" s="147"/>
      <c r="I130" s="147"/>
      <c r="J130" s="148"/>
    </row>
    <row r="131" spans="1:10" ht="36" customHeight="1" x14ac:dyDescent="0.25">
      <c r="A131" s="8" t="s">
        <v>114</v>
      </c>
      <c r="B131" s="241" t="s">
        <v>232</v>
      </c>
      <c r="C131" s="242"/>
      <c r="D131" s="242"/>
      <c r="E131" s="243"/>
      <c r="F131" s="432">
        <v>5040</v>
      </c>
      <c r="G131" s="147"/>
      <c r="H131" s="147"/>
      <c r="I131" s="147"/>
      <c r="J131" s="148"/>
    </row>
    <row r="132" spans="1:10" ht="36" customHeight="1" x14ac:dyDescent="0.25">
      <c r="A132" s="8" t="s">
        <v>114</v>
      </c>
      <c r="B132" s="241" t="s">
        <v>233</v>
      </c>
      <c r="C132" s="242"/>
      <c r="D132" s="242"/>
      <c r="E132" s="243"/>
      <c r="F132" s="432">
        <v>53280</v>
      </c>
      <c r="G132" s="147"/>
      <c r="H132" s="147"/>
      <c r="I132" s="147"/>
      <c r="J132" s="148"/>
    </row>
    <row r="133" spans="1:10" ht="36" customHeight="1" thickBot="1" x14ac:dyDescent="0.3">
      <c r="A133" s="8" t="s">
        <v>114</v>
      </c>
      <c r="B133" s="354" t="s">
        <v>234</v>
      </c>
      <c r="C133" s="355"/>
      <c r="D133" s="355"/>
      <c r="E133" s="356"/>
      <c r="F133" s="161">
        <v>10080</v>
      </c>
      <c r="G133" s="113"/>
      <c r="H133" s="113"/>
      <c r="I133" s="113"/>
      <c r="J133" s="11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277" t="s">
        <v>240</v>
      </c>
      <c r="C139" s="278"/>
      <c r="D139" s="278"/>
      <c r="E139" s="279"/>
      <c r="F139" s="412"/>
      <c r="G139" s="413"/>
      <c r="H139" s="413"/>
      <c r="I139" s="413"/>
      <c r="J139" s="414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16992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33984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42480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720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25488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50976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63720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900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29"/>
      <c r="D148" s="29"/>
      <c r="E148" s="30"/>
      <c r="F148" s="187"/>
      <c r="G148" s="246"/>
      <c r="H148" s="246"/>
      <c r="I148" s="246"/>
      <c r="J148" s="247"/>
    </row>
    <row r="149" spans="1:10" ht="21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28.57031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90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25920</v>
      </c>
      <c r="G8" s="33">
        <f>H8*1.1</f>
        <v>23760.000000000004</v>
      </c>
      <c r="H8" s="33">
        <v>21600</v>
      </c>
      <c r="I8" s="33">
        <f>H8*0.75</f>
        <v>16200</v>
      </c>
      <c r="J8" s="33">
        <f>H8*0.5</f>
        <v>10800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36288</v>
      </c>
      <c r="G9" s="37">
        <f>H9*1.1</f>
        <v>33264</v>
      </c>
      <c r="H9" s="37">
        <v>30240</v>
      </c>
      <c r="I9" s="37">
        <f>H9*0.75</f>
        <v>22680</v>
      </c>
      <c r="J9" s="37">
        <f>H9*0.5</f>
        <v>15120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30240</v>
      </c>
      <c r="G10" s="37">
        <f>H10*1.1</f>
        <v>27720.000000000004</v>
      </c>
      <c r="H10" s="37">
        <v>25200</v>
      </c>
      <c r="I10" s="37">
        <f>H10*0.75</f>
        <v>18900</v>
      </c>
      <c r="J10" s="37">
        <f>H10*0.5</f>
        <v>12600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42336</v>
      </c>
      <c r="G11" s="39">
        <f>H11*1.1</f>
        <v>38808</v>
      </c>
      <c r="H11" s="39">
        <v>35280</v>
      </c>
      <c r="I11" s="39">
        <f>H11*0.75</f>
        <v>26460</v>
      </c>
      <c r="J11" s="39">
        <f>H11*0.5</f>
        <v>17640</v>
      </c>
    </row>
    <row r="12" spans="1:10" ht="24" customHeight="1" thickBot="1" x14ac:dyDescent="0.3">
      <c r="A12" s="8"/>
      <c r="B12" s="28"/>
      <c r="C12" s="81"/>
      <c r="D12" s="81"/>
      <c r="E12" s="82"/>
      <c r="F12" s="134"/>
      <c r="G12" s="135"/>
      <c r="H12" s="135"/>
      <c r="I12" s="135"/>
      <c r="J12" s="136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89"/>
      <c r="F13" s="140">
        <v>6480</v>
      </c>
      <c r="G13" s="141"/>
      <c r="H13" s="141"/>
      <c r="I13" s="141"/>
      <c r="J13" s="14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6"/>
      <c r="F14" s="112">
        <v>9360</v>
      </c>
      <c r="G14" s="113"/>
      <c r="H14" s="113"/>
      <c r="I14" s="113"/>
      <c r="J14" s="114"/>
    </row>
    <row r="15" spans="1:10" ht="24" customHeight="1" thickBot="1" x14ac:dyDescent="0.3">
      <c r="A15" s="8"/>
      <c r="B15" s="28"/>
      <c r="C15" s="81"/>
      <c r="D15" s="81"/>
      <c r="E15" s="82"/>
      <c r="F15" s="165"/>
      <c r="G15" s="166"/>
      <c r="H15" s="166"/>
      <c r="I15" s="166"/>
      <c r="J15" s="16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720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1008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1440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2016</v>
      </c>
      <c r="G19" s="180"/>
      <c r="H19" s="180"/>
      <c r="I19" s="180"/>
      <c r="J19" s="181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4320 до 172800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4320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8640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12960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17280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21600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25920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30240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34560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38880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43200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47520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51840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56160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60480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64800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69120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73440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77760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82080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86400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8640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17280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25920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34560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43200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51840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60480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69120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77760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86400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95040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103680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112320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120960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129600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138240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146880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155520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164160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172800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8280 до 92880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8280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12240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10800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15120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19440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23760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28080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32400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36720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41040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45360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49680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54000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58320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62640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66960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71280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75600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79920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84240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88560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92880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1440 до 34200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4320</v>
      </c>
      <c r="G86" s="43"/>
      <c r="H86" s="43"/>
      <c r="I86" s="43"/>
      <c r="J86" s="44"/>
    </row>
    <row r="87" spans="1:10" ht="36" customHeight="1" x14ac:dyDescent="0.25">
      <c r="A87" s="8"/>
      <c r="B87" s="65" t="s">
        <v>190</v>
      </c>
      <c r="C87" s="66"/>
      <c r="D87" s="66"/>
      <c r="E87" s="67"/>
      <c r="F87" s="42">
        <v>5040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2160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34200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7200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20520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24120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3060 до 59760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10800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1080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2700</v>
      </c>
      <c r="G101" s="87"/>
      <c r="H101" s="87"/>
      <c r="I101" s="87"/>
      <c r="J101" s="88"/>
    </row>
    <row r="102" spans="1:10" ht="24" customHeight="1" thickBot="1" x14ac:dyDescent="0.3">
      <c r="A102" s="8"/>
      <c r="B102" s="131"/>
      <c r="C102" s="132"/>
      <c r="D102" s="132"/>
      <c r="E102" s="133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429" t="s">
        <v>204</v>
      </c>
      <c r="C103" s="430"/>
      <c r="D103" s="430"/>
      <c r="E103" s="431"/>
      <c r="F103" s="201">
        <v>9720</v>
      </c>
      <c r="G103" s="221"/>
      <c r="H103" s="221"/>
      <c r="I103" s="221"/>
      <c r="J103" s="222"/>
    </row>
    <row r="104" spans="1:10" ht="36" customHeight="1" x14ac:dyDescent="0.25">
      <c r="A104" s="8" t="s">
        <v>112</v>
      </c>
      <c r="B104" s="241" t="s">
        <v>205</v>
      </c>
      <c r="C104" s="242"/>
      <c r="D104" s="242"/>
      <c r="E104" s="243"/>
      <c r="F104" s="253">
        <v>50400</v>
      </c>
      <c r="G104" s="253"/>
      <c r="H104" s="253"/>
      <c r="I104" s="253"/>
      <c r="J104" s="254"/>
    </row>
    <row r="105" spans="1:10" ht="36" customHeight="1" x14ac:dyDescent="0.25">
      <c r="A105" s="8" t="s">
        <v>112</v>
      </c>
      <c r="B105" s="241" t="s">
        <v>206</v>
      </c>
      <c r="C105" s="242"/>
      <c r="D105" s="242"/>
      <c r="E105" s="243"/>
      <c r="F105" s="227">
        <f>H105*1.2</f>
        <v>17280</v>
      </c>
      <c r="G105" s="228">
        <f>H105*1.1</f>
        <v>15840.000000000002</v>
      </c>
      <c r="H105" s="228">
        <v>14400</v>
      </c>
      <c r="I105" s="228">
        <f>H105*0.75</f>
        <v>10800</v>
      </c>
      <c r="J105" s="229">
        <f>H105*0.5</f>
        <v>7200</v>
      </c>
    </row>
    <row r="106" spans="1:10" ht="36" customHeight="1" x14ac:dyDescent="0.25">
      <c r="A106" s="8" t="s">
        <v>112</v>
      </c>
      <c r="B106" s="241" t="s">
        <v>207</v>
      </c>
      <c r="C106" s="242"/>
      <c r="D106" s="242"/>
      <c r="E106" s="243"/>
      <c r="F106" s="42">
        <v>32400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241" t="s">
        <v>208</v>
      </c>
      <c r="C107" s="242"/>
      <c r="D107" s="242"/>
      <c r="E107" s="243"/>
      <c r="F107" s="42">
        <v>23400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241" t="s">
        <v>209</v>
      </c>
      <c r="C108" s="242"/>
      <c r="D108" s="242"/>
      <c r="E108" s="243"/>
      <c r="F108" s="253">
        <v>10800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1" t="s">
        <v>210</v>
      </c>
      <c r="C109" s="242"/>
      <c r="D109" s="242"/>
      <c r="E109" s="243"/>
      <c r="F109" s="253">
        <v>19800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1" t="s">
        <v>211</v>
      </c>
      <c r="C110" s="242"/>
      <c r="D110" s="242"/>
      <c r="E110" s="243"/>
      <c r="F110" s="253">
        <v>23760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1" t="s">
        <v>212</v>
      </c>
      <c r="C111" s="242"/>
      <c r="D111" s="242"/>
      <c r="E111" s="243"/>
      <c r="F111" s="253">
        <v>30600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1" t="s">
        <v>213</v>
      </c>
      <c r="C112" s="242"/>
      <c r="D112" s="242"/>
      <c r="E112" s="243"/>
      <c r="F112" s="253">
        <v>54000</v>
      </c>
      <c r="G112" s="253"/>
      <c r="H112" s="253"/>
      <c r="I112" s="253"/>
      <c r="J112" s="254"/>
    </row>
    <row r="113" spans="1:10" ht="36" customHeight="1" x14ac:dyDescent="0.25">
      <c r="A113" s="8" t="s">
        <v>112</v>
      </c>
      <c r="B113" s="241" t="s">
        <v>214</v>
      </c>
      <c r="C113" s="242"/>
      <c r="D113" s="242"/>
      <c r="E113" s="243"/>
      <c r="F113" s="253">
        <v>7200</v>
      </c>
      <c r="G113" s="253"/>
      <c r="H113" s="253"/>
      <c r="I113" s="253"/>
      <c r="J113" s="254"/>
    </row>
    <row r="114" spans="1:10" ht="36" customHeight="1" x14ac:dyDescent="0.25">
      <c r="A114" s="8"/>
      <c r="B114" s="65" t="s">
        <v>215</v>
      </c>
      <c r="C114" s="66"/>
      <c r="D114" s="66"/>
      <c r="E114" s="67"/>
      <c r="F114" s="253">
        <v>59760</v>
      </c>
      <c r="G114" s="253"/>
      <c r="H114" s="253"/>
      <c r="I114" s="253"/>
      <c r="J114" s="254"/>
    </row>
    <row r="115" spans="1:10" ht="36" customHeight="1" x14ac:dyDescent="0.25">
      <c r="A115" s="8" t="s">
        <v>112</v>
      </c>
      <c r="B115" s="241" t="s">
        <v>216</v>
      </c>
      <c r="C115" s="242"/>
      <c r="D115" s="242"/>
      <c r="E115" s="243"/>
      <c r="F115" s="253">
        <v>3060</v>
      </c>
      <c r="G115" s="253"/>
      <c r="H115" s="253"/>
      <c r="I115" s="253"/>
      <c r="J115" s="254"/>
    </row>
    <row r="116" spans="1:10" ht="36" customHeight="1" x14ac:dyDescent="0.25">
      <c r="A116" s="8"/>
      <c r="B116" s="241" t="s">
        <v>217</v>
      </c>
      <c r="C116" s="242"/>
      <c r="D116" s="242"/>
      <c r="E116" s="243"/>
      <c r="F116" s="253">
        <v>10800</v>
      </c>
      <c r="G116" s="253"/>
      <c r="H116" s="253"/>
      <c r="I116" s="253"/>
      <c r="J116" s="254"/>
    </row>
    <row r="117" spans="1:10" ht="36" customHeight="1" x14ac:dyDescent="0.25">
      <c r="B117" s="241" t="s">
        <v>218</v>
      </c>
      <c r="C117" s="242"/>
      <c r="D117" s="242"/>
      <c r="E117" s="243"/>
      <c r="F117" s="253">
        <v>9360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1" t="s">
        <v>219</v>
      </c>
      <c r="C118" s="242"/>
      <c r="D118" s="242"/>
      <c r="E118" s="243"/>
      <c r="F118" s="253">
        <v>32400</v>
      </c>
      <c r="G118" s="253"/>
      <c r="H118" s="253"/>
      <c r="I118" s="253"/>
      <c r="J118" s="254"/>
    </row>
    <row r="119" spans="1:10" ht="36" customHeight="1" x14ac:dyDescent="0.25">
      <c r="A119" s="8" t="s">
        <v>112</v>
      </c>
      <c r="B119" s="241" t="s">
        <v>220</v>
      </c>
      <c r="C119" s="242"/>
      <c r="D119" s="242"/>
      <c r="E119" s="243"/>
      <c r="F119" s="253">
        <v>36000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1" t="s">
        <v>221</v>
      </c>
      <c r="C120" s="242"/>
      <c r="D120" s="242"/>
      <c r="E120" s="243"/>
      <c r="F120" s="253">
        <v>13680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1" t="s">
        <v>222</v>
      </c>
      <c r="C121" s="242"/>
      <c r="D121" s="242"/>
      <c r="E121" s="243"/>
      <c r="F121" s="253">
        <v>70560</v>
      </c>
      <c r="G121" s="253"/>
      <c r="H121" s="253"/>
      <c r="I121" s="253"/>
      <c r="J121" s="254"/>
    </row>
    <row r="122" spans="1:10" ht="36" customHeight="1" x14ac:dyDescent="0.25">
      <c r="A122" s="8" t="s">
        <v>114</v>
      </c>
      <c r="B122" s="241" t="s">
        <v>223</v>
      </c>
      <c r="C122" s="242"/>
      <c r="D122" s="242"/>
      <c r="E122" s="243"/>
      <c r="F122" s="227">
        <f>H122*1.2</f>
        <v>24192</v>
      </c>
      <c r="G122" s="228">
        <f>H122*1.1</f>
        <v>22176</v>
      </c>
      <c r="H122" s="228">
        <v>20160</v>
      </c>
      <c r="I122" s="228">
        <f>H122*0.75</f>
        <v>15120</v>
      </c>
      <c r="J122" s="229">
        <f>H122*0.5</f>
        <v>10080</v>
      </c>
    </row>
    <row r="123" spans="1:10" ht="36" customHeight="1" x14ac:dyDescent="0.25">
      <c r="A123" s="8" t="s">
        <v>114</v>
      </c>
      <c r="B123" s="241" t="s">
        <v>224</v>
      </c>
      <c r="C123" s="242"/>
      <c r="D123" s="242"/>
      <c r="E123" s="243"/>
      <c r="F123" s="432">
        <v>45360</v>
      </c>
      <c r="G123" s="147"/>
      <c r="H123" s="147"/>
      <c r="I123" s="147"/>
      <c r="J123" s="148"/>
    </row>
    <row r="124" spans="1:10" ht="36" customHeight="1" x14ac:dyDescent="0.25">
      <c r="A124" s="8" t="s">
        <v>114</v>
      </c>
      <c r="B124" s="241" t="s">
        <v>225</v>
      </c>
      <c r="C124" s="242"/>
      <c r="D124" s="242"/>
      <c r="E124" s="243"/>
      <c r="F124" s="432">
        <v>33120</v>
      </c>
      <c r="G124" s="147"/>
      <c r="H124" s="147"/>
      <c r="I124" s="147"/>
      <c r="J124" s="148"/>
    </row>
    <row r="125" spans="1:10" ht="36" customHeight="1" x14ac:dyDescent="0.25">
      <c r="A125" s="8" t="s">
        <v>114</v>
      </c>
      <c r="B125" s="241" t="s">
        <v>226</v>
      </c>
      <c r="C125" s="242"/>
      <c r="D125" s="242"/>
      <c r="E125" s="243"/>
      <c r="F125" s="432">
        <v>15120</v>
      </c>
      <c r="G125" s="147"/>
      <c r="H125" s="147"/>
      <c r="I125" s="147"/>
      <c r="J125" s="148"/>
    </row>
    <row r="126" spans="1:10" ht="36" customHeight="1" x14ac:dyDescent="0.25">
      <c r="A126" s="8" t="s">
        <v>114</v>
      </c>
      <c r="B126" s="241" t="s">
        <v>227</v>
      </c>
      <c r="C126" s="242"/>
      <c r="D126" s="242"/>
      <c r="E126" s="243"/>
      <c r="F126" s="432">
        <v>28080</v>
      </c>
      <c r="G126" s="147"/>
      <c r="H126" s="147"/>
      <c r="I126" s="147"/>
      <c r="J126" s="148"/>
    </row>
    <row r="127" spans="1:10" ht="36" customHeight="1" x14ac:dyDescent="0.25">
      <c r="A127" s="8" t="s">
        <v>114</v>
      </c>
      <c r="B127" s="241" t="s">
        <v>228</v>
      </c>
      <c r="C127" s="242"/>
      <c r="D127" s="242"/>
      <c r="E127" s="243"/>
      <c r="F127" s="432">
        <v>33696</v>
      </c>
      <c r="G127" s="147"/>
      <c r="H127" s="147"/>
      <c r="I127" s="147"/>
      <c r="J127" s="148"/>
    </row>
    <row r="128" spans="1:10" ht="36" customHeight="1" x14ac:dyDescent="0.25">
      <c r="A128" s="8" t="s">
        <v>114</v>
      </c>
      <c r="B128" s="241" t="s">
        <v>229</v>
      </c>
      <c r="C128" s="242"/>
      <c r="D128" s="242"/>
      <c r="E128" s="243"/>
      <c r="F128" s="432">
        <v>43200</v>
      </c>
      <c r="G128" s="147"/>
      <c r="H128" s="147"/>
      <c r="I128" s="147"/>
      <c r="J128" s="148"/>
    </row>
    <row r="129" spans="1:10" ht="36" customHeight="1" x14ac:dyDescent="0.25">
      <c r="A129" s="8" t="s">
        <v>114</v>
      </c>
      <c r="B129" s="241" t="s">
        <v>230</v>
      </c>
      <c r="C129" s="242"/>
      <c r="D129" s="242"/>
      <c r="E129" s="243"/>
      <c r="F129" s="432">
        <v>75600</v>
      </c>
      <c r="G129" s="147"/>
      <c r="H129" s="147"/>
      <c r="I129" s="147"/>
      <c r="J129" s="148"/>
    </row>
    <row r="130" spans="1:10" ht="36" customHeight="1" x14ac:dyDescent="0.25">
      <c r="A130" s="8" t="s">
        <v>114</v>
      </c>
      <c r="B130" s="241" t="s">
        <v>231</v>
      </c>
      <c r="C130" s="242"/>
      <c r="D130" s="242"/>
      <c r="E130" s="243"/>
      <c r="F130" s="432">
        <v>10080</v>
      </c>
      <c r="G130" s="147"/>
      <c r="H130" s="147"/>
      <c r="I130" s="147"/>
      <c r="J130" s="148"/>
    </row>
    <row r="131" spans="1:10" ht="36" customHeight="1" x14ac:dyDescent="0.25">
      <c r="A131" s="8" t="s">
        <v>114</v>
      </c>
      <c r="B131" s="241" t="s">
        <v>232</v>
      </c>
      <c r="C131" s="242"/>
      <c r="D131" s="242"/>
      <c r="E131" s="243"/>
      <c r="F131" s="432">
        <v>4320</v>
      </c>
      <c r="G131" s="147"/>
      <c r="H131" s="147"/>
      <c r="I131" s="147"/>
      <c r="J131" s="148"/>
    </row>
    <row r="132" spans="1:10" ht="36" customHeight="1" x14ac:dyDescent="0.25">
      <c r="A132" s="8" t="s">
        <v>114</v>
      </c>
      <c r="B132" s="241" t="s">
        <v>233</v>
      </c>
      <c r="C132" s="242"/>
      <c r="D132" s="242"/>
      <c r="E132" s="243"/>
      <c r="F132" s="432">
        <v>45360</v>
      </c>
      <c r="G132" s="147"/>
      <c r="H132" s="147"/>
      <c r="I132" s="147"/>
      <c r="J132" s="148"/>
    </row>
    <row r="133" spans="1:10" ht="36" customHeight="1" thickBot="1" x14ac:dyDescent="0.3">
      <c r="A133" s="8" t="s">
        <v>114</v>
      </c>
      <c r="B133" s="354" t="s">
        <v>234</v>
      </c>
      <c r="C133" s="355"/>
      <c r="D133" s="355"/>
      <c r="E133" s="356"/>
      <c r="F133" s="161">
        <v>50400</v>
      </c>
      <c r="G133" s="113"/>
      <c r="H133" s="113"/>
      <c r="I133" s="113"/>
      <c r="J133" s="11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277" t="s">
        <v>240</v>
      </c>
      <c r="C139" s="278"/>
      <c r="D139" s="278"/>
      <c r="E139" s="279"/>
      <c r="F139" s="412"/>
      <c r="G139" s="413"/>
      <c r="H139" s="413"/>
      <c r="I139" s="413"/>
      <c r="J139" s="414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23760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47520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59400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720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35640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71280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89280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1080</v>
      </c>
      <c r="G147" s="113"/>
      <c r="H147" s="113"/>
      <c r="I147" s="113"/>
      <c r="J147" s="114"/>
    </row>
    <row r="148" spans="1:10" ht="24" customHeight="1" thickBot="1" x14ac:dyDescent="0.3">
      <c r="A148" s="8"/>
      <c r="B148" s="28"/>
      <c r="C148" s="29"/>
      <c r="D148" s="29"/>
      <c r="E148" s="30"/>
      <c r="F148" s="187"/>
      <c r="G148" s="246"/>
      <c r="H148" s="246"/>
      <c r="I148" s="246"/>
      <c r="J148" s="247"/>
    </row>
    <row r="149" spans="1:10" ht="21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3"/>
  <sheetViews>
    <sheetView view="pageBreakPreview" topLeftCell="B1" zoomScale="50" zoomScaleNormal="60" zoomScaleSheetLayoutView="50" workbookViewId="0">
      <pane ySplit="4" topLeftCell="A119" activePane="bottomLeft" state="frozen"/>
      <selection activeCell="A198" sqref="A198:XFD198"/>
      <selection pane="bottomLeft" activeCell="A155" sqref="A155:XFD159"/>
    </sheetView>
  </sheetViews>
  <sheetFormatPr defaultColWidth="9.140625" defaultRowHeight="12.75" outlineLevelRow="1" x14ac:dyDescent="0.25"/>
  <cols>
    <col min="1" max="1" width="20.710937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91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62208</v>
      </c>
      <c r="G8" s="33">
        <f>H8*1.1</f>
        <v>57024.000000000007</v>
      </c>
      <c r="H8" s="33">
        <v>51840</v>
      </c>
      <c r="I8" s="33">
        <f>H8*0.75</f>
        <v>38880</v>
      </c>
      <c r="J8" s="33">
        <f>H8*0.5</f>
        <v>25920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87264</v>
      </c>
      <c r="G9" s="37">
        <f>H9*1.1</f>
        <v>79992</v>
      </c>
      <c r="H9" s="37">
        <v>72720</v>
      </c>
      <c r="I9" s="37">
        <f>H9*0.75</f>
        <v>54540</v>
      </c>
      <c r="J9" s="37">
        <f>H9*0.5</f>
        <v>36360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78408</v>
      </c>
      <c r="G10" s="37">
        <f>H10*1.1</f>
        <v>71874</v>
      </c>
      <c r="H10" s="37">
        <v>65340</v>
      </c>
      <c r="I10" s="37">
        <f>H10*0.75</f>
        <v>49005</v>
      </c>
      <c r="J10" s="37">
        <f>H10*0.5</f>
        <v>32670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110592</v>
      </c>
      <c r="G11" s="39">
        <f>H11*1.1</f>
        <v>101376.00000000001</v>
      </c>
      <c r="H11" s="39">
        <v>92160</v>
      </c>
      <c r="I11" s="39">
        <f>H11*0.75</f>
        <v>69120</v>
      </c>
      <c r="J11" s="39">
        <f>H11*0.5</f>
        <v>46080</v>
      </c>
    </row>
    <row r="12" spans="1:10" ht="24" customHeight="1" thickBot="1" x14ac:dyDescent="0.3">
      <c r="A12" s="8"/>
      <c r="B12" s="28"/>
      <c r="C12" s="81"/>
      <c r="D12" s="81"/>
      <c r="E12" s="82"/>
      <c r="F12" s="134"/>
      <c r="G12" s="135"/>
      <c r="H12" s="135"/>
      <c r="I12" s="135"/>
      <c r="J12" s="136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89"/>
      <c r="F13" s="140">
        <v>14940</v>
      </c>
      <c r="G13" s="141"/>
      <c r="H13" s="141"/>
      <c r="I13" s="141"/>
      <c r="J13" s="14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6"/>
      <c r="F14" s="112">
        <v>21600</v>
      </c>
      <c r="G14" s="113"/>
      <c r="H14" s="113"/>
      <c r="I14" s="113"/>
      <c r="J14" s="114"/>
    </row>
    <row r="15" spans="1:10" ht="24" customHeight="1" thickBot="1" x14ac:dyDescent="0.3">
      <c r="A15" s="8"/>
      <c r="B15" s="28"/>
      <c r="C15" s="81"/>
      <c r="D15" s="81"/>
      <c r="E15" s="82"/>
      <c r="F15" s="165"/>
      <c r="G15" s="166"/>
      <c r="H15" s="166"/>
      <c r="I15" s="166"/>
      <c r="J15" s="16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1440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2520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3528</v>
      </c>
      <c r="G19" s="180"/>
      <c r="H19" s="180"/>
      <c r="I19" s="180"/>
      <c r="J19" s="181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"&amp;MIN(F22:F81)&amp;" до "&amp;MAX(F22:F81)</f>
        <v>Цена от 13680 до 424080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13680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20520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27360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34200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41040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47880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54720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61560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68400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75240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82080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88920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95760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102600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109440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116280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123120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129960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136800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143640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278</v>
      </c>
      <c r="C42" s="36"/>
      <c r="D42" s="36"/>
      <c r="E42" s="41"/>
      <c r="F42" s="42">
        <v>150480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279</v>
      </c>
      <c r="C43" s="36"/>
      <c r="D43" s="36"/>
      <c r="E43" s="41"/>
      <c r="F43" s="42">
        <v>157320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280</v>
      </c>
      <c r="C44" s="36"/>
      <c r="D44" s="36"/>
      <c r="E44" s="41"/>
      <c r="F44" s="42">
        <v>164160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281</v>
      </c>
      <c r="C45" s="36"/>
      <c r="D45" s="36"/>
      <c r="E45" s="41"/>
      <c r="F45" s="42">
        <v>171000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282</v>
      </c>
      <c r="C46" s="36"/>
      <c r="D46" s="36"/>
      <c r="E46" s="41"/>
      <c r="F46" s="42">
        <v>177840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283</v>
      </c>
      <c r="C47" s="36"/>
      <c r="D47" s="36"/>
      <c r="E47" s="41"/>
      <c r="F47" s="42">
        <v>184680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284</v>
      </c>
      <c r="C48" s="36"/>
      <c r="D48" s="36"/>
      <c r="E48" s="41"/>
      <c r="F48" s="42">
        <v>191520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285</v>
      </c>
      <c r="C49" s="36"/>
      <c r="D49" s="36"/>
      <c r="E49" s="41"/>
      <c r="F49" s="42">
        <v>198360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286</v>
      </c>
      <c r="C50" s="36"/>
      <c r="D50" s="36"/>
      <c r="E50" s="41"/>
      <c r="F50" s="42">
        <v>205200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287</v>
      </c>
      <c r="C51" s="36"/>
      <c r="D51" s="36"/>
      <c r="E51" s="41"/>
      <c r="F51" s="42">
        <v>212040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145</v>
      </c>
      <c r="C52" s="36"/>
      <c r="D52" s="36"/>
      <c r="E52" s="41"/>
      <c r="F52" s="42">
        <v>27360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146</v>
      </c>
      <c r="C53" s="36"/>
      <c r="D53" s="36"/>
      <c r="E53" s="41"/>
      <c r="F53" s="42">
        <v>41040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147</v>
      </c>
      <c r="C54" s="36"/>
      <c r="D54" s="36"/>
      <c r="E54" s="41"/>
      <c r="F54" s="42">
        <v>54720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148</v>
      </c>
      <c r="C55" s="36"/>
      <c r="D55" s="36"/>
      <c r="E55" s="41"/>
      <c r="F55" s="42">
        <v>68400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149</v>
      </c>
      <c r="C56" s="36"/>
      <c r="D56" s="36"/>
      <c r="E56" s="41"/>
      <c r="F56" s="42">
        <v>82080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150</v>
      </c>
      <c r="C57" s="36"/>
      <c r="D57" s="36"/>
      <c r="E57" s="41"/>
      <c r="F57" s="42">
        <v>95760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151</v>
      </c>
      <c r="C58" s="36"/>
      <c r="D58" s="36"/>
      <c r="E58" s="41"/>
      <c r="F58" s="42">
        <v>109440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152</v>
      </c>
      <c r="C59" s="36"/>
      <c r="D59" s="36"/>
      <c r="E59" s="41"/>
      <c r="F59" s="42">
        <v>123120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153</v>
      </c>
      <c r="C60" s="36"/>
      <c r="D60" s="36"/>
      <c r="E60" s="41"/>
      <c r="F60" s="42">
        <v>136800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154</v>
      </c>
      <c r="C61" s="36"/>
      <c r="D61" s="36"/>
      <c r="E61" s="41"/>
      <c r="F61" s="42">
        <v>150480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155</v>
      </c>
      <c r="C62" s="36"/>
      <c r="D62" s="36"/>
      <c r="E62" s="41"/>
      <c r="F62" s="42">
        <v>164160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156</v>
      </c>
      <c r="C63" s="36"/>
      <c r="D63" s="36"/>
      <c r="E63" s="41"/>
      <c r="F63" s="42">
        <v>177840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157</v>
      </c>
      <c r="C64" s="36"/>
      <c r="D64" s="36"/>
      <c r="E64" s="41"/>
      <c r="F64" s="42">
        <v>191520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158</v>
      </c>
      <c r="C65" s="36"/>
      <c r="D65" s="36"/>
      <c r="E65" s="41"/>
      <c r="F65" s="42">
        <v>205200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159</v>
      </c>
      <c r="C66" s="36"/>
      <c r="D66" s="36"/>
      <c r="E66" s="41"/>
      <c r="F66" s="42">
        <v>218880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160</v>
      </c>
      <c r="C67" s="36"/>
      <c r="D67" s="36"/>
      <c r="E67" s="41"/>
      <c r="F67" s="42">
        <v>232560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161</v>
      </c>
      <c r="C68" s="36"/>
      <c r="D68" s="36"/>
      <c r="E68" s="41"/>
      <c r="F68" s="42">
        <v>246240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162</v>
      </c>
      <c r="C69" s="36"/>
      <c r="D69" s="36"/>
      <c r="E69" s="41"/>
      <c r="F69" s="42">
        <v>259920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163</v>
      </c>
      <c r="C70" s="36"/>
      <c r="D70" s="36"/>
      <c r="E70" s="41"/>
      <c r="F70" s="42">
        <v>273600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164</v>
      </c>
      <c r="C71" s="36"/>
      <c r="D71" s="36"/>
      <c r="E71" s="41"/>
      <c r="F71" s="42">
        <v>287280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288</v>
      </c>
      <c r="C72" s="36"/>
      <c r="D72" s="36"/>
      <c r="E72" s="41"/>
      <c r="F72" s="42">
        <v>300960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289</v>
      </c>
      <c r="C73" s="36"/>
      <c r="D73" s="36"/>
      <c r="E73" s="41"/>
      <c r="F73" s="42">
        <v>314640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290</v>
      </c>
      <c r="C74" s="36"/>
      <c r="D74" s="36"/>
      <c r="E74" s="41"/>
      <c r="F74" s="42">
        <v>328320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291</v>
      </c>
      <c r="C75" s="36"/>
      <c r="D75" s="36"/>
      <c r="E75" s="41"/>
      <c r="F75" s="42">
        <v>342000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292</v>
      </c>
      <c r="C76" s="36"/>
      <c r="D76" s="36"/>
      <c r="E76" s="41"/>
      <c r="F76" s="42">
        <v>355680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293</v>
      </c>
      <c r="C77" s="36"/>
      <c r="D77" s="36"/>
      <c r="E77" s="41"/>
      <c r="F77" s="42">
        <v>369360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294</v>
      </c>
      <c r="C78" s="36"/>
      <c r="D78" s="36"/>
      <c r="E78" s="41"/>
      <c r="F78" s="42">
        <v>383040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295</v>
      </c>
      <c r="C79" s="36"/>
      <c r="D79" s="36"/>
      <c r="E79" s="41"/>
      <c r="F79" s="42">
        <v>396720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296</v>
      </c>
      <c r="C80" s="36"/>
      <c r="D80" s="36"/>
      <c r="E80" s="41"/>
      <c r="F80" s="42">
        <v>410400</v>
      </c>
      <c r="G80" s="43"/>
      <c r="H80" s="43"/>
      <c r="I80" s="43"/>
      <c r="J80" s="44"/>
    </row>
    <row r="81" spans="1:10" ht="36" customHeight="1" outlineLevel="1" thickBot="1" x14ac:dyDescent="0.3">
      <c r="A81" s="8"/>
      <c r="B81" s="35" t="s">
        <v>297</v>
      </c>
      <c r="C81" s="36"/>
      <c r="D81" s="36"/>
      <c r="E81" s="41"/>
      <c r="F81" s="42">
        <v>424080</v>
      </c>
      <c r="G81" s="43"/>
      <c r="H81" s="43"/>
      <c r="I81" s="43"/>
      <c r="J81" s="44"/>
    </row>
    <row r="82" spans="1:10" ht="36" customHeight="1" thickBot="1" x14ac:dyDescent="0.3">
      <c r="A82" s="8"/>
      <c r="B82" s="51" t="s">
        <v>165</v>
      </c>
      <c r="C82" s="52"/>
      <c r="D82" s="52"/>
      <c r="E82" s="53"/>
      <c r="F82" s="54" t="str">
        <f>"Цена от "&amp;MIN(F83:F104)&amp;" до "&amp;MAX(F83:F104)</f>
        <v>Цена от 16740 до 294120</v>
      </c>
      <c r="G82" s="55"/>
      <c r="H82" s="55"/>
      <c r="I82" s="55"/>
      <c r="J82" s="56"/>
    </row>
    <row r="83" spans="1:10" ht="36" customHeight="1" outlineLevel="1" x14ac:dyDescent="0.25">
      <c r="A83" s="8"/>
      <c r="B83" s="57" t="s">
        <v>166</v>
      </c>
      <c r="C83" s="58"/>
      <c r="D83" s="58"/>
      <c r="E83" s="59"/>
      <c r="F83" s="60">
        <v>16740</v>
      </c>
      <c r="G83" s="61"/>
      <c r="H83" s="61"/>
      <c r="I83" s="61"/>
      <c r="J83" s="62"/>
    </row>
    <row r="84" spans="1:10" ht="36" customHeight="1" outlineLevel="1" x14ac:dyDescent="0.25">
      <c r="A84" s="8"/>
      <c r="B84" s="35" t="s">
        <v>167</v>
      </c>
      <c r="C84" s="36"/>
      <c r="D84" s="36"/>
      <c r="E84" s="41"/>
      <c r="F84" s="42">
        <v>23940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168</v>
      </c>
      <c r="C85" s="36"/>
      <c r="D85" s="36"/>
      <c r="E85" s="41"/>
      <c r="F85" s="42">
        <v>34200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169</v>
      </c>
      <c r="C86" s="36"/>
      <c r="D86" s="36"/>
      <c r="E86" s="41"/>
      <c r="F86" s="42">
        <v>47880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170</v>
      </c>
      <c r="C87" s="36"/>
      <c r="D87" s="36"/>
      <c r="E87" s="41"/>
      <c r="F87" s="42">
        <v>61560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171</v>
      </c>
      <c r="C88" s="36"/>
      <c r="D88" s="36"/>
      <c r="E88" s="41"/>
      <c r="F88" s="42">
        <v>75240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172</v>
      </c>
      <c r="C89" s="36"/>
      <c r="D89" s="36"/>
      <c r="E89" s="41"/>
      <c r="F89" s="42">
        <v>88920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173</v>
      </c>
      <c r="C90" s="36"/>
      <c r="D90" s="36"/>
      <c r="E90" s="41"/>
      <c r="F90" s="42">
        <v>102600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174</v>
      </c>
      <c r="C91" s="36"/>
      <c r="D91" s="36"/>
      <c r="E91" s="41"/>
      <c r="F91" s="42">
        <v>116280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175</v>
      </c>
      <c r="C92" s="36"/>
      <c r="D92" s="36"/>
      <c r="E92" s="41"/>
      <c r="F92" s="42">
        <v>129960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176</v>
      </c>
      <c r="C93" s="36"/>
      <c r="D93" s="36"/>
      <c r="E93" s="41"/>
      <c r="F93" s="42">
        <v>143640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177</v>
      </c>
      <c r="C94" s="36"/>
      <c r="D94" s="36"/>
      <c r="E94" s="41"/>
      <c r="F94" s="42">
        <v>157320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178</v>
      </c>
      <c r="C95" s="36"/>
      <c r="D95" s="36"/>
      <c r="E95" s="41"/>
      <c r="F95" s="42">
        <v>171000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179</v>
      </c>
      <c r="C96" s="36"/>
      <c r="D96" s="36"/>
      <c r="E96" s="41"/>
      <c r="F96" s="42">
        <v>184680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180</v>
      </c>
      <c r="C97" s="36"/>
      <c r="D97" s="36"/>
      <c r="E97" s="41"/>
      <c r="F97" s="42">
        <v>198360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181</v>
      </c>
      <c r="C98" s="36"/>
      <c r="D98" s="36"/>
      <c r="E98" s="41"/>
      <c r="F98" s="42">
        <v>212040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182</v>
      </c>
      <c r="C99" s="36"/>
      <c r="D99" s="36"/>
      <c r="E99" s="41"/>
      <c r="F99" s="42">
        <v>225720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183</v>
      </c>
      <c r="C100" s="36"/>
      <c r="D100" s="36"/>
      <c r="E100" s="41"/>
      <c r="F100" s="42">
        <v>239400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184</v>
      </c>
      <c r="C101" s="36"/>
      <c r="D101" s="36"/>
      <c r="E101" s="41"/>
      <c r="F101" s="42">
        <v>253080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185</v>
      </c>
      <c r="C102" s="36"/>
      <c r="D102" s="36"/>
      <c r="E102" s="41"/>
      <c r="F102" s="42">
        <v>266760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186</v>
      </c>
      <c r="C103" s="36"/>
      <c r="D103" s="36"/>
      <c r="E103" s="41"/>
      <c r="F103" s="42">
        <v>280440</v>
      </c>
      <c r="G103" s="43"/>
      <c r="H103" s="43"/>
      <c r="I103" s="43"/>
      <c r="J103" s="44"/>
    </row>
    <row r="104" spans="1:10" ht="36" customHeight="1" outlineLevel="1" thickBot="1" x14ac:dyDescent="0.3">
      <c r="A104" s="8"/>
      <c r="B104" s="35" t="s">
        <v>187</v>
      </c>
      <c r="C104" s="36"/>
      <c r="D104" s="36"/>
      <c r="E104" s="41"/>
      <c r="F104" s="42">
        <v>294120</v>
      </c>
      <c r="G104" s="43"/>
      <c r="H104" s="43"/>
      <c r="I104" s="43"/>
      <c r="J104" s="44"/>
    </row>
    <row r="105" spans="1:10" ht="36" customHeight="1" thickBot="1" x14ac:dyDescent="0.3">
      <c r="A105" s="8"/>
      <c r="B105" s="51" t="s">
        <v>188</v>
      </c>
      <c r="C105" s="52"/>
      <c r="D105" s="52"/>
      <c r="E105" s="53"/>
      <c r="F105" s="54" t="str">
        <f>"Цена от "&amp;MIN(F106:F116)&amp;" до "&amp;MAX(F106:F116)</f>
        <v>Цена от 2340 до 63540</v>
      </c>
      <c r="G105" s="55"/>
      <c r="H105" s="55"/>
      <c r="I105" s="55"/>
      <c r="J105" s="56"/>
    </row>
    <row r="106" spans="1:10" ht="36" customHeight="1" x14ac:dyDescent="0.25">
      <c r="A106" s="8"/>
      <c r="B106" s="63" t="s">
        <v>189</v>
      </c>
      <c r="C106" s="64"/>
      <c r="D106" s="64"/>
      <c r="E106" s="41"/>
      <c r="F106" s="42">
        <v>8280</v>
      </c>
      <c r="G106" s="43"/>
      <c r="H106" s="43"/>
      <c r="I106" s="43"/>
      <c r="J106" s="44"/>
    </row>
    <row r="107" spans="1:10" ht="36" customHeight="1" x14ac:dyDescent="0.25">
      <c r="A107" s="8"/>
      <c r="B107" s="63" t="s">
        <v>190</v>
      </c>
      <c r="C107" s="64"/>
      <c r="D107" s="64"/>
      <c r="E107" s="41"/>
      <c r="F107" s="42">
        <v>63540</v>
      </c>
      <c r="G107" s="43"/>
      <c r="H107" s="43"/>
      <c r="I107" s="43"/>
      <c r="J107" s="44"/>
    </row>
    <row r="108" spans="1:10" ht="36" customHeight="1" x14ac:dyDescent="0.25">
      <c r="A108" s="8"/>
      <c r="B108" s="63" t="s">
        <v>258</v>
      </c>
      <c r="C108" s="64"/>
      <c r="D108" s="64"/>
      <c r="E108" s="41"/>
      <c r="F108" s="42">
        <v>5040</v>
      </c>
      <c r="G108" s="43"/>
      <c r="H108" s="43"/>
      <c r="I108" s="43"/>
      <c r="J108" s="44"/>
    </row>
    <row r="109" spans="1:10" ht="36" customHeight="1" x14ac:dyDescent="0.25">
      <c r="A109" s="8"/>
      <c r="B109" s="65" t="s">
        <v>192</v>
      </c>
      <c r="C109" s="66"/>
      <c r="D109" s="66"/>
      <c r="E109" s="67"/>
      <c r="F109" s="68">
        <v>61740</v>
      </c>
      <c r="G109" s="69"/>
      <c r="H109" s="69"/>
      <c r="I109" s="69"/>
      <c r="J109" s="70"/>
    </row>
    <row r="110" spans="1:10" ht="36" customHeight="1" x14ac:dyDescent="0.25">
      <c r="A110" s="8"/>
      <c r="B110" s="63" t="s">
        <v>193</v>
      </c>
      <c r="C110" s="64"/>
      <c r="D110" s="64"/>
      <c r="E110" s="41"/>
      <c r="F110" s="42">
        <v>13140</v>
      </c>
      <c r="G110" s="43"/>
      <c r="H110" s="43"/>
      <c r="I110" s="43"/>
      <c r="J110" s="44"/>
    </row>
    <row r="111" spans="1:10" ht="36" customHeight="1" x14ac:dyDescent="0.25">
      <c r="A111" s="8"/>
      <c r="B111" s="63" t="s">
        <v>194</v>
      </c>
      <c r="C111" s="64"/>
      <c r="D111" s="64"/>
      <c r="E111" s="41"/>
      <c r="F111" s="42">
        <v>38340</v>
      </c>
      <c r="G111" s="43"/>
      <c r="H111" s="43"/>
      <c r="I111" s="43"/>
      <c r="J111" s="44"/>
    </row>
    <row r="112" spans="1:10" ht="36" customHeight="1" x14ac:dyDescent="0.25">
      <c r="A112" s="8"/>
      <c r="B112" s="63" t="s">
        <v>195</v>
      </c>
      <c r="C112" s="64"/>
      <c r="D112" s="64"/>
      <c r="E112" s="41"/>
      <c r="F112" s="42">
        <v>2340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196</v>
      </c>
      <c r="C113" s="64"/>
      <c r="D113" s="64"/>
      <c r="E113" s="41"/>
      <c r="F113" s="42">
        <v>2340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197</v>
      </c>
      <c r="C114" s="64"/>
      <c r="D114" s="64"/>
      <c r="E114" s="41"/>
      <c r="F114" s="42">
        <v>4680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198</v>
      </c>
      <c r="C115" s="64"/>
      <c r="D115" s="64"/>
      <c r="E115" s="41"/>
      <c r="F115" s="42">
        <v>7020</v>
      </c>
      <c r="G115" s="43"/>
      <c r="H115" s="43"/>
      <c r="I115" s="43"/>
      <c r="J115" s="44"/>
    </row>
    <row r="116" spans="1:10" ht="36" customHeight="1" thickBot="1" x14ac:dyDescent="0.3">
      <c r="A116" s="8"/>
      <c r="B116" s="63" t="s">
        <v>199</v>
      </c>
      <c r="C116" s="64"/>
      <c r="D116" s="64"/>
      <c r="E116" s="41"/>
      <c r="F116" s="42">
        <v>41940</v>
      </c>
      <c r="G116" s="43"/>
      <c r="H116" s="43"/>
      <c r="I116" s="43"/>
      <c r="J116" s="44"/>
    </row>
    <row r="117" spans="1:10" ht="54" customHeight="1" thickBot="1" x14ac:dyDescent="0.3">
      <c r="A117" s="8"/>
      <c r="B117" s="210" t="s">
        <v>259</v>
      </c>
      <c r="C117" s="211"/>
      <c r="D117" s="211"/>
      <c r="E117" s="212"/>
      <c r="F117" s="224" t="str">
        <f>"Цена от "&amp;MIN(F119,F123:F139)&amp;" до "&amp;MAX(F119,F123:F139)</f>
        <v>Цена от 3240 до 787140</v>
      </c>
      <c r="G117" s="225"/>
      <c r="H117" s="225"/>
      <c r="I117" s="225"/>
      <c r="J117" s="226"/>
    </row>
    <row r="118" spans="1:10" ht="24" customHeight="1" thickBot="1" x14ac:dyDescent="0.3">
      <c r="A118" s="8"/>
      <c r="B118" s="28"/>
      <c r="C118" s="81"/>
      <c r="D118" s="81"/>
      <c r="E118" s="82"/>
      <c r="F118" s="83"/>
      <c r="G118" s="84"/>
      <c r="H118" s="84"/>
      <c r="I118" s="84"/>
      <c r="J118" s="85"/>
    </row>
    <row r="119" spans="1:10" ht="36" customHeight="1" x14ac:dyDescent="0.25">
      <c r="A119" s="8"/>
      <c r="B119" s="63" t="s">
        <v>323</v>
      </c>
      <c r="C119" s="64"/>
      <c r="D119" s="64"/>
      <c r="E119" s="41"/>
      <c r="F119" s="42">
        <v>75600</v>
      </c>
      <c r="G119" s="43"/>
      <c r="H119" s="43"/>
      <c r="I119" s="43"/>
      <c r="J119" s="44"/>
    </row>
    <row r="120" spans="1:10" ht="36" customHeight="1" x14ac:dyDescent="0.25">
      <c r="A120" s="8"/>
      <c r="B120" s="72" t="s">
        <v>202</v>
      </c>
      <c r="C120" s="73"/>
      <c r="D120" s="73"/>
      <c r="E120" s="74"/>
      <c r="F120" s="42">
        <v>7560</v>
      </c>
      <c r="G120" s="43"/>
      <c r="H120" s="43"/>
      <c r="I120" s="43"/>
      <c r="J120" s="44"/>
    </row>
    <row r="121" spans="1:10" ht="36" customHeight="1" thickBot="1" x14ac:dyDescent="0.3">
      <c r="A121" s="8"/>
      <c r="B121" s="72" t="s">
        <v>203</v>
      </c>
      <c r="C121" s="73"/>
      <c r="D121" s="73"/>
      <c r="E121" s="74"/>
      <c r="F121" s="42">
        <v>18900</v>
      </c>
      <c r="G121" s="43"/>
      <c r="H121" s="43"/>
      <c r="I121" s="43"/>
      <c r="J121" s="44"/>
    </row>
    <row r="122" spans="1:10" ht="24" customHeight="1" thickBot="1" x14ac:dyDescent="0.3">
      <c r="A122" s="8"/>
      <c r="B122" s="28"/>
      <c r="C122" s="81"/>
      <c r="D122" s="81"/>
      <c r="E122" s="82"/>
      <c r="F122" s="83"/>
      <c r="G122" s="84"/>
      <c r="H122" s="84"/>
      <c r="I122" s="84"/>
      <c r="J122" s="85"/>
    </row>
    <row r="123" spans="1:10" ht="36" customHeight="1" x14ac:dyDescent="0.25">
      <c r="A123" s="8" t="s">
        <v>112</v>
      </c>
      <c r="B123" s="65" t="s">
        <v>204</v>
      </c>
      <c r="C123" s="66"/>
      <c r="D123" s="66"/>
      <c r="E123" s="67"/>
      <c r="F123" s="68">
        <v>99540</v>
      </c>
      <c r="G123" s="69"/>
      <c r="H123" s="69"/>
      <c r="I123" s="69"/>
      <c r="J123" s="70"/>
    </row>
    <row r="124" spans="1:10" ht="36" customHeight="1" x14ac:dyDescent="0.25">
      <c r="A124" s="8" t="s">
        <v>112</v>
      </c>
      <c r="B124" s="63" t="s">
        <v>205</v>
      </c>
      <c r="C124" s="64"/>
      <c r="D124" s="64"/>
      <c r="E124" s="41"/>
      <c r="F124" s="203">
        <v>50940</v>
      </c>
      <c r="G124" s="253"/>
      <c r="H124" s="253"/>
      <c r="I124" s="253"/>
      <c r="J124" s="254"/>
    </row>
    <row r="125" spans="1:10" ht="36" customHeight="1" x14ac:dyDescent="0.25">
      <c r="A125" s="8" t="s">
        <v>112</v>
      </c>
      <c r="B125" s="63" t="s">
        <v>299</v>
      </c>
      <c r="C125" s="64"/>
      <c r="D125" s="64"/>
      <c r="E125" s="41"/>
      <c r="F125" s="42">
        <v>59940</v>
      </c>
      <c r="G125" s="43"/>
      <c r="H125" s="43"/>
      <c r="I125" s="43"/>
      <c r="J125" s="44"/>
    </row>
    <row r="126" spans="1:10" ht="36" customHeight="1" x14ac:dyDescent="0.25">
      <c r="A126" s="8" t="s">
        <v>112</v>
      </c>
      <c r="B126" s="63" t="s">
        <v>207</v>
      </c>
      <c r="C126" s="64"/>
      <c r="D126" s="64"/>
      <c r="E126" s="41"/>
      <c r="F126" s="42">
        <v>59940</v>
      </c>
      <c r="G126" s="43"/>
      <c r="H126" s="43"/>
      <c r="I126" s="43"/>
      <c r="J126" s="44"/>
    </row>
    <row r="127" spans="1:10" ht="36" customHeight="1" x14ac:dyDescent="0.25">
      <c r="A127" s="8" t="s">
        <v>112</v>
      </c>
      <c r="B127" s="63" t="s">
        <v>208</v>
      </c>
      <c r="C127" s="64"/>
      <c r="D127" s="64"/>
      <c r="E127" s="41"/>
      <c r="F127" s="42">
        <v>43740</v>
      </c>
      <c r="G127" s="43"/>
      <c r="H127" s="43"/>
      <c r="I127" s="43"/>
      <c r="J127" s="44"/>
    </row>
    <row r="128" spans="1:10" ht="36" customHeight="1" x14ac:dyDescent="0.25">
      <c r="A128" s="8"/>
      <c r="B128" s="35" t="s">
        <v>325</v>
      </c>
      <c r="C128" s="89"/>
      <c r="D128" s="89"/>
      <c r="E128" s="90"/>
      <c r="F128" s="203">
        <v>787140</v>
      </c>
      <c r="G128" s="253"/>
      <c r="H128" s="253"/>
      <c r="I128" s="253"/>
      <c r="J128" s="254"/>
    </row>
    <row r="129" spans="1:10" ht="36" customHeight="1" x14ac:dyDescent="0.25">
      <c r="A129" s="8" t="s">
        <v>112</v>
      </c>
      <c r="B129" s="63" t="s">
        <v>209</v>
      </c>
      <c r="C129" s="64"/>
      <c r="D129" s="64"/>
      <c r="E129" s="41"/>
      <c r="F129" s="203">
        <v>173340</v>
      </c>
      <c r="G129" s="253"/>
      <c r="H129" s="253"/>
      <c r="I129" s="253"/>
      <c r="J129" s="254"/>
    </row>
    <row r="130" spans="1:10" ht="36" customHeight="1" x14ac:dyDescent="0.25">
      <c r="A130" s="8" t="s">
        <v>112</v>
      </c>
      <c r="B130" s="63" t="s">
        <v>210</v>
      </c>
      <c r="C130" s="64"/>
      <c r="D130" s="64"/>
      <c r="E130" s="41"/>
      <c r="F130" s="203">
        <v>61740</v>
      </c>
      <c r="G130" s="253"/>
      <c r="H130" s="253"/>
      <c r="I130" s="253"/>
      <c r="J130" s="254"/>
    </row>
    <row r="131" spans="1:10" ht="36" customHeight="1" x14ac:dyDescent="0.25">
      <c r="A131" s="8" t="s">
        <v>112</v>
      </c>
      <c r="B131" s="63" t="s">
        <v>211</v>
      </c>
      <c r="C131" s="64"/>
      <c r="D131" s="64"/>
      <c r="E131" s="41"/>
      <c r="F131" s="203">
        <v>74088</v>
      </c>
      <c r="G131" s="253"/>
      <c r="H131" s="253"/>
      <c r="I131" s="253"/>
      <c r="J131" s="254"/>
    </row>
    <row r="132" spans="1:10" ht="36" customHeight="1" x14ac:dyDescent="0.25">
      <c r="A132" s="8" t="s">
        <v>112</v>
      </c>
      <c r="B132" s="63" t="s">
        <v>212</v>
      </c>
      <c r="C132" s="64"/>
      <c r="D132" s="64"/>
      <c r="E132" s="41"/>
      <c r="F132" s="203">
        <v>63540</v>
      </c>
      <c r="G132" s="253"/>
      <c r="H132" s="253"/>
      <c r="I132" s="253"/>
      <c r="J132" s="254"/>
    </row>
    <row r="133" spans="1:10" ht="36" customHeight="1" x14ac:dyDescent="0.25">
      <c r="A133" s="8" t="s">
        <v>112</v>
      </c>
      <c r="B133" s="63" t="s">
        <v>213</v>
      </c>
      <c r="C133" s="64"/>
      <c r="D133" s="64"/>
      <c r="E133" s="41"/>
      <c r="F133" s="203">
        <v>88740</v>
      </c>
      <c r="G133" s="253"/>
      <c r="H133" s="253"/>
      <c r="I133" s="253"/>
      <c r="J133" s="254"/>
    </row>
    <row r="134" spans="1:10" ht="36" customHeight="1" x14ac:dyDescent="0.25">
      <c r="A134" s="8" t="s">
        <v>112</v>
      </c>
      <c r="B134" s="35" t="s">
        <v>214</v>
      </c>
      <c r="C134" s="89"/>
      <c r="D134" s="89"/>
      <c r="E134" s="90"/>
      <c r="F134" s="203">
        <v>238140</v>
      </c>
      <c r="G134" s="253"/>
      <c r="H134" s="253"/>
      <c r="I134" s="253"/>
      <c r="J134" s="254"/>
    </row>
    <row r="135" spans="1:10" ht="44.25" customHeight="1" x14ac:dyDescent="0.25">
      <c r="A135" s="8"/>
      <c r="B135" s="35" t="s">
        <v>215</v>
      </c>
      <c r="C135" s="89"/>
      <c r="D135" s="89"/>
      <c r="E135" s="90"/>
      <c r="F135" s="203">
        <v>86040</v>
      </c>
      <c r="G135" s="253"/>
      <c r="H135" s="253"/>
      <c r="I135" s="253"/>
      <c r="J135" s="254"/>
    </row>
    <row r="136" spans="1:10" ht="36" customHeight="1" x14ac:dyDescent="0.25">
      <c r="A136" s="8" t="s">
        <v>112</v>
      </c>
      <c r="B136" s="65" t="s">
        <v>216</v>
      </c>
      <c r="C136" s="66"/>
      <c r="D136" s="66"/>
      <c r="E136" s="67"/>
      <c r="F136" s="203">
        <v>3240</v>
      </c>
      <c r="G136" s="253"/>
      <c r="H136" s="253"/>
      <c r="I136" s="253"/>
      <c r="J136" s="254"/>
    </row>
    <row r="137" spans="1:10" ht="36" customHeight="1" x14ac:dyDescent="0.25">
      <c r="B137" s="35" t="s">
        <v>217</v>
      </c>
      <c r="C137" s="89"/>
      <c r="D137" s="89"/>
      <c r="E137" s="90"/>
      <c r="F137" s="203">
        <v>50940</v>
      </c>
      <c r="G137" s="253"/>
      <c r="H137" s="253"/>
      <c r="I137" s="253"/>
      <c r="J137" s="254"/>
    </row>
    <row r="138" spans="1:10" ht="36" customHeight="1" x14ac:dyDescent="0.25">
      <c r="B138" s="35" t="s">
        <v>218</v>
      </c>
      <c r="C138" s="89"/>
      <c r="D138" s="89"/>
      <c r="E138" s="90"/>
      <c r="F138" s="203">
        <v>41940</v>
      </c>
      <c r="G138" s="253"/>
      <c r="H138" s="253"/>
      <c r="I138" s="253"/>
      <c r="J138" s="254"/>
    </row>
    <row r="139" spans="1:10" ht="36" customHeight="1" x14ac:dyDescent="0.25">
      <c r="A139" s="8" t="s">
        <v>112</v>
      </c>
      <c r="B139" s="35" t="s">
        <v>220</v>
      </c>
      <c r="C139" s="89"/>
      <c r="D139" s="89"/>
      <c r="E139" s="90"/>
      <c r="F139" s="203">
        <v>56340</v>
      </c>
      <c r="G139" s="253"/>
      <c r="H139" s="253"/>
      <c r="I139" s="253"/>
      <c r="J139" s="254"/>
    </row>
    <row r="140" spans="1:10" ht="36" customHeight="1" x14ac:dyDescent="0.25">
      <c r="A140" s="8" t="s">
        <v>114</v>
      </c>
      <c r="B140" s="63" t="s">
        <v>221</v>
      </c>
      <c r="C140" s="64"/>
      <c r="D140" s="64"/>
      <c r="E140" s="41"/>
      <c r="F140" s="203">
        <v>139680</v>
      </c>
      <c r="G140" s="253"/>
      <c r="H140" s="253"/>
      <c r="I140" s="253"/>
      <c r="J140" s="254"/>
    </row>
    <row r="141" spans="1:10" ht="36" customHeight="1" x14ac:dyDescent="0.25">
      <c r="A141" s="8" t="s">
        <v>114</v>
      </c>
      <c r="B141" s="63" t="s">
        <v>222</v>
      </c>
      <c r="C141" s="64"/>
      <c r="D141" s="64"/>
      <c r="E141" s="41"/>
      <c r="F141" s="203">
        <v>72000</v>
      </c>
      <c r="G141" s="253"/>
      <c r="H141" s="253"/>
      <c r="I141" s="253"/>
      <c r="J141" s="254"/>
    </row>
    <row r="142" spans="1:10" ht="36" customHeight="1" x14ac:dyDescent="0.25">
      <c r="A142" s="8" t="s">
        <v>114</v>
      </c>
      <c r="B142" s="63" t="s">
        <v>326</v>
      </c>
      <c r="C142" s="64"/>
      <c r="D142" s="64"/>
      <c r="E142" s="41"/>
      <c r="F142" s="42">
        <v>84240</v>
      </c>
      <c r="G142" s="43"/>
      <c r="H142" s="43"/>
      <c r="I142" s="43"/>
      <c r="J142" s="44"/>
    </row>
    <row r="143" spans="1:10" ht="36" customHeight="1" x14ac:dyDescent="0.25">
      <c r="A143" s="8" t="s">
        <v>114</v>
      </c>
      <c r="B143" s="63" t="s">
        <v>224</v>
      </c>
      <c r="C143" s="64"/>
      <c r="D143" s="64"/>
      <c r="E143" s="41"/>
      <c r="F143" s="42">
        <v>84240</v>
      </c>
      <c r="G143" s="43"/>
      <c r="H143" s="43"/>
      <c r="I143" s="43"/>
      <c r="J143" s="44"/>
    </row>
    <row r="144" spans="1:10" ht="36" customHeight="1" x14ac:dyDescent="0.25">
      <c r="A144" s="8" t="s">
        <v>114</v>
      </c>
      <c r="B144" s="63" t="s">
        <v>225</v>
      </c>
      <c r="C144" s="64"/>
      <c r="D144" s="64"/>
      <c r="E144" s="41"/>
      <c r="F144" s="42">
        <v>61920</v>
      </c>
      <c r="G144" s="43"/>
      <c r="H144" s="43"/>
      <c r="I144" s="43"/>
      <c r="J144" s="44"/>
    </row>
    <row r="145" spans="1:10" ht="36" customHeight="1" x14ac:dyDescent="0.25">
      <c r="A145" s="8" t="s">
        <v>114</v>
      </c>
      <c r="B145" s="63" t="s">
        <v>226</v>
      </c>
      <c r="C145" s="64"/>
      <c r="D145" s="64"/>
      <c r="E145" s="41"/>
      <c r="F145" s="203">
        <v>243360</v>
      </c>
      <c r="G145" s="253"/>
      <c r="H145" s="253"/>
      <c r="I145" s="253"/>
      <c r="J145" s="254"/>
    </row>
    <row r="146" spans="1:10" ht="36" customHeight="1" x14ac:dyDescent="0.25">
      <c r="A146" s="8" t="s">
        <v>114</v>
      </c>
      <c r="B146" s="63" t="s">
        <v>227</v>
      </c>
      <c r="C146" s="64"/>
      <c r="D146" s="64"/>
      <c r="E146" s="41"/>
      <c r="F146" s="203">
        <v>87120</v>
      </c>
      <c r="G146" s="253"/>
      <c r="H146" s="253"/>
      <c r="I146" s="253"/>
      <c r="J146" s="254"/>
    </row>
    <row r="147" spans="1:10" ht="36" customHeight="1" x14ac:dyDescent="0.25">
      <c r="A147" s="8" t="s">
        <v>114</v>
      </c>
      <c r="B147" s="63" t="s">
        <v>228</v>
      </c>
      <c r="C147" s="64"/>
      <c r="D147" s="64"/>
      <c r="E147" s="41"/>
      <c r="F147" s="203">
        <v>104544</v>
      </c>
      <c r="G147" s="253"/>
      <c r="H147" s="253"/>
      <c r="I147" s="253"/>
      <c r="J147" s="254"/>
    </row>
    <row r="148" spans="1:10" ht="36" customHeight="1" x14ac:dyDescent="0.25">
      <c r="A148" s="8" t="s">
        <v>114</v>
      </c>
      <c r="B148" s="63" t="s">
        <v>229</v>
      </c>
      <c r="C148" s="64"/>
      <c r="D148" s="64"/>
      <c r="E148" s="41"/>
      <c r="F148" s="203">
        <v>89280</v>
      </c>
      <c r="G148" s="253"/>
      <c r="H148" s="253"/>
      <c r="I148" s="253"/>
      <c r="J148" s="254"/>
    </row>
    <row r="149" spans="1:10" ht="36" customHeight="1" x14ac:dyDescent="0.25">
      <c r="A149" s="8" t="s">
        <v>114</v>
      </c>
      <c r="B149" s="63" t="s">
        <v>230</v>
      </c>
      <c r="C149" s="64"/>
      <c r="D149" s="64"/>
      <c r="E149" s="41"/>
      <c r="F149" s="203">
        <v>124560</v>
      </c>
      <c r="G149" s="253"/>
      <c r="H149" s="253"/>
      <c r="I149" s="253"/>
      <c r="J149" s="254"/>
    </row>
    <row r="150" spans="1:10" ht="36" customHeight="1" x14ac:dyDescent="0.25">
      <c r="A150" s="8" t="s">
        <v>114</v>
      </c>
      <c r="B150" s="63" t="s">
        <v>231</v>
      </c>
      <c r="C150" s="64"/>
      <c r="D150" s="64"/>
      <c r="E150" s="41"/>
      <c r="F150" s="203">
        <v>334080</v>
      </c>
      <c r="G150" s="253"/>
      <c r="H150" s="253"/>
      <c r="I150" s="253"/>
      <c r="J150" s="254"/>
    </row>
    <row r="151" spans="1:10" ht="36" customHeight="1" x14ac:dyDescent="0.25">
      <c r="A151" s="8" t="s">
        <v>114</v>
      </c>
      <c r="B151" s="65" t="s">
        <v>232</v>
      </c>
      <c r="C151" s="66"/>
      <c r="D151" s="66"/>
      <c r="E151" s="67"/>
      <c r="F151" s="203">
        <v>5040</v>
      </c>
      <c r="G151" s="253"/>
      <c r="H151" s="253"/>
      <c r="I151" s="253"/>
      <c r="J151" s="254"/>
    </row>
    <row r="152" spans="1:10" ht="36" customHeight="1" thickBot="1" x14ac:dyDescent="0.3">
      <c r="A152" s="8" t="s">
        <v>114</v>
      </c>
      <c r="B152" s="63" t="s">
        <v>234</v>
      </c>
      <c r="C152" s="64"/>
      <c r="D152" s="64"/>
      <c r="E152" s="41"/>
      <c r="F152" s="203">
        <v>79200</v>
      </c>
      <c r="G152" s="253"/>
      <c r="H152" s="253"/>
      <c r="I152" s="253"/>
      <c r="J152" s="254"/>
    </row>
    <row r="153" spans="1:10" ht="22.5" customHeight="1" x14ac:dyDescent="0.25">
      <c r="A153" s="8" t="s">
        <v>112</v>
      </c>
      <c r="B153" s="101" t="s">
        <v>236</v>
      </c>
      <c r="C153" s="102"/>
      <c r="D153" s="102"/>
      <c r="E153" s="102"/>
      <c r="F153" s="102"/>
      <c r="G153" s="102"/>
      <c r="H153" s="102"/>
      <c r="I153" s="102"/>
      <c r="J153" s="103"/>
    </row>
    <row r="154" spans="1:10" ht="36" customHeight="1" thickBot="1" x14ac:dyDescent="0.3">
      <c r="A154" s="8"/>
      <c r="B154" s="35" t="s">
        <v>219</v>
      </c>
      <c r="C154" s="89"/>
      <c r="D154" s="89"/>
      <c r="E154" s="90"/>
      <c r="F154" s="42">
        <v>40</v>
      </c>
      <c r="G154" s="43"/>
      <c r="H154" s="43"/>
      <c r="I154" s="43"/>
      <c r="J154" s="44"/>
    </row>
    <row r="155" spans="1:10" ht="36" customHeight="1" thickBot="1" x14ac:dyDescent="0.3">
      <c r="A155" s="8"/>
      <c r="B155" s="95" t="s">
        <v>235</v>
      </c>
      <c r="C155" s="96"/>
      <c r="D155" s="96"/>
      <c r="E155" s="97"/>
      <c r="F155" s="98"/>
      <c r="G155" s="99"/>
      <c r="H155" s="99"/>
      <c r="I155" s="99"/>
      <c r="J155" s="100"/>
    </row>
    <row r="156" spans="1:10" ht="36" customHeight="1" thickBot="1" x14ac:dyDescent="0.3">
      <c r="A156" s="8"/>
      <c r="B156" s="174" t="s">
        <v>236</v>
      </c>
      <c r="C156" s="175"/>
      <c r="D156" s="175"/>
      <c r="E156" s="175"/>
      <c r="F156" s="175"/>
      <c r="G156" s="175"/>
      <c r="H156" s="175"/>
      <c r="I156" s="175"/>
      <c r="J156" s="176"/>
    </row>
    <row r="157" spans="1:10" ht="36" customHeight="1" x14ac:dyDescent="0.25">
      <c r="A157" s="8"/>
      <c r="B157" s="57" t="s">
        <v>237</v>
      </c>
      <c r="C157" s="104"/>
      <c r="D157" s="104"/>
      <c r="E157" s="105"/>
      <c r="F157" s="42">
        <v>72</v>
      </c>
      <c r="G157" s="43"/>
      <c r="H157" s="43"/>
      <c r="I157" s="43"/>
      <c r="J157" s="44"/>
    </row>
    <row r="158" spans="1:10" ht="36" customHeight="1" x14ac:dyDescent="0.25">
      <c r="A158" s="8"/>
      <c r="B158" s="63" t="s">
        <v>238</v>
      </c>
      <c r="C158" s="64"/>
      <c r="D158" s="64"/>
      <c r="E158" s="41"/>
      <c r="F158" s="42">
        <v>118.8</v>
      </c>
      <c r="G158" s="43"/>
      <c r="H158" s="43"/>
      <c r="I158" s="43"/>
      <c r="J158" s="44"/>
    </row>
    <row r="159" spans="1:10" ht="36" customHeight="1" thickBot="1" x14ac:dyDescent="0.3">
      <c r="A159" s="8"/>
      <c r="B159" s="63" t="s">
        <v>239</v>
      </c>
      <c r="C159" s="64"/>
      <c r="D159" s="64"/>
      <c r="E159" s="41"/>
      <c r="F159" s="42">
        <v>180</v>
      </c>
      <c r="G159" s="43"/>
      <c r="H159" s="43"/>
      <c r="I159" s="43"/>
      <c r="J159" s="44"/>
    </row>
    <row r="160" spans="1:10" ht="54" customHeight="1" thickBot="1" x14ac:dyDescent="0.3">
      <c r="A160" s="8"/>
      <c r="B160" s="19" t="s">
        <v>240</v>
      </c>
      <c r="C160" s="20"/>
      <c r="D160" s="20"/>
      <c r="E160" s="21"/>
      <c r="F160" s="106"/>
      <c r="G160" s="107"/>
      <c r="H160" s="107"/>
      <c r="I160" s="107"/>
      <c r="J160" s="108"/>
    </row>
    <row r="161" spans="1:10" ht="36" customHeight="1" x14ac:dyDescent="0.25">
      <c r="A161" s="8"/>
      <c r="B161" s="65" t="s">
        <v>241</v>
      </c>
      <c r="C161" s="66"/>
      <c r="D161" s="66"/>
      <c r="E161" s="67"/>
      <c r="F161" s="68">
        <v>45540</v>
      </c>
      <c r="G161" s="69"/>
      <c r="H161" s="69"/>
      <c r="I161" s="69"/>
      <c r="J161" s="70"/>
    </row>
    <row r="162" spans="1:10" ht="36" customHeight="1" x14ac:dyDescent="0.25">
      <c r="A162" s="8"/>
      <c r="B162" s="63" t="s">
        <v>242</v>
      </c>
      <c r="C162" s="64"/>
      <c r="D162" s="64"/>
      <c r="E162" s="41"/>
      <c r="F162" s="42">
        <v>92340</v>
      </c>
      <c r="G162" s="43"/>
      <c r="H162" s="43"/>
      <c r="I162" s="43"/>
      <c r="J162" s="44"/>
    </row>
    <row r="163" spans="1:10" ht="36" customHeight="1" x14ac:dyDescent="0.25">
      <c r="A163" s="8"/>
      <c r="B163" s="63" t="s">
        <v>243</v>
      </c>
      <c r="C163" s="64"/>
      <c r="D163" s="64"/>
      <c r="E163" s="41"/>
      <c r="F163" s="42">
        <v>110340</v>
      </c>
      <c r="G163" s="43"/>
      <c r="H163" s="43"/>
      <c r="I163" s="43"/>
      <c r="J163" s="44"/>
    </row>
    <row r="164" spans="1:10" ht="36" customHeight="1" x14ac:dyDescent="0.25">
      <c r="A164" s="8"/>
      <c r="B164" s="63" t="s">
        <v>244</v>
      </c>
      <c r="C164" s="64"/>
      <c r="D164" s="64"/>
      <c r="E164" s="41"/>
      <c r="F164" s="42">
        <v>1080</v>
      </c>
      <c r="G164" s="43"/>
      <c r="H164" s="43"/>
      <c r="I164" s="43"/>
      <c r="J164" s="44"/>
    </row>
    <row r="165" spans="1:10" ht="36" customHeight="1" x14ac:dyDescent="0.25">
      <c r="A165" s="8"/>
      <c r="B165" s="63" t="s">
        <v>245</v>
      </c>
      <c r="C165" s="64"/>
      <c r="D165" s="64"/>
      <c r="E165" s="41"/>
      <c r="F165" s="42">
        <v>63540</v>
      </c>
      <c r="G165" s="43"/>
      <c r="H165" s="43"/>
      <c r="I165" s="43"/>
      <c r="J165" s="44"/>
    </row>
    <row r="166" spans="1:10" ht="36" customHeight="1" x14ac:dyDescent="0.25">
      <c r="A166" s="8"/>
      <c r="B166" s="63" t="s">
        <v>246</v>
      </c>
      <c r="C166" s="64"/>
      <c r="D166" s="64"/>
      <c r="E166" s="41"/>
      <c r="F166" s="42">
        <v>131940</v>
      </c>
      <c r="G166" s="43"/>
      <c r="H166" s="43"/>
      <c r="I166" s="43"/>
      <c r="J166" s="44"/>
    </row>
    <row r="167" spans="1:10" ht="36" customHeight="1" x14ac:dyDescent="0.25">
      <c r="A167" s="8"/>
      <c r="B167" s="63" t="s">
        <v>247</v>
      </c>
      <c r="C167" s="64"/>
      <c r="D167" s="64"/>
      <c r="E167" s="41"/>
      <c r="F167" s="42">
        <v>158940</v>
      </c>
      <c r="G167" s="43"/>
      <c r="H167" s="43"/>
      <c r="I167" s="43"/>
      <c r="J167" s="44"/>
    </row>
    <row r="168" spans="1:10" ht="36" customHeight="1" thickBot="1" x14ac:dyDescent="0.3">
      <c r="A168" s="8"/>
      <c r="B168" s="109" t="s">
        <v>248</v>
      </c>
      <c r="C168" s="110"/>
      <c r="D168" s="110"/>
      <c r="E168" s="111"/>
      <c r="F168" s="112">
        <v>1800</v>
      </c>
      <c r="G168" s="113"/>
      <c r="H168" s="113"/>
      <c r="I168" s="113"/>
      <c r="J168" s="114"/>
    </row>
    <row r="169" spans="1:10" ht="24" customHeight="1" thickBot="1" x14ac:dyDescent="0.3">
      <c r="A169" s="8" t="s">
        <v>112</v>
      </c>
      <c r="B169" s="28"/>
      <c r="C169" s="81"/>
      <c r="D169" s="81"/>
      <c r="E169" s="82"/>
      <c r="F169" s="83"/>
      <c r="G169" s="84"/>
      <c r="H169" s="84"/>
      <c r="I169" s="84"/>
      <c r="J169" s="85"/>
    </row>
    <row r="170" spans="1:10" ht="21" customHeight="1" x14ac:dyDescent="0.25">
      <c r="A170" s="8"/>
      <c r="B170" s="115"/>
      <c r="C170" s="116"/>
      <c r="D170" s="116"/>
      <c r="E170" s="116"/>
      <c r="F170" s="117"/>
      <c r="G170" s="117"/>
      <c r="H170" s="117"/>
      <c r="I170" s="117"/>
      <c r="J170" s="117"/>
    </row>
    <row r="171" spans="1:10" ht="67.5" customHeight="1" x14ac:dyDescent="0.25">
      <c r="A171" s="8"/>
      <c r="B171" s="118" t="s">
        <v>334</v>
      </c>
      <c r="C171" s="118"/>
      <c r="D171" s="118"/>
      <c r="E171" s="118"/>
      <c r="F171" s="118"/>
      <c r="G171" s="118"/>
      <c r="H171" s="118"/>
      <c r="I171" s="118"/>
      <c r="J171" s="118"/>
    </row>
    <row r="172" spans="1:10" ht="21" x14ac:dyDescent="0.25">
      <c r="A172" s="8" t="s">
        <v>114</v>
      </c>
      <c r="B172" s="120" t="s">
        <v>251</v>
      </c>
      <c r="C172" s="120"/>
      <c r="D172" s="120"/>
      <c r="E172" s="120"/>
      <c r="F172" s="120"/>
      <c r="G172" s="120"/>
      <c r="H172" s="120"/>
      <c r="I172" s="120"/>
      <c r="J172" s="120"/>
    </row>
    <row r="173" spans="1:10" s="182" customFormat="1" ht="20.100000000000001" customHeight="1" x14ac:dyDescent="0.25">
      <c r="B173" s="345"/>
      <c r="F173" s="346"/>
      <c r="G173" s="346"/>
      <c r="H173" s="346"/>
      <c r="I173" s="346"/>
      <c r="J173" s="346"/>
    </row>
    <row r="174" spans="1:10" s="288" customFormat="1" ht="36" customHeight="1" thickBot="1" x14ac:dyDescent="0.3">
      <c r="B174" s="289" t="s">
        <v>335</v>
      </c>
      <c r="C174" s="289"/>
      <c r="D174" s="289"/>
      <c r="E174" s="289"/>
      <c r="F174" s="289"/>
      <c r="G174" s="289"/>
      <c r="H174" s="289"/>
      <c r="I174" s="289"/>
    </row>
    <row r="175" spans="1:10" s="123" customFormat="1" ht="36" customHeight="1" thickBot="1" x14ac:dyDescent="0.3">
      <c r="B175" s="290" t="s">
        <v>336</v>
      </c>
      <c r="C175" s="291"/>
      <c r="D175" s="291"/>
      <c r="E175" s="291"/>
      <c r="F175" s="291"/>
      <c r="G175" s="291"/>
      <c r="H175" s="291"/>
      <c r="I175" s="292"/>
    </row>
    <row r="176" spans="1:10" ht="79.5" customHeight="1" thickBot="1" x14ac:dyDescent="0.3">
      <c r="B176" s="293" t="s">
        <v>337</v>
      </c>
      <c r="C176" s="294"/>
      <c r="D176" s="295" t="s">
        <v>338</v>
      </c>
      <c r="E176" s="296"/>
      <c r="F176" s="297"/>
      <c r="G176" s="296" t="s">
        <v>339</v>
      </c>
      <c r="H176" s="296"/>
      <c r="I176" s="297"/>
      <c r="J176" s="10"/>
    </row>
    <row r="177" spans="1:10" ht="36" customHeight="1" x14ac:dyDescent="0.25">
      <c r="B177" s="298" t="s">
        <v>340</v>
      </c>
      <c r="C177" s="299"/>
      <c r="D177" s="300" t="s">
        <v>341</v>
      </c>
      <c r="E177" s="300"/>
      <c r="F177" s="300"/>
      <c r="G177" s="301">
        <v>2190</v>
      </c>
      <c r="H177" s="300"/>
      <c r="I177" s="302"/>
      <c r="J177" s="10"/>
    </row>
    <row r="178" spans="1:10" ht="36" customHeight="1" x14ac:dyDescent="0.25">
      <c r="B178" s="303" t="s">
        <v>342</v>
      </c>
      <c r="C178" s="304"/>
      <c r="D178" s="305"/>
      <c r="E178" s="305"/>
      <c r="F178" s="305"/>
      <c r="G178" s="306">
        <v>1590</v>
      </c>
      <c r="H178" s="305"/>
      <c r="I178" s="307"/>
      <c r="J178" s="10"/>
    </row>
    <row r="179" spans="1:10" ht="36" customHeight="1" x14ac:dyDescent="0.25">
      <c r="B179" s="303" t="s">
        <v>343</v>
      </c>
      <c r="C179" s="304"/>
      <c r="D179" s="305"/>
      <c r="E179" s="305"/>
      <c r="F179" s="305"/>
      <c r="G179" s="306">
        <v>1440</v>
      </c>
      <c r="H179" s="305"/>
      <c r="I179" s="307"/>
      <c r="J179" s="10"/>
    </row>
    <row r="180" spans="1:10" ht="54" customHeight="1" x14ac:dyDescent="0.25">
      <c r="B180" s="303" t="s">
        <v>344</v>
      </c>
      <c r="C180" s="304"/>
      <c r="D180" s="305"/>
      <c r="E180" s="305"/>
      <c r="F180" s="305"/>
      <c r="G180" s="306">
        <v>1290</v>
      </c>
      <c r="H180" s="305"/>
      <c r="I180" s="307"/>
      <c r="J180" s="10"/>
    </row>
    <row r="181" spans="1:10" ht="21" customHeight="1" x14ac:dyDescent="0.25">
      <c r="B181" s="308"/>
      <c r="C181" s="308"/>
      <c r="D181" s="309"/>
      <c r="E181" s="309"/>
      <c r="F181" s="309"/>
      <c r="G181" s="310"/>
      <c r="H181" s="309"/>
      <c r="I181" s="309"/>
      <c r="J181" s="10"/>
    </row>
    <row r="182" spans="1:10" ht="40.5" customHeight="1" x14ac:dyDescent="0.25">
      <c r="A182" s="8"/>
      <c r="B182" s="122" t="s">
        <v>252</v>
      </c>
      <c r="C182" s="122"/>
      <c r="D182" s="122"/>
      <c r="E182" s="122"/>
      <c r="F182" s="122"/>
      <c r="G182" s="122"/>
      <c r="H182" s="122"/>
      <c r="I182" s="122"/>
      <c r="J182" s="122"/>
    </row>
    <row r="183" spans="1:10" ht="18" customHeight="1" x14ac:dyDescent="0.25">
      <c r="A183" s="8"/>
    </row>
  </sheetData>
  <sheetProtection selectLockedCells="1" selectUnlockedCells="1"/>
  <mergeCells count="343">
    <mergeCell ref="B182:J182"/>
    <mergeCell ref="B177:C177"/>
    <mergeCell ref="D177:F180"/>
    <mergeCell ref="G177:I177"/>
    <mergeCell ref="B178:C178"/>
    <mergeCell ref="G178:I178"/>
    <mergeCell ref="B179:C179"/>
    <mergeCell ref="G179:I179"/>
    <mergeCell ref="B180:C180"/>
    <mergeCell ref="G180:I180"/>
    <mergeCell ref="B171:J171"/>
    <mergeCell ref="B172:J172"/>
    <mergeCell ref="B174:I174"/>
    <mergeCell ref="B175:I175"/>
    <mergeCell ref="B176:C176"/>
    <mergeCell ref="D176:F176"/>
    <mergeCell ref="G176:I176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3:J153"/>
    <mergeCell ref="B154:E154"/>
    <mergeCell ref="F154:J154"/>
    <mergeCell ref="F155:J155"/>
    <mergeCell ref="B156:J156"/>
    <mergeCell ref="B157:E157"/>
    <mergeCell ref="F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89" activePane="bottomLeft" state="frozen"/>
      <selection activeCell="A198" sqref="A198:XFD198"/>
      <selection pane="bottomLeft" activeCell="A129" sqref="A129:XFD133"/>
    </sheetView>
  </sheetViews>
  <sheetFormatPr defaultColWidth="9.140625" defaultRowHeight="12.75" outlineLevelRow="1" x14ac:dyDescent="0.25"/>
  <cols>
    <col min="1" max="1" width="36.1406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92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33134.400000000001</v>
      </c>
      <c r="G8" s="33">
        <f>H8*1.1</f>
        <v>30373.200000000001</v>
      </c>
      <c r="H8" s="33">
        <v>27612</v>
      </c>
      <c r="I8" s="33">
        <f>H8*0.75</f>
        <v>20709</v>
      </c>
      <c r="J8" s="33">
        <f>H8*0.5</f>
        <v>13806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46656</v>
      </c>
      <c r="G9" s="37">
        <f>H9*1.1</f>
        <v>42768</v>
      </c>
      <c r="H9" s="37">
        <v>38880</v>
      </c>
      <c r="I9" s="37">
        <f>H9*0.75</f>
        <v>29160</v>
      </c>
      <c r="J9" s="37">
        <f>H9*0.5</f>
        <v>19440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45014.400000000001</v>
      </c>
      <c r="G10" s="37">
        <f>H10*1.1</f>
        <v>41263.200000000004</v>
      </c>
      <c r="H10" s="37">
        <v>37512</v>
      </c>
      <c r="I10" s="37">
        <f>H10*0.75</f>
        <v>28134</v>
      </c>
      <c r="J10" s="37">
        <f>H10*0.5</f>
        <v>18756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63072</v>
      </c>
      <c r="G11" s="39">
        <f>H11*1.1</f>
        <v>57816.000000000007</v>
      </c>
      <c r="H11" s="39">
        <v>52560</v>
      </c>
      <c r="I11" s="39">
        <f>H11*0.75</f>
        <v>39420</v>
      </c>
      <c r="J11" s="39">
        <f>H11*0.5</f>
        <v>26280</v>
      </c>
    </row>
    <row r="12" spans="1:10" ht="24" customHeight="1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6048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8640</v>
      </c>
      <c r="G14" s="180"/>
      <c r="H14" s="180"/>
      <c r="I14" s="180"/>
      <c r="J14" s="181"/>
    </row>
    <row r="15" spans="1:10" ht="24" customHeight="1" thickBot="1" x14ac:dyDescent="0.3">
      <c r="A15" s="8"/>
      <c r="B15" s="28"/>
      <c r="C15" s="81"/>
      <c r="D15" s="81"/>
      <c r="E15" s="82"/>
      <c r="F15" s="83"/>
      <c r="G15" s="84"/>
      <c r="H15" s="84"/>
      <c r="I15" s="84"/>
      <c r="J15" s="85"/>
    </row>
    <row r="16" spans="1:10" ht="36" customHeight="1" thickBot="1" x14ac:dyDescent="0.3">
      <c r="A16" s="8"/>
      <c r="B16" s="45" t="s">
        <v>124</v>
      </c>
      <c r="C16" s="46"/>
      <c r="D16" s="46"/>
      <c r="E16" s="47"/>
      <c r="F16" s="48" t="str">
        <f>"Цена от "&amp;MIN(F17:F56)&amp;" до "&amp;MAX(F17:F56)</f>
        <v>Цена от 720 до 54720</v>
      </c>
      <c r="G16" s="49"/>
      <c r="H16" s="49"/>
      <c r="I16" s="49"/>
      <c r="J16" s="50"/>
    </row>
    <row r="17" spans="1:10" ht="36" customHeight="1" outlineLevel="1" x14ac:dyDescent="0.25">
      <c r="A17" s="8"/>
      <c r="B17" s="35" t="s">
        <v>125</v>
      </c>
      <c r="C17" s="36"/>
      <c r="D17" s="36"/>
      <c r="E17" s="41"/>
      <c r="F17" s="42">
        <v>720</v>
      </c>
      <c r="G17" s="43"/>
      <c r="H17" s="43"/>
      <c r="I17" s="43"/>
      <c r="J17" s="44"/>
    </row>
    <row r="18" spans="1:10" ht="36" customHeight="1" outlineLevel="1" x14ac:dyDescent="0.25">
      <c r="A18" s="8"/>
      <c r="B18" s="35" t="s">
        <v>126</v>
      </c>
      <c r="C18" s="36"/>
      <c r="D18" s="36"/>
      <c r="E18" s="41"/>
      <c r="F18" s="42">
        <v>1440</v>
      </c>
      <c r="G18" s="43"/>
      <c r="H18" s="43"/>
      <c r="I18" s="43"/>
      <c r="J18" s="44"/>
    </row>
    <row r="19" spans="1:10" ht="36" customHeight="1" outlineLevel="1" x14ac:dyDescent="0.25">
      <c r="A19" s="8"/>
      <c r="B19" s="35" t="s">
        <v>127</v>
      </c>
      <c r="C19" s="36"/>
      <c r="D19" s="36"/>
      <c r="E19" s="41"/>
      <c r="F19" s="42">
        <v>2880</v>
      </c>
      <c r="G19" s="43"/>
      <c r="H19" s="43"/>
      <c r="I19" s="43"/>
      <c r="J19" s="44"/>
    </row>
    <row r="20" spans="1:10" ht="36" customHeight="1" outlineLevel="1" x14ac:dyDescent="0.25">
      <c r="A20" s="8"/>
      <c r="B20" s="35" t="s">
        <v>128</v>
      </c>
      <c r="C20" s="36"/>
      <c r="D20" s="36"/>
      <c r="E20" s="41"/>
      <c r="F20" s="42">
        <v>4320</v>
      </c>
      <c r="G20" s="43"/>
      <c r="H20" s="43"/>
      <c r="I20" s="43"/>
      <c r="J20" s="44"/>
    </row>
    <row r="21" spans="1:10" ht="36" customHeight="1" outlineLevel="1" x14ac:dyDescent="0.25">
      <c r="A21" s="8"/>
      <c r="B21" s="35" t="s">
        <v>129</v>
      </c>
      <c r="C21" s="36"/>
      <c r="D21" s="36"/>
      <c r="E21" s="41"/>
      <c r="F21" s="42">
        <v>5760</v>
      </c>
      <c r="G21" s="43"/>
      <c r="H21" s="43"/>
      <c r="I21" s="43"/>
      <c r="J21" s="44"/>
    </row>
    <row r="22" spans="1:10" ht="36" customHeight="1" outlineLevel="1" x14ac:dyDescent="0.25">
      <c r="A22" s="8"/>
      <c r="B22" s="35" t="s">
        <v>130</v>
      </c>
      <c r="C22" s="36"/>
      <c r="D22" s="36"/>
      <c r="E22" s="41"/>
      <c r="F22" s="42">
        <v>7200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131</v>
      </c>
      <c r="C23" s="36"/>
      <c r="D23" s="36"/>
      <c r="E23" s="41"/>
      <c r="F23" s="42">
        <v>8640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132</v>
      </c>
      <c r="C24" s="36"/>
      <c r="D24" s="36"/>
      <c r="E24" s="41"/>
      <c r="F24" s="42">
        <v>10080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133</v>
      </c>
      <c r="C25" s="36"/>
      <c r="D25" s="36"/>
      <c r="E25" s="41"/>
      <c r="F25" s="42">
        <v>11520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134</v>
      </c>
      <c r="C26" s="36"/>
      <c r="D26" s="36"/>
      <c r="E26" s="41"/>
      <c r="F26" s="42">
        <v>12960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135</v>
      </c>
      <c r="C27" s="36"/>
      <c r="D27" s="36"/>
      <c r="E27" s="41"/>
      <c r="F27" s="42">
        <v>14400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136</v>
      </c>
      <c r="C28" s="36"/>
      <c r="D28" s="36"/>
      <c r="E28" s="41"/>
      <c r="F28" s="42">
        <v>15840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137</v>
      </c>
      <c r="C29" s="36"/>
      <c r="D29" s="36"/>
      <c r="E29" s="41"/>
      <c r="F29" s="42">
        <v>17280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138</v>
      </c>
      <c r="C30" s="36"/>
      <c r="D30" s="36"/>
      <c r="E30" s="41"/>
      <c r="F30" s="42">
        <v>18720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139</v>
      </c>
      <c r="C31" s="36"/>
      <c r="D31" s="36"/>
      <c r="E31" s="41"/>
      <c r="F31" s="42">
        <v>20160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140</v>
      </c>
      <c r="C32" s="36"/>
      <c r="D32" s="36"/>
      <c r="E32" s="41"/>
      <c r="F32" s="42">
        <v>21600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141</v>
      </c>
      <c r="C33" s="36"/>
      <c r="D33" s="36"/>
      <c r="E33" s="41"/>
      <c r="F33" s="42">
        <v>23040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142</v>
      </c>
      <c r="C34" s="36"/>
      <c r="D34" s="36"/>
      <c r="E34" s="41"/>
      <c r="F34" s="42">
        <v>24480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143</v>
      </c>
      <c r="C35" s="36"/>
      <c r="D35" s="36"/>
      <c r="E35" s="41"/>
      <c r="F35" s="42">
        <v>25920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144</v>
      </c>
      <c r="C36" s="36"/>
      <c r="D36" s="36"/>
      <c r="E36" s="41"/>
      <c r="F36" s="42">
        <v>27360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145</v>
      </c>
      <c r="C37" s="36"/>
      <c r="D37" s="36"/>
      <c r="E37" s="41"/>
      <c r="F37" s="42">
        <v>1440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146</v>
      </c>
      <c r="C38" s="36"/>
      <c r="D38" s="36"/>
      <c r="E38" s="41"/>
      <c r="F38" s="42">
        <v>2880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147</v>
      </c>
      <c r="C39" s="36"/>
      <c r="D39" s="36"/>
      <c r="E39" s="41"/>
      <c r="F39" s="42">
        <v>5760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148</v>
      </c>
      <c r="C40" s="36"/>
      <c r="D40" s="36"/>
      <c r="E40" s="41"/>
      <c r="F40" s="42">
        <v>8640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149</v>
      </c>
      <c r="C41" s="36"/>
      <c r="D41" s="36"/>
      <c r="E41" s="41"/>
      <c r="F41" s="42">
        <v>11520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150</v>
      </c>
      <c r="C42" s="36"/>
      <c r="D42" s="36"/>
      <c r="E42" s="41"/>
      <c r="F42" s="42">
        <v>14400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151</v>
      </c>
      <c r="C43" s="36"/>
      <c r="D43" s="36"/>
      <c r="E43" s="41"/>
      <c r="F43" s="42">
        <v>17280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152</v>
      </c>
      <c r="C44" s="36"/>
      <c r="D44" s="36"/>
      <c r="E44" s="41"/>
      <c r="F44" s="42">
        <v>20160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153</v>
      </c>
      <c r="C45" s="36"/>
      <c r="D45" s="36"/>
      <c r="E45" s="41"/>
      <c r="F45" s="42">
        <v>23040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154</v>
      </c>
      <c r="C46" s="36"/>
      <c r="D46" s="36"/>
      <c r="E46" s="41"/>
      <c r="F46" s="42">
        <v>25920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155</v>
      </c>
      <c r="C47" s="36"/>
      <c r="D47" s="36"/>
      <c r="E47" s="41"/>
      <c r="F47" s="42">
        <v>28800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156</v>
      </c>
      <c r="C48" s="36"/>
      <c r="D48" s="36"/>
      <c r="E48" s="41"/>
      <c r="F48" s="42">
        <v>31680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157</v>
      </c>
      <c r="C49" s="36"/>
      <c r="D49" s="36"/>
      <c r="E49" s="41"/>
      <c r="F49" s="42">
        <v>34560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158</v>
      </c>
      <c r="C50" s="36"/>
      <c r="D50" s="36"/>
      <c r="E50" s="41"/>
      <c r="F50" s="42">
        <v>37440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159</v>
      </c>
      <c r="C51" s="36"/>
      <c r="D51" s="36"/>
      <c r="E51" s="41"/>
      <c r="F51" s="42">
        <v>40320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160</v>
      </c>
      <c r="C52" s="36"/>
      <c r="D52" s="36"/>
      <c r="E52" s="41"/>
      <c r="F52" s="42">
        <v>43200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161</v>
      </c>
      <c r="C53" s="36"/>
      <c r="D53" s="36"/>
      <c r="E53" s="41"/>
      <c r="F53" s="42">
        <v>46080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162</v>
      </c>
      <c r="C54" s="36"/>
      <c r="D54" s="36"/>
      <c r="E54" s="41"/>
      <c r="F54" s="42">
        <v>48960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163</v>
      </c>
      <c r="C55" s="36"/>
      <c r="D55" s="36"/>
      <c r="E55" s="41"/>
      <c r="F55" s="42">
        <v>51840</v>
      </c>
      <c r="G55" s="43"/>
      <c r="H55" s="43"/>
      <c r="I55" s="43"/>
      <c r="J55" s="44"/>
    </row>
    <row r="56" spans="1:10" ht="36" customHeight="1" outlineLevel="1" thickBot="1" x14ac:dyDescent="0.3">
      <c r="A56" s="8"/>
      <c r="B56" s="35" t="s">
        <v>164</v>
      </c>
      <c r="C56" s="36"/>
      <c r="D56" s="36"/>
      <c r="E56" s="41"/>
      <c r="F56" s="42">
        <v>54720</v>
      </c>
      <c r="G56" s="43"/>
      <c r="H56" s="43"/>
      <c r="I56" s="43"/>
      <c r="J56" s="44"/>
    </row>
    <row r="57" spans="1:10" ht="36" customHeight="1" thickBot="1" x14ac:dyDescent="0.3">
      <c r="A57" s="8"/>
      <c r="B57" s="51" t="s">
        <v>165</v>
      </c>
      <c r="C57" s="52"/>
      <c r="D57" s="52"/>
      <c r="E57" s="53"/>
      <c r="F57" s="54" t="str">
        <f>"Цена от "&amp;MIN(F58:F79)&amp;" до "&amp;MAX(F58:F79)</f>
        <v>Цена от 2160 до 29520</v>
      </c>
      <c r="G57" s="55"/>
      <c r="H57" s="55"/>
      <c r="I57" s="55"/>
      <c r="J57" s="56"/>
    </row>
    <row r="58" spans="1:10" ht="36" customHeight="1" outlineLevel="1" x14ac:dyDescent="0.25">
      <c r="A58" s="8"/>
      <c r="B58" s="57" t="s">
        <v>166</v>
      </c>
      <c r="C58" s="58"/>
      <c r="D58" s="58"/>
      <c r="E58" s="59"/>
      <c r="F58" s="60">
        <v>7812</v>
      </c>
      <c r="G58" s="61"/>
      <c r="H58" s="61"/>
      <c r="I58" s="61"/>
      <c r="J58" s="62"/>
    </row>
    <row r="59" spans="1:10" ht="36" customHeight="1" outlineLevel="1" x14ac:dyDescent="0.25">
      <c r="A59" s="8"/>
      <c r="B59" s="35" t="s">
        <v>167</v>
      </c>
      <c r="C59" s="36"/>
      <c r="D59" s="36"/>
      <c r="E59" s="41"/>
      <c r="F59" s="42">
        <v>12060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168</v>
      </c>
      <c r="C60" s="36"/>
      <c r="D60" s="36"/>
      <c r="E60" s="41"/>
      <c r="F60" s="42">
        <v>2160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169</v>
      </c>
      <c r="C61" s="36"/>
      <c r="D61" s="36"/>
      <c r="E61" s="41"/>
      <c r="F61" s="42">
        <v>3600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170</v>
      </c>
      <c r="C62" s="36"/>
      <c r="D62" s="36"/>
      <c r="E62" s="41"/>
      <c r="F62" s="42">
        <v>5040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171</v>
      </c>
      <c r="C63" s="36"/>
      <c r="D63" s="36"/>
      <c r="E63" s="41"/>
      <c r="F63" s="42">
        <v>6480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172</v>
      </c>
      <c r="C64" s="36"/>
      <c r="D64" s="36"/>
      <c r="E64" s="41"/>
      <c r="F64" s="42">
        <v>7920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173</v>
      </c>
      <c r="C65" s="36"/>
      <c r="D65" s="36"/>
      <c r="E65" s="41"/>
      <c r="F65" s="42">
        <v>9360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174</v>
      </c>
      <c r="C66" s="36"/>
      <c r="D66" s="36"/>
      <c r="E66" s="41"/>
      <c r="F66" s="42">
        <v>10800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175</v>
      </c>
      <c r="C67" s="36"/>
      <c r="D67" s="36"/>
      <c r="E67" s="41"/>
      <c r="F67" s="42">
        <v>12240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176</v>
      </c>
      <c r="C68" s="36"/>
      <c r="D68" s="36"/>
      <c r="E68" s="41"/>
      <c r="F68" s="42">
        <v>13680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177</v>
      </c>
      <c r="C69" s="36"/>
      <c r="D69" s="36"/>
      <c r="E69" s="41"/>
      <c r="F69" s="42">
        <v>15120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178</v>
      </c>
      <c r="C70" s="36"/>
      <c r="D70" s="36"/>
      <c r="E70" s="41"/>
      <c r="F70" s="42">
        <v>16560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179</v>
      </c>
      <c r="C71" s="36"/>
      <c r="D71" s="36"/>
      <c r="E71" s="41"/>
      <c r="F71" s="42">
        <v>18000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180</v>
      </c>
      <c r="C72" s="36"/>
      <c r="D72" s="36"/>
      <c r="E72" s="41"/>
      <c r="F72" s="42">
        <v>19440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181</v>
      </c>
      <c r="C73" s="36"/>
      <c r="D73" s="36"/>
      <c r="E73" s="41"/>
      <c r="F73" s="42">
        <v>20880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182</v>
      </c>
      <c r="C74" s="36"/>
      <c r="D74" s="36"/>
      <c r="E74" s="41"/>
      <c r="F74" s="42">
        <v>22320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183</v>
      </c>
      <c r="C75" s="36"/>
      <c r="D75" s="36"/>
      <c r="E75" s="41"/>
      <c r="F75" s="42">
        <v>23760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184</v>
      </c>
      <c r="C76" s="36"/>
      <c r="D76" s="36"/>
      <c r="E76" s="41"/>
      <c r="F76" s="42">
        <v>25200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185</v>
      </c>
      <c r="C77" s="36"/>
      <c r="D77" s="36"/>
      <c r="E77" s="41"/>
      <c r="F77" s="42">
        <v>26640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186</v>
      </c>
      <c r="C78" s="36"/>
      <c r="D78" s="36"/>
      <c r="E78" s="41"/>
      <c r="F78" s="42">
        <v>28080</v>
      </c>
      <c r="G78" s="43"/>
      <c r="H78" s="43"/>
      <c r="I78" s="43"/>
      <c r="J78" s="44"/>
    </row>
    <row r="79" spans="1:10" ht="36" customHeight="1" outlineLevel="1" thickBot="1" x14ac:dyDescent="0.3">
      <c r="A79" s="8"/>
      <c r="B79" s="35" t="s">
        <v>187</v>
      </c>
      <c r="C79" s="36"/>
      <c r="D79" s="36"/>
      <c r="E79" s="41"/>
      <c r="F79" s="42">
        <v>29520</v>
      </c>
      <c r="G79" s="43"/>
      <c r="H79" s="43"/>
      <c r="I79" s="43"/>
      <c r="J79" s="44"/>
    </row>
    <row r="80" spans="1:10" ht="36" customHeight="1" thickBot="1" x14ac:dyDescent="0.3">
      <c r="A80" s="8"/>
      <c r="B80" s="51" t="s">
        <v>188</v>
      </c>
      <c r="C80" s="52"/>
      <c r="D80" s="52"/>
      <c r="E80" s="53"/>
      <c r="F80" s="54" t="str">
        <f>"Цена от "&amp;MIN(F81:F91)&amp;" до "&amp;MAX(F81:F91)</f>
        <v>Цена от 1440 до 23724</v>
      </c>
      <c r="G80" s="55"/>
      <c r="H80" s="55"/>
      <c r="I80" s="55"/>
      <c r="J80" s="56"/>
    </row>
    <row r="81" spans="1:10" ht="36" customHeight="1" x14ac:dyDescent="0.25">
      <c r="A81" s="8"/>
      <c r="B81" s="63" t="s">
        <v>189</v>
      </c>
      <c r="C81" s="64"/>
      <c r="D81" s="64"/>
      <c r="E81" s="41"/>
      <c r="F81" s="42">
        <v>3204</v>
      </c>
      <c r="G81" s="43"/>
      <c r="H81" s="43"/>
      <c r="I81" s="43"/>
      <c r="J81" s="44"/>
    </row>
    <row r="82" spans="1:10" ht="36" customHeight="1" x14ac:dyDescent="0.25">
      <c r="A82" s="8"/>
      <c r="B82" s="63" t="s">
        <v>190</v>
      </c>
      <c r="C82" s="64"/>
      <c r="D82" s="64"/>
      <c r="E82" s="41"/>
      <c r="F82" s="42">
        <v>6372</v>
      </c>
      <c r="G82" s="43"/>
      <c r="H82" s="43"/>
      <c r="I82" s="43"/>
      <c r="J82" s="44"/>
    </row>
    <row r="83" spans="1:10" ht="36" customHeight="1" x14ac:dyDescent="0.25">
      <c r="A83" s="8"/>
      <c r="B83" s="63" t="s">
        <v>258</v>
      </c>
      <c r="C83" s="64"/>
      <c r="D83" s="64"/>
      <c r="E83" s="41"/>
      <c r="F83" s="42">
        <v>2124</v>
      </c>
      <c r="G83" s="43"/>
      <c r="H83" s="43"/>
      <c r="I83" s="43"/>
      <c r="J83" s="44"/>
    </row>
    <row r="84" spans="1:10" ht="36" customHeight="1" x14ac:dyDescent="0.25">
      <c r="A84" s="8"/>
      <c r="B84" s="65" t="s">
        <v>192</v>
      </c>
      <c r="C84" s="66"/>
      <c r="D84" s="66"/>
      <c r="E84" s="67"/>
      <c r="F84" s="68">
        <v>12060</v>
      </c>
      <c r="G84" s="69"/>
      <c r="H84" s="69"/>
      <c r="I84" s="69"/>
      <c r="J84" s="70"/>
    </row>
    <row r="85" spans="1:10" ht="36" customHeight="1" x14ac:dyDescent="0.25">
      <c r="A85" s="8"/>
      <c r="B85" s="63" t="s">
        <v>193</v>
      </c>
      <c r="C85" s="64"/>
      <c r="D85" s="64"/>
      <c r="E85" s="41"/>
      <c r="F85" s="42">
        <v>6732</v>
      </c>
      <c r="G85" s="43"/>
      <c r="H85" s="43"/>
      <c r="I85" s="43"/>
      <c r="J85" s="44"/>
    </row>
    <row r="86" spans="1:10" ht="36" customHeight="1" x14ac:dyDescent="0.25">
      <c r="A86" s="8"/>
      <c r="B86" s="63" t="s">
        <v>194</v>
      </c>
      <c r="C86" s="64"/>
      <c r="D86" s="64"/>
      <c r="E86" s="41"/>
      <c r="F86" s="42">
        <v>9216</v>
      </c>
      <c r="G86" s="43"/>
      <c r="H86" s="43"/>
      <c r="I86" s="43"/>
      <c r="J86" s="44"/>
    </row>
    <row r="87" spans="1:10" ht="36" customHeight="1" x14ac:dyDescent="0.25">
      <c r="A87" s="8"/>
      <c r="B87" s="63" t="s">
        <v>195</v>
      </c>
      <c r="C87" s="64"/>
      <c r="D87" s="64"/>
      <c r="E87" s="41"/>
      <c r="F87" s="42">
        <v>1440</v>
      </c>
      <c r="G87" s="43"/>
      <c r="H87" s="43"/>
      <c r="I87" s="43"/>
      <c r="J87" s="44"/>
    </row>
    <row r="88" spans="1:10" ht="36" customHeight="1" x14ac:dyDescent="0.25">
      <c r="A88" s="8"/>
      <c r="B88" s="63" t="s">
        <v>196</v>
      </c>
      <c r="C88" s="64"/>
      <c r="D88" s="64"/>
      <c r="E88" s="41"/>
      <c r="F88" s="42">
        <v>1440</v>
      </c>
      <c r="G88" s="43"/>
      <c r="H88" s="43"/>
      <c r="I88" s="43"/>
      <c r="J88" s="44"/>
    </row>
    <row r="89" spans="1:10" ht="36" customHeight="1" x14ac:dyDescent="0.25">
      <c r="A89" s="8"/>
      <c r="B89" s="63" t="s">
        <v>197</v>
      </c>
      <c r="C89" s="64"/>
      <c r="D89" s="64"/>
      <c r="E89" s="41"/>
      <c r="F89" s="42">
        <v>2880</v>
      </c>
      <c r="G89" s="43"/>
      <c r="H89" s="43"/>
      <c r="I89" s="43"/>
      <c r="J89" s="44"/>
    </row>
    <row r="90" spans="1:10" ht="36" customHeight="1" x14ac:dyDescent="0.25">
      <c r="A90" s="8"/>
      <c r="B90" s="63" t="s">
        <v>198</v>
      </c>
      <c r="C90" s="64"/>
      <c r="D90" s="64"/>
      <c r="E90" s="41"/>
      <c r="F90" s="42">
        <v>4320</v>
      </c>
      <c r="G90" s="43"/>
      <c r="H90" s="43"/>
      <c r="I90" s="43"/>
      <c r="J90" s="44"/>
    </row>
    <row r="91" spans="1:10" ht="36" customHeight="1" thickBot="1" x14ac:dyDescent="0.3">
      <c r="A91" s="8"/>
      <c r="B91" s="63" t="s">
        <v>199</v>
      </c>
      <c r="C91" s="64"/>
      <c r="D91" s="64"/>
      <c r="E91" s="41"/>
      <c r="F91" s="42">
        <v>23724</v>
      </c>
      <c r="G91" s="43"/>
      <c r="H91" s="43"/>
      <c r="I91" s="43"/>
      <c r="J91" s="44"/>
    </row>
    <row r="92" spans="1:10" ht="54" customHeight="1" thickBot="1" x14ac:dyDescent="0.3">
      <c r="A92" s="8"/>
      <c r="B92" s="210" t="s">
        <v>259</v>
      </c>
      <c r="C92" s="211"/>
      <c r="D92" s="211"/>
      <c r="E92" s="212"/>
      <c r="F92" s="224" t="str">
        <f>"Цена от "&amp;MIN(F94,F98:J99,H100,F101:J114)&amp;" до "&amp;MAX(F94,F98:J99,H100,F101:J114)</f>
        <v>Цена от 2844 до 36720</v>
      </c>
      <c r="G92" s="225"/>
      <c r="H92" s="225"/>
      <c r="I92" s="225"/>
      <c r="J92" s="226"/>
    </row>
    <row r="93" spans="1:10" ht="24" customHeight="1" thickBot="1" x14ac:dyDescent="0.3">
      <c r="A93" s="8"/>
      <c r="B93" s="28"/>
      <c r="C93" s="81"/>
      <c r="D93" s="81"/>
      <c r="E93" s="82"/>
      <c r="F93" s="83"/>
      <c r="G93" s="84"/>
      <c r="H93" s="84"/>
      <c r="I93" s="84"/>
      <c r="J93" s="85"/>
    </row>
    <row r="94" spans="1:10" ht="36" customHeight="1" x14ac:dyDescent="0.25">
      <c r="A94" s="8"/>
      <c r="B94" s="63" t="s">
        <v>201</v>
      </c>
      <c r="C94" s="64"/>
      <c r="D94" s="64"/>
      <c r="E94" s="41"/>
      <c r="F94" s="42">
        <v>5400</v>
      </c>
      <c r="G94" s="43"/>
      <c r="H94" s="43"/>
      <c r="I94" s="43"/>
      <c r="J94" s="44"/>
    </row>
    <row r="95" spans="1:10" ht="36" customHeight="1" x14ac:dyDescent="0.25">
      <c r="A95" s="8"/>
      <c r="B95" s="72" t="s">
        <v>202</v>
      </c>
      <c r="C95" s="73"/>
      <c r="D95" s="73"/>
      <c r="E95" s="74"/>
      <c r="F95" s="86">
        <v>540</v>
      </c>
      <c r="G95" s="87"/>
      <c r="H95" s="87"/>
      <c r="I95" s="87"/>
      <c r="J95" s="88"/>
    </row>
    <row r="96" spans="1:10" ht="36" customHeight="1" thickBot="1" x14ac:dyDescent="0.3">
      <c r="A96" s="8"/>
      <c r="B96" s="72" t="s">
        <v>203</v>
      </c>
      <c r="C96" s="73"/>
      <c r="D96" s="73"/>
      <c r="E96" s="74"/>
      <c r="F96" s="86">
        <v>2700</v>
      </c>
      <c r="G96" s="87"/>
      <c r="H96" s="87"/>
      <c r="I96" s="87"/>
      <c r="J96" s="88"/>
    </row>
    <row r="97" spans="1:10" ht="24" customHeight="1" thickBot="1" x14ac:dyDescent="0.3">
      <c r="A97" s="8"/>
      <c r="B97" s="28"/>
      <c r="C97" s="81"/>
      <c r="D97" s="81"/>
      <c r="E97" s="82"/>
      <c r="F97" s="83"/>
      <c r="G97" s="84"/>
      <c r="H97" s="84"/>
      <c r="I97" s="84"/>
      <c r="J97" s="85"/>
    </row>
    <row r="98" spans="1:10" ht="36" customHeight="1" x14ac:dyDescent="0.25">
      <c r="A98" s="8" t="s">
        <v>112</v>
      </c>
      <c r="B98" s="65" t="s">
        <v>204</v>
      </c>
      <c r="C98" s="66"/>
      <c r="D98" s="66"/>
      <c r="E98" s="67"/>
      <c r="F98" s="68">
        <v>18072</v>
      </c>
      <c r="G98" s="69"/>
      <c r="H98" s="69"/>
      <c r="I98" s="69"/>
      <c r="J98" s="70"/>
    </row>
    <row r="99" spans="1:10" ht="36" customHeight="1" x14ac:dyDescent="0.25">
      <c r="A99" s="8" t="s">
        <v>112</v>
      </c>
      <c r="B99" s="35" t="s">
        <v>205</v>
      </c>
      <c r="C99" s="89"/>
      <c r="D99" s="89"/>
      <c r="E99" s="90"/>
      <c r="F99" s="203">
        <v>14868</v>
      </c>
      <c r="G99" s="253"/>
      <c r="H99" s="253"/>
      <c r="I99" s="253"/>
      <c r="J99" s="254"/>
    </row>
    <row r="100" spans="1:10" ht="36" customHeight="1" x14ac:dyDescent="0.25">
      <c r="A100" s="8" t="s">
        <v>112</v>
      </c>
      <c r="B100" s="63" t="s">
        <v>206</v>
      </c>
      <c r="C100" s="64"/>
      <c r="D100" s="64"/>
      <c r="E100" s="41"/>
      <c r="F100" s="227">
        <f>H100*1.2</f>
        <v>10195.199999999999</v>
      </c>
      <c r="G100" s="228">
        <f>H100*1.1</f>
        <v>9345.6</v>
      </c>
      <c r="H100" s="228">
        <v>8496</v>
      </c>
      <c r="I100" s="228">
        <f>H100*0.75</f>
        <v>6372</v>
      </c>
      <c r="J100" s="229">
        <f>H100*0.5</f>
        <v>4248</v>
      </c>
    </row>
    <row r="101" spans="1:10" ht="36" customHeight="1" x14ac:dyDescent="0.25">
      <c r="A101" s="8" t="s">
        <v>112</v>
      </c>
      <c r="B101" s="63" t="s">
        <v>207</v>
      </c>
      <c r="C101" s="64"/>
      <c r="D101" s="64"/>
      <c r="E101" s="41"/>
      <c r="F101" s="42">
        <v>8496</v>
      </c>
      <c r="G101" s="43"/>
      <c r="H101" s="43"/>
      <c r="I101" s="43"/>
      <c r="J101" s="44"/>
    </row>
    <row r="102" spans="1:10" ht="36" customHeight="1" x14ac:dyDescent="0.25">
      <c r="A102" s="8" t="s">
        <v>112</v>
      </c>
      <c r="B102" s="63" t="s">
        <v>208</v>
      </c>
      <c r="C102" s="64"/>
      <c r="D102" s="64"/>
      <c r="E102" s="41"/>
      <c r="F102" s="42">
        <v>2844</v>
      </c>
      <c r="G102" s="43"/>
      <c r="H102" s="43"/>
      <c r="I102" s="43"/>
      <c r="J102" s="44"/>
    </row>
    <row r="103" spans="1:10" ht="36" customHeight="1" x14ac:dyDescent="0.25">
      <c r="A103" s="8" t="s">
        <v>112</v>
      </c>
      <c r="B103" s="63" t="s">
        <v>209</v>
      </c>
      <c r="C103" s="64"/>
      <c r="D103" s="64"/>
      <c r="E103" s="41"/>
      <c r="F103" s="203">
        <v>30096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63" t="s">
        <v>210</v>
      </c>
      <c r="C104" s="64"/>
      <c r="D104" s="64"/>
      <c r="E104" s="41"/>
      <c r="F104" s="203">
        <v>30096</v>
      </c>
      <c r="G104" s="253"/>
      <c r="H104" s="253"/>
      <c r="I104" s="253"/>
      <c r="J104" s="254"/>
    </row>
    <row r="105" spans="1:10" ht="36" customHeight="1" x14ac:dyDescent="0.25">
      <c r="A105" s="8" t="s">
        <v>112</v>
      </c>
      <c r="B105" s="63" t="s">
        <v>211</v>
      </c>
      <c r="C105" s="64"/>
      <c r="D105" s="64"/>
      <c r="E105" s="41"/>
      <c r="F105" s="203">
        <v>36720</v>
      </c>
      <c r="G105" s="253"/>
      <c r="H105" s="253"/>
      <c r="I105" s="253"/>
      <c r="J105" s="254"/>
    </row>
    <row r="106" spans="1:10" ht="36" customHeight="1" x14ac:dyDescent="0.25">
      <c r="A106" s="8" t="s">
        <v>112</v>
      </c>
      <c r="B106" s="63" t="s">
        <v>212</v>
      </c>
      <c r="C106" s="64"/>
      <c r="D106" s="64"/>
      <c r="E106" s="41"/>
      <c r="F106" s="203">
        <v>14868</v>
      </c>
      <c r="G106" s="253"/>
      <c r="H106" s="253"/>
      <c r="I106" s="253"/>
      <c r="J106" s="254"/>
    </row>
    <row r="107" spans="1:10" ht="36" customHeight="1" x14ac:dyDescent="0.25">
      <c r="A107" s="8" t="s">
        <v>112</v>
      </c>
      <c r="B107" s="63" t="s">
        <v>213</v>
      </c>
      <c r="C107" s="64"/>
      <c r="D107" s="64"/>
      <c r="E107" s="41"/>
      <c r="F107" s="203">
        <v>14868</v>
      </c>
      <c r="G107" s="253"/>
      <c r="H107" s="253"/>
      <c r="I107" s="253"/>
      <c r="J107" s="254"/>
    </row>
    <row r="108" spans="1:10" ht="36" customHeight="1" x14ac:dyDescent="0.25">
      <c r="A108" s="8" t="s">
        <v>112</v>
      </c>
      <c r="B108" s="35" t="s">
        <v>214</v>
      </c>
      <c r="C108" s="89"/>
      <c r="D108" s="89"/>
      <c r="E108" s="90"/>
      <c r="F108" s="203">
        <v>36108</v>
      </c>
      <c r="G108" s="253"/>
      <c r="H108" s="253"/>
      <c r="I108" s="253"/>
      <c r="J108" s="254"/>
    </row>
    <row r="109" spans="1:10" ht="36" customHeight="1" x14ac:dyDescent="0.25">
      <c r="A109" s="8"/>
      <c r="B109" s="65" t="s">
        <v>215</v>
      </c>
      <c r="C109" s="66"/>
      <c r="D109" s="66"/>
      <c r="E109" s="67"/>
      <c r="F109" s="203">
        <v>24120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65" t="s">
        <v>216</v>
      </c>
      <c r="C110" s="66"/>
      <c r="D110" s="66"/>
      <c r="E110" s="67"/>
      <c r="F110" s="203">
        <v>3024</v>
      </c>
      <c r="G110" s="253"/>
      <c r="H110" s="253"/>
      <c r="I110" s="253"/>
      <c r="J110" s="254"/>
    </row>
    <row r="111" spans="1:10" ht="36" customHeight="1" x14ac:dyDescent="0.25">
      <c r="A111" s="8"/>
      <c r="B111" s="35" t="s">
        <v>217</v>
      </c>
      <c r="C111" s="89"/>
      <c r="D111" s="89"/>
      <c r="E111" s="90"/>
      <c r="F111" s="203">
        <v>10620</v>
      </c>
      <c r="G111" s="253"/>
      <c r="H111" s="253"/>
      <c r="I111" s="253"/>
      <c r="J111" s="254"/>
    </row>
    <row r="112" spans="1:10" ht="36" customHeight="1" x14ac:dyDescent="0.25">
      <c r="B112" s="35" t="s">
        <v>218</v>
      </c>
      <c r="C112" s="89"/>
      <c r="D112" s="89"/>
      <c r="E112" s="90"/>
      <c r="F112" s="203">
        <v>7092</v>
      </c>
      <c r="G112" s="253"/>
      <c r="H112" s="253"/>
      <c r="I112" s="253"/>
      <c r="J112" s="254"/>
    </row>
    <row r="113" spans="1:10" ht="36" customHeight="1" x14ac:dyDescent="0.25">
      <c r="A113" s="8" t="s">
        <v>112</v>
      </c>
      <c r="B113" s="35" t="s">
        <v>219</v>
      </c>
      <c r="C113" s="89"/>
      <c r="D113" s="89"/>
      <c r="E113" s="90"/>
      <c r="F113" s="203">
        <v>29736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35" t="s">
        <v>220</v>
      </c>
      <c r="C114" s="89"/>
      <c r="D114" s="89"/>
      <c r="E114" s="90"/>
      <c r="F114" s="203">
        <v>8856</v>
      </c>
      <c r="G114" s="253"/>
      <c r="H114" s="253"/>
      <c r="I114" s="253"/>
      <c r="J114" s="254"/>
    </row>
    <row r="115" spans="1:10" ht="36" customHeight="1" x14ac:dyDescent="0.25">
      <c r="A115" s="8" t="s">
        <v>114</v>
      </c>
      <c r="B115" s="63" t="s">
        <v>221</v>
      </c>
      <c r="C115" s="64"/>
      <c r="D115" s="64"/>
      <c r="E115" s="41"/>
      <c r="F115" s="203">
        <v>25920</v>
      </c>
      <c r="G115" s="253"/>
      <c r="H115" s="253"/>
      <c r="I115" s="253"/>
      <c r="J115" s="254"/>
    </row>
    <row r="116" spans="1:10" ht="36" customHeight="1" x14ac:dyDescent="0.25">
      <c r="A116" s="8" t="s">
        <v>114</v>
      </c>
      <c r="B116" s="63" t="s">
        <v>222</v>
      </c>
      <c r="C116" s="64"/>
      <c r="D116" s="64"/>
      <c r="E116" s="41"/>
      <c r="F116" s="203">
        <v>20880</v>
      </c>
      <c r="G116" s="253"/>
      <c r="H116" s="253"/>
      <c r="I116" s="253"/>
      <c r="J116" s="254"/>
    </row>
    <row r="117" spans="1:10" ht="36" customHeight="1" x14ac:dyDescent="0.25">
      <c r="A117" s="8" t="s">
        <v>114</v>
      </c>
      <c r="B117" s="63" t="s">
        <v>223</v>
      </c>
      <c r="C117" s="64"/>
      <c r="D117" s="64"/>
      <c r="E117" s="41"/>
      <c r="F117" s="227">
        <f>H117*1.2</f>
        <v>14688</v>
      </c>
      <c r="G117" s="228">
        <f>H117*1.1</f>
        <v>13464.000000000002</v>
      </c>
      <c r="H117" s="228">
        <v>12240</v>
      </c>
      <c r="I117" s="228">
        <f>H117*0.75</f>
        <v>9180</v>
      </c>
      <c r="J117" s="229">
        <f>H117*0.5</f>
        <v>6120</v>
      </c>
    </row>
    <row r="118" spans="1:10" ht="36" customHeight="1" x14ac:dyDescent="0.25">
      <c r="A118" s="8" t="s">
        <v>114</v>
      </c>
      <c r="B118" s="63" t="s">
        <v>224</v>
      </c>
      <c r="C118" s="64"/>
      <c r="D118" s="64"/>
      <c r="E118" s="41"/>
      <c r="F118" s="42">
        <v>12240</v>
      </c>
      <c r="G118" s="43"/>
      <c r="H118" s="43"/>
      <c r="I118" s="43"/>
      <c r="J118" s="44"/>
    </row>
    <row r="119" spans="1:10" ht="36" customHeight="1" x14ac:dyDescent="0.25">
      <c r="A119" s="8" t="s">
        <v>114</v>
      </c>
      <c r="B119" s="63" t="s">
        <v>225</v>
      </c>
      <c r="C119" s="64"/>
      <c r="D119" s="64"/>
      <c r="E119" s="41"/>
      <c r="F119" s="42">
        <v>4320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226</v>
      </c>
      <c r="C120" s="64"/>
      <c r="D120" s="64"/>
      <c r="E120" s="41"/>
      <c r="F120" s="203">
        <v>42480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63" t="s">
        <v>227</v>
      </c>
      <c r="C121" s="64"/>
      <c r="D121" s="64"/>
      <c r="E121" s="41"/>
      <c r="F121" s="203">
        <v>42480</v>
      </c>
      <c r="G121" s="253"/>
      <c r="H121" s="253"/>
      <c r="I121" s="253"/>
      <c r="J121" s="254"/>
    </row>
    <row r="122" spans="1:10" ht="36" customHeight="1" x14ac:dyDescent="0.25">
      <c r="A122" s="8" t="s">
        <v>114</v>
      </c>
      <c r="B122" s="72" t="s">
        <v>228</v>
      </c>
      <c r="C122" s="73"/>
      <c r="D122" s="73"/>
      <c r="E122" s="74"/>
      <c r="F122" s="203">
        <v>50976</v>
      </c>
      <c r="G122" s="253"/>
      <c r="H122" s="253"/>
      <c r="I122" s="253"/>
      <c r="J122" s="254"/>
    </row>
    <row r="123" spans="1:10" ht="36" customHeight="1" x14ac:dyDescent="0.25">
      <c r="A123" s="8" t="s">
        <v>114</v>
      </c>
      <c r="B123" s="63" t="s">
        <v>229</v>
      </c>
      <c r="C123" s="64"/>
      <c r="D123" s="64"/>
      <c r="E123" s="41"/>
      <c r="F123" s="203">
        <v>20880</v>
      </c>
      <c r="G123" s="253"/>
      <c r="H123" s="253"/>
      <c r="I123" s="253"/>
      <c r="J123" s="254"/>
    </row>
    <row r="124" spans="1:10" ht="36" customHeight="1" x14ac:dyDescent="0.25">
      <c r="A124" s="8" t="s">
        <v>114</v>
      </c>
      <c r="B124" s="63" t="s">
        <v>230</v>
      </c>
      <c r="C124" s="64"/>
      <c r="D124" s="64"/>
      <c r="E124" s="41"/>
      <c r="F124" s="203">
        <v>20880</v>
      </c>
      <c r="G124" s="253"/>
      <c r="H124" s="253"/>
      <c r="I124" s="253"/>
      <c r="J124" s="254"/>
    </row>
    <row r="125" spans="1:10" ht="36" customHeight="1" x14ac:dyDescent="0.25">
      <c r="A125" s="8" t="s">
        <v>114</v>
      </c>
      <c r="B125" s="63" t="s">
        <v>231</v>
      </c>
      <c r="C125" s="64"/>
      <c r="D125" s="64"/>
      <c r="E125" s="41"/>
      <c r="F125" s="203">
        <v>51120</v>
      </c>
      <c r="G125" s="253"/>
      <c r="H125" s="253"/>
      <c r="I125" s="253"/>
      <c r="J125" s="254"/>
    </row>
    <row r="126" spans="1:10" ht="36" customHeight="1" x14ac:dyDescent="0.25">
      <c r="A126" s="8" t="s">
        <v>114</v>
      </c>
      <c r="B126" s="63" t="s">
        <v>232</v>
      </c>
      <c r="C126" s="64"/>
      <c r="D126" s="64"/>
      <c r="E126" s="41"/>
      <c r="F126" s="203">
        <v>4320</v>
      </c>
      <c r="G126" s="253"/>
      <c r="H126" s="253"/>
      <c r="I126" s="253"/>
      <c r="J126" s="254"/>
    </row>
    <row r="127" spans="1:10" ht="36" customHeight="1" x14ac:dyDescent="0.25">
      <c r="A127" s="8" t="s">
        <v>114</v>
      </c>
      <c r="B127" s="63" t="s">
        <v>233</v>
      </c>
      <c r="C127" s="64"/>
      <c r="D127" s="64"/>
      <c r="E127" s="41"/>
      <c r="F127" s="203">
        <v>41760</v>
      </c>
      <c r="G127" s="253"/>
      <c r="H127" s="253"/>
      <c r="I127" s="253"/>
      <c r="J127" s="254"/>
    </row>
    <row r="128" spans="1:10" ht="36" customHeight="1" thickBot="1" x14ac:dyDescent="0.3">
      <c r="A128" s="8" t="s">
        <v>114</v>
      </c>
      <c r="B128" s="63" t="s">
        <v>234</v>
      </c>
      <c r="C128" s="64"/>
      <c r="D128" s="64"/>
      <c r="E128" s="41"/>
      <c r="F128" s="203">
        <v>12960</v>
      </c>
      <c r="G128" s="253"/>
      <c r="H128" s="253"/>
      <c r="I128" s="253"/>
      <c r="J128" s="254"/>
    </row>
    <row r="129" spans="1:10" ht="36" customHeight="1" thickBot="1" x14ac:dyDescent="0.3">
      <c r="A129" s="8"/>
      <c r="B129" s="230" t="s">
        <v>235</v>
      </c>
      <c r="C129" s="231"/>
      <c r="D129" s="231"/>
      <c r="E129" s="232"/>
      <c r="F129" s="224"/>
      <c r="G129" s="225"/>
      <c r="H129" s="225"/>
      <c r="I129" s="225"/>
      <c r="J129" s="226"/>
    </row>
    <row r="130" spans="1:10" ht="22.5" customHeight="1" thickBot="1" x14ac:dyDescent="0.3">
      <c r="A130" s="8" t="s">
        <v>112</v>
      </c>
      <c r="B130" s="174" t="s">
        <v>236</v>
      </c>
      <c r="C130" s="175"/>
      <c r="D130" s="175"/>
      <c r="E130" s="175"/>
      <c r="F130" s="175"/>
      <c r="G130" s="175"/>
      <c r="H130" s="175"/>
      <c r="I130" s="175"/>
      <c r="J130" s="176"/>
    </row>
    <row r="131" spans="1:10" ht="36" customHeight="1" x14ac:dyDescent="0.25">
      <c r="A131" s="8"/>
      <c r="B131" s="31" t="s">
        <v>237</v>
      </c>
      <c r="C131" s="177"/>
      <c r="D131" s="177"/>
      <c r="E131" s="178"/>
      <c r="F131" s="68">
        <v>60</v>
      </c>
      <c r="G131" s="69"/>
      <c r="H131" s="69"/>
      <c r="I131" s="69"/>
      <c r="J131" s="70"/>
    </row>
    <row r="132" spans="1:10" ht="36" customHeight="1" x14ac:dyDescent="0.25">
      <c r="A132" s="8"/>
      <c r="B132" s="63" t="s">
        <v>238</v>
      </c>
      <c r="C132" s="64"/>
      <c r="D132" s="64"/>
      <c r="E132" s="41"/>
      <c r="F132" s="42">
        <v>60</v>
      </c>
      <c r="G132" s="43"/>
      <c r="H132" s="43"/>
      <c r="I132" s="43"/>
      <c r="J132" s="44"/>
    </row>
    <row r="133" spans="1:10" ht="36" customHeight="1" thickBot="1" x14ac:dyDescent="0.3">
      <c r="A133" s="8"/>
      <c r="B133" s="63" t="s">
        <v>239</v>
      </c>
      <c r="C133" s="64"/>
      <c r="D133" s="64"/>
      <c r="E133" s="41"/>
      <c r="F133" s="42">
        <v>120</v>
      </c>
      <c r="G133" s="43"/>
      <c r="H133" s="43"/>
      <c r="I133" s="43"/>
      <c r="J133" s="44"/>
    </row>
    <row r="134" spans="1:10" ht="54" customHeight="1" thickBot="1" x14ac:dyDescent="0.3">
      <c r="A134" s="8"/>
      <c r="B134" s="19" t="s">
        <v>240</v>
      </c>
      <c r="C134" s="20"/>
      <c r="D134" s="20"/>
      <c r="E134" s="21"/>
      <c r="F134" s="106"/>
      <c r="G134" s="107"/>
      <c r="H134" s="107"/>
      <c r="I134" s="107"/>
      <c r="J134" s="108"/>
    </row>
    <row r="135" spans="1:10" ht="36" customHeight="1" x14ac:dyDescent="0.25">
      <c r="A135" s="8"/>
      <c r="B135" s="65" t="s">
        <v>241</v>
      </c>
      <c r="C135" s="66"/>
      <c r="D135" s="66"/>
      <c r="E135" s="67"/>
      <c r="F135" s="68">
        <v>16992</v>
      </c>
      <c r="G135" s="69"/>
      <c r="H135" s="69"/>
      <c r="I135" s="69"/>
      <c r="J135" s="70"/>
    </row>
    <row r="136" spans="1:10" ht="36" customHeight="1" x14ac:dyDescent="0.25">
      <c r="A136" s="8"/>
      <c r="B136" s="63" t="s">
        <v>242</v>
      </c>
      <c r="C136" s="64"/>
      <c r="D136" s="64"/>
      <c r="E136" s="41"/>
      <c r="F136" s="42">
        <v>33984</v>
      </c>
      <c r="G136" s="43"/>
      <c r="H136" s="43"/>
      <c r="I136" s="43"/>
      <c r="J136" s="44"/>
    </row>
    <row r="137" spans="1:10" ht="36" customHeight="1" x14ac:dyDescent="0.25">
      <c r="A137" s="8"/>
      <c r="B137" s="63" t="s">
        <v>243</v>
      </c>
      <c r="C137" s="64"/>
      <c r="D137" s="64"/>
      <c r="E137" s="41"/>
      <c r="F137" s="42">
        <v>42480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244</v>
      </c>
      <c r="C138" s="64"/>
      <c r="D138" s="64"/>
      <c r="E138" s="41"/>
      <c r="F138" s="42">
        <v>720</v>
      </c>
      <c r="G138" s="43"/>
      <c r="H138" s="43"/>
      <c r="I138" s="43"/>
      <c r="J138" s="44"/>
    </row>
    <row r="139" spans="1:10" ht="36" customHeight="1" x14ac:dyDescent="0.25">
      <c r="A139" s="8"/>
      <c r="B139" s="63" t="s">
        <v>245</v>
      </c>
      <c r="C139" s="64"/>
      <c r="D139" s="64"/>
      <c r="E139" s="41"/>
      <c r="F139" s="42">
        <v>25488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246</v>
      </c>
      <c r="C140" s="64"/>
      <c r="D140" s="64"/>
      <c r="E140" s="41"/>
      <c r="F140" s="42">
        <v>50976</v>
      </c>
      <c r="G140" s="43"/>
      <c r="H140" s="43"/>
      <c r="I140" s="43"/>
      <c r="J140" s="44"/>
    </row>
    <row r="141" spans="1:10" ht="36" customHeight="1" x14ac:dyDescent="0.25">
      <c r="A141" s="8"/>
      <c r="B141" s="63" t="s">
        <v>247</v>
      </c>
      <c r="C141" s="64"/>
      <c r="D141" s="64"/>
      <c r="E141" s="41"/>
      <c r="F141" s="42">
        <v>63720</v>
      </c>
      <c r="G141" s="43"/>
      <c r="H141" s="43"/>
      <c r="I141" s="43"/>
      <c r="J141" s="44"/>
    </row>
    <row r="142" spans="1:10" ht="36" customHeight="1" thickBot="1" x14ac:dyDescent="0.3">
      <c r="A142" s="8"/>
      <c r="B142" s="109" t="s">
        <v>248</v>
      </c>
      <c r="C142" s="110"/>
      <c r="D142" s="110"/>
      <c r="E142" s="111"/>
      <c r="F142" s="112">
        <v>900</v>
      </c>
      <c r="G142" s="113"/>
      <c r="H142" s="113"/>
      <c r="I142" s="113"/>
      <c r="J142" s="114"/>
    </row>
    <row r="143" spans="1:10" ht="24" thickBot="1" x14ac:dyDescent="0.3">
      <c r="A143" s="8"/>
      <c r="B143" s="28"/>
      <c r="C143" s="29"/>
      <c r="D143" s="29"/>
      <c r="E143" s="30"/>
      <c r="F143" s="187"/>
      <c r="G143" s="246"/>
      <c r="H143" s="246"/>
      <c r="I143" s="246"/>
      <c r="J143" s="247"/>
    </row>
    <row r="144" spans="1:10" ht="21" customHeight="1" x14ac:dyDescent="0.25">
      <c r="A144" s="8"/>
      <c r="B144" s="115"/>
      <c r="C144" s="116"/>
      <c r="D144" s="116"/>
      <c r="E144" s="116"/>
      <c r="F144" s="117"/>
      <c r="G144" s="117"/>
      <c r="H144" s="117"/>
      <c r="I144" s="117"/>
      <c r="J144" s="117"/>
    </row>
    <row r="145" spans="1:10" ht="56.25" customHeight="1" x14ac:dyDescent="0.25">
      <c r="A145" s="8"/>
      <c r="B145" s="118" t="s">
        <v>298</v>
      </c>
      <c r="C145" s="118"/>
      <c r="D145" s="118"/>
      <c r="E145" s="118"/>
      <c r="F145" s="118"/>
      <c r="G145" s="118"/>
      <c r="H145" s="118"/>
      <c r="I145" s="118"/>
      <c r="J145" s="118"/>
    </row>
    <row r="146" spans="1:10" ht="41.25" customHeight="1" x14ac:dyDescent="0.25">
      <c r="A146" s="8"/>
      <c r="B146" s="118" t="s">
        <v>250</v>
      </c>
      <c r="C146" s="118"/>
      <c r="D146" s="118"/>
      <c r="E146" s="118"/>
      <c r="F146" s="118"/>
      <c r="G146" s="118"/>
      <c r="H146" s="118"/>
      <c r="I146" s="118"/>
      <c r="J146" s="118"/>
    </row>
    <row r="147" spans="1:10" ht="21" x14ac:dyDescent="0.25">
      <c r="A147" s="8" t="s">
        <v>114</v>
      </c>
      <c r="B147" s="120" t="s">
        <v>302</v>
      </c>
      <c r="C147" s="120"/>
      <c r="D147" s="120"/>
      <c r="E147" s="120"/>
      <c r="F147" s="120"/>
      <c r="G147" s="120"/>
      <c r="H147" s="120"/>
      <c r="I147" s="120"/>
      <c r="J147" s="120"/>
    </row>
    <row r="148" spans="1:10" ht="42" customHeight="1" x14ac:dyDescent="0.25">
      <c r="A148" s="8"/>
      <c r="B148" s="122" t="s">
        <v>252</v>
      </c>
      <c r="C148" s="122"/>
      <c r="D148" s="122"/>
      <c r="E148" s="122"/>
      <c r="F148" s="122"/>
      <c r="G148" s="122"/>
      <c r="H148" s="122"/>
      <c r="I148" s="122"/>
      <c r="J148" s="122"/>
    </row>
    <row r="149" spans="1:10" ht="21" x14ac:dyDescent="0.25">
      <c r="A149" s="8"/>
    </row>
  </sheetData>
  <sheetProtection selectLockedCells="1" selectUnlockedCells="1"/>
  <mergeCells count="277">
    <mergeCell ref="B145:J145"/>
    <mergeCell ref="B146:J146"/>
    <mergeCell ref="B147:J147"/>
    <mergeCell ref="B148:J148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4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93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277</v>
      </c>
      <c r="C3" s="15"/>
      <c r="D3" s="15"/>
      <c r="E3" s="15"/>
      <c r="F3" s="16">
        <v>4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38016</v>
      </c>
      <c r="G9" s="37">
        <f>H9*1.1</f>
        <v>34848</v>
      </c>
      <c r="H9" s="37">
        <v>31680</v>
      </c>
      <c r="I9" s="37">
        <f>H9*0.75</f>
        <v>23760</v>
      </c>
      <c r="J9" s="37">
        <f>H9*0.5</f>
        <v>15840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34790.400000000001</v>
      </c>
      <c r="G10" s="37">
        <f>H10*1.1</f>
        <v>31891.200000000004</v>
      </c>
      <c r="H10" s="37">
        <v>28992</v>
      </c>
      <c r="I10" s="37">
        <f>H10*0.75</f>
        <v>21744</v>
      </c>
      <c r="J10" s="37">
        <f>H10*0.5</f>
        <v>14496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48960</v>
      </c>
      <c r="G11" s="39">
        <f>H11*1.1</f>
        <v>44880</v>
      </c>
      <c r="H11" s="39">
        <v>40800</v>
      </c>
      <c r="I11" s="39">
        <f>H11*0.75</f>
        <v>30600</v>
      </c>
      <c r="J11" s="39">
        <f>H11*0.5</f>
        <v>20400</v>
      </c>
    </row>
    <row r="12" spans="1:10" ht="24" thickBot="1" x14ac:dyDescent="0.3">
      <c r="A12" s="8"/>
      <c r="B12" s="28"/>
      <c r="C12" s="81"/>
      <c r="D12" s="81"/>
      <c r="E12" s="82"/>
      <c r="F12" s="134"/>
      <c r="G12" s="135"/>
      <c r="H12" s="135"/>
      <c r="I12" s="135"/>
      <c r="J12" s="136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89"/>
      <c r="F13" s="140">
        <v>7800</v>
      </c>
      <c r="G13" s="141"/>
      <c r="H13" s="141"/>
      <c r="I13" s="141"/>
      <c r="J13" s="14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6"/>
      <c r="F14" s="112">
        <v>11040</v>
      </c>
      <c r="G14" s="113"/>
      <c r="H14" s="113"/>
      <c r="I14" s="113"/>
      <c r="J14" s="114"/>
    </row>
    <row r="15" spans="1:10" ht="24" thickBot="1" x14ac:dyDescent="0.3">
      <c r="A15" s="8"/>
      <c r="B15" s="28"/>
      <c r="C15" s="81"/>
      <c r="D15" s="81"/>
      <c r="E15" s="82"/>
      <c r="F15" s="165"/>
      <c r="G15" s="166"/>
      <c r="H15" s="166"/>
      <c r="I15" s="166"/>
      <c r="J15" s="16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492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720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1236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1776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6936 до 277440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6936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13872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20808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27744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34680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41616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48552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55488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62424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69360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76296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83232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90168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97104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104040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110976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117912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124848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131784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138720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13872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27744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41616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55488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69360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83232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97104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110976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124848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138720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152592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166464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180336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194208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208080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221952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235824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249696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263568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277440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7200 до 149124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7200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10920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17340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24276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31212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38148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45084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52020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58956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65892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72828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79764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86700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93636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100572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107508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114444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121380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128316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135252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142188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149124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1236 до 34680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6480</v>
      </c>
      <c r="G86" s="43"/>
      <c r="H86" s="43"/>
      <c r="I86" s="43"/>
      <c r="J86" s="44"/>
    </row>
    <row r="87" spans="1:10" ht="36" customHeight="1" x14ac:dyDescent="0.25">
      <c r="A87" s="8"/>
      <c r="B87" s="65" t="s">
        <v>190</v>
      </c>
      <c r="C87" s="66"/>
      <c r="D87" s="66"/>
      <c r="E87" s="67"/>
      <c r="F87" s="42">
        <v>19824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2232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34680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6936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20820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1236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1236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2472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3708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19320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2112 до 139992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21024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2102.4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5256</v>
      </c>
      <c r="G101" s="87"/>
      <c r="H101" s="87"/>
      <c r="I101" s="87"/>
      <c r="J101" s="88"/>
    </row>
    <row r="102" spans="1:10" ht="24" thickBot="1" x14ac:dyDescent="0.3">
      <c r="A102" s="8"/>
      <c r="B102" s="131"/>
      <c r="C102" s="132"/>
      <c r="D102" s="132"/>
      <c r="E102" s="133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429" t="s">
        <v>204</v>
      </c>
      <c r="C103" s="430"/>
      <c r="D103" s="430"/>
      <c r="E103" s="431"/>
      <c r="F103" s="201">
        <v>28248</v>
      </c>
      <c r="G103" s="221"/>
      <c r="H103" s="221"/>
      <c r="I103" s="221"/>
      <c r="J103" s="222"/>
    </row>
    <row r="104" spans="1:10" ht="36" customHeight="1" x14ac:dyDescent="0.25">
      <c r="A104" s="8" t="s">
        <v>112</v>
      </c>
      <c r="B104" s="241" t="s">
        <v>205</v>
      </c>
      <c r="C104" s="242"/>
      <c r="D104" s="242"/>
      <c r="E104" s="243"/>
      <c r="F104" s="253">
        <v>31680</v>
      </c>
      <c r="G104" s="253"/>
      <c r="H104" s="253"/>
      <c r="I104" s="253"/>
      <c r="J104" s="254"/>
    </row>
    <row r="105" spans="1:10" ht="36" customHeight="1" x14ac:dyDescent="0.25">
      <c r="A105" s="8" t="s">
        <v>112</v>
      </c>
      <c r="B105" s="241" t="s">
        <v>206</v>
      </c>
      <c r="C105" s="242"/>
      <c r="D105" s="242"/>
      <c r="E105" s="243"/>
      <c r="F105" s="227">
        <f>H105*1.2</f>
        <v>20880</v>
      </c>
      <c r="G105" s="228">
        <f>H105*1.1</f>
        <v>19140</v>
      </c>
      <c r="H105" s="228">
        <v>17400</v>
      </c>
      <c r="I105" s="228">
        <f>H105*0.75</f>
        <v>13050</v>
      </c>
      <c r="J105" s="229">
        <f>H105*0.5</f>
        <v>8700</v>
      </c>
    </row>
    <row r="106" spans="1:10" ht="36" customHeight="1" x14ac:dyDescent="0.25">
      <c r="A106" s="8" t="s">
        <v>112</v>
      </c>
      <c r="B106" s="241" t="s">
        <v>207</v>
      </c>
      <c r="C106" s="242"/>
      <c r="D106" s="242"/>
      <c r="E106" s="243"/>
      <c r="F106" s="42">
        <v>12636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241" t="s">
        <v>208</v>
      </c>
      <c r="C107" s="242"/>
      <c r="D107" s="242"/>
      <c r="E107" s="243"/>
      <c r="F107" s="42">
        <v>33192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241" t="s">
        <v>209</v>
      </c>
      <c r="C108" s="242"/>
      <c r="D108" s="242"/>
      <c r="E108" s="243"/>
      <c r="F108" s="253">
        <v>37920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1" t="s">
        <v>210</v>
      </c>
      <c r="C109" s="242"/>
      <c r="D109" s="242"/>
      <c r="E109" s="243"/>
      <c r="F109" s="253">
        <v>24960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1" t="s">
        <v>211</v>
      </c>
      <c r="C110" s="242"/>
      <c r="D110" s="242"/>
      <c r="E110" s="243"/>
      <c r="F110" s="253">
        <v>29952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1" t="s">
        <v>212</v>
      </c>
      <c r="C111" s="242"/>
      <c r="D111" s="242"/>
      <c r="E111" s="243"/>
      <c r="F111" s="253">
        <v>23064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1" t="s">
        <v>213</v>
      </c>
      <c r="C112" s="242"/>
      <c r="D112" s="242"/>
      <c r="E112" s="243"/>
      <c r="F112" s="253">
        <v>33720</v>
      </c>
      <c r="G112" s="253"/>
      <c r="H112" s="253"/>
      <c r="I112" s="253"/>
      <c r="J112" s="254"/>
    </row>
    <row r="113" spans="1:10" ht="36" customHeight="1" x14ac:dyDescent="0.25">
      <c r="A113" s="8" t="s">
        <v>112</v>
      </c>
      <c r="B113" s="241" t="s">
        <v>214</v>
      </c>
      <c r="C113" s="242"/>
      <c r="D113" s="242"/>
      <c r="E113" s="243"/>
      <c r="F113" s="253">
        <v>37968</v>
      </c>
      <c r="G113" s="253"/>
      <c r="H113" s="253"/>
      <c r="I113" s="253"/>
      <c r="J113" s="254"/>
    </row>
    <row r="114" spans="1:10" ht="36" customHeight="1" x14ac:dyDescent="0.25">
      <c r="A114" s="8"/>
      <c r="B114" s="241" t="s">
        <v>215</v>
      </c>
      <c r="C114" s="242"/>
      <c r="D114" s="242"/>
      <c r="E114" s="243"/>
      <c r="F114" s="253">
        <v>28800</v>
      </c>
      <c r="G114" s="253"/>
      <c r="H114" s="253"/>
      <c r="I114" s="253"/>
      <c r="J114" s="254"/>
    </row>
    <row r="115" spans="1:10" ht="36" customHeight="1" x14ac:dyDescent="0.25">
      <c r="A115" s="8" t="s">
        <v>112</v>
      </c>
      <c r="B115" s="241" t="s">
        <v>216</v>
      </c>
      <c r="C115" s="242"/>
      <c r="D115" s="242"/>
      <c r="E115" s="243"/>
      <c r="F115" s="253">
        <v>2112</v>
      </c>
      <c r="G115" s="253"/>
      <c r="H115" s="253"/>
      <c r="I115" s="253"/>
      <c r="J115" s="254"/>
    </row>
    <row r="116" spans="1:10" ht="36" customHeight="1" x14ac:dyDescent="0.25">
      <c r="A116" s="8"/>
      <c r="B116" s="241" t="s">
        <v>217</v>
      </c>
      <c r="C116" s="242"/>
      <c r="D116" s="242"/>
      <c r="E116" s="243"/>
      <c r="F116" s="253">
        <v>12144</v>
      </c>
      <c r="G116" s="253"/>
      <c r="H116" s="253"/>
      <c r="I116" s="253"/>
      <c r="J116" s="254"/>
    </row>
    <row r="117" spans="1:10" ht="36" customHeight="1" x14ac:dyDescent="0.25">
      <c r="B117" s="241" t="s">
        <v>218</v>
      </c>
      <c r="C117" s="242"/>
      <c r="D117" s="242"/>
      <c r="E117" s="243"/>
      <c r="F117" s="253">
        <v>10152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1" t="s">
        <v>219</v>
      </c>
      <c r="C118" s="242"/>
      <c r="D118" s="242"/>
      <c r="E118" s="243"/>
      <c r="F118" s="253">
        <v>139992</v>
      </c>
      <c r="G118" s="253"/>
      <c r="H118" s="253"/>
      <c r="I118" s="253"/>
      <c r="J118" s="254"/>
    </row>
    <row r="119" spans="1:10" ht="36" customHeight="1" x14ac:dyDescent="0.25">
      <c r="A119" s="8" t="s">
        <v>112</v>
      </c>
      <c r="B119" s="241" t="s">
        <v>220</v>
      </c>
      <c r="C119" s="242"/>
      <c r="D119" s="242"/>
      <c r="E119" s="243"/>
      <c r="F119" s="253">
        <v>29496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1" t="s">
        <v>221</v>
      </c>
      <c r="C120" s="242"/>
      <c r="D120" s="242"/>
      <c r="E120" s="243"/>
      <c r="F120" s="253">
        <v>39840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1" t="s">
        <v>222</v>
      </c>
      <c r="C121" s="242"/>
      <c r="D121" s="242"/>
      <c r="E121" s="243"/>
      <c r="F121" s="253">
        <v>44640</v>
      </c>
      <c r="G121" s="253"/>
      <c r="H121" s="253"/>
      <c r="I121" s="253"/>
      <c r="J121" s="254"/>
    </row>
    <row r="122" spans="1:10" ht="36" customHeight="1" x14ac:dyDescent="0.25">
      <c r="A122" s="8" t="s">
        <v>114</v>
      </c>
      <c r="B122" s="241" t="s">
        <v>223</v>
      </c>
      <c r="C122" s="242"/>
      <c r="D122" s="242"/>
      <c r="E122" s="243"/>
      <c r="F122" s="227">
        <f>H122*1.2</f>
        <v>29376</v>
      </c>
      <c r="G122" s="228">
        <f>H122*1.1</f>
        <v>26928.000000000004</v>
      </c>
      <c r="H122" s="228">
        <v>24480</v>
      </c>
      <c r="I122" s="228">
        <f>H122*0.75</f>
        <v>18360</v>
      </c>
      <c r="J122" s="229">
        <f>H122*0.5</f>
        <v>12240</v>
      </c>
    </row>
    <row r="123" spans="1:10" ht="36" customHeight="1" x14ac:dyDescent="0.25">
      <c r="A123" s="8" t="s">
        <v>114</v>
      </c>
      <c r="B123" s="241" t="s">
        <v>224</v>
      </c>
      <c r="C123" s="242"/>
      <c r="D123" s="242"/>
      <c r="E123" s="243"/>
      <c r="F123" s="432">
        <v>17760</v>
      </c>
      <c r="G123" s="147"/>
      <c r="H123" s="147"/>
      <c r="I123" s="147"/>
      <c r="J123" s="148"/>
    </row>
    <row r="124" spans="1:10" ht="36" customHeight="1" x14ac:dyDescent="0.25">
      <c r="A124" s="8" t="s">
        <v>114</v>
      </c>
      <c r="B124" s="241" t="s">
        <v>225</v>
      </c>
      <c r="C124" s="242"/>
      <c r="D124" s="242"/>
      <c r="E124" s="243"/>
      <c r="F124" s="432">
        <v>46560</v>
      </c>
      <c r="G124" s="147"/>
      <c r="H124" s="147"/>
      <c r="I124" s="147"/>
      <c r="J124" s="148"/>
    </row>
    <row r="125" spans="1:10" ht="36" customHeight="1" x14ac:dyDescent="0.25">
      <c r="A125" s="8" t="s">
        <v>114</v>
      </c>
      <c r="B125" s="241" t="s">
        <v>226</v>
      </c>
      <c r="C125" s="242"/>
      <c r="D125" s="242"/>
      <c r="E125" s="243"/>
      <c r="F125" s="432">
        <v>53280</v>
      </c>
      <c r="G125" s="147"/>
      <c r="H125" s="147"/>
      <c r="I125" s="147"/>
      <c r="J125" s="148"/>
    </row>
    <row r="126" spans="1:10" ht="36" customHeight="1" x14ac:dyDescent="0.25">
      <c r="A126" s="8" t="s">
        <v>114</v>
      </c>
      <c r="B126" s="241" t="s">
        <v>227</v>
      </c>
      <c r="C126" s="242"/>
      <c r="D126" s="242"/>
      <c r="E126" s="243"/>
      <c r="F126" s="432">
        <v>35040</v>
      </c>
      <c r="G126" s="147"/>
      <c r="H126" s="147"/>
      <c r="I126" s="147"/>
      <c r="J126" s="148"/>
    </row>
    <row r="127" spans="1:10" ht="36" customHeight="1" x14ac:dyDescent="0.25">
      <c r="A127" s="8" t="s">
        <v>114</v>
      </c>
      <c r="B127" s="241" t="s">
        <v>228</v>
      </c>
      <c r="C127" s="242"/>
      <c r="D127" s="242"/>
      <c r="E127" s="243"/>
      <c r="F127" s="432">
        <v>42048</v>
      </c>
      <c r="G127" s="147"/>
      <c r="H127" s="147"/>
      <c r="I127" s="147"/>
      <c r="J127" s="148"/>
    </row>
    <row r="128" spans="1:10" ht="36" customHeight="1" x14ac:dyDescent="0.25">
      <c r="A128" s="8" t="s">
        <v>114</v>
      </c>
      <c r="B128" s="241" t="s">
        <v>229</v>
      </c>
      <c r="C128" s="242"/>
      <c r="D128" s="242"/>
      <c r="E128" s="243"/>
      <c r="F128" s="432">
        <v>32640</v>
      </c>
      <c r="G128" s="147"/>
      <c r="H128" s="147"/>
      <c r="I128" s="147"/>
      <c r="J128" s="148"/>
    </row>
    <row r="129" spans="1:10" ht="36" customHeight="1" x14ac:dyDescent="0.25">
      <c r="A129" s="8" t="s">
        <v>114</v>
      </c>
      <c r="B129" s="241" t="s">
        <v>230</v>
      </c>
      <c r="C129" s="242"/>
      <c r="D129" s="242"/>
      <c r="E129" s="243"/>
      <c r="F129" s="432">
        <v>47520</v>
      </c>
      <c r="G129" s="147"/>
      <c r="H129" s="147"/>
      <c r="I129" s="147"/>
      <c r="J129" s="148"/>
    </row>
    <row r="130" spans="1:10" ht="36" customHeight="1" x14ac:dyDescent="0.25">
      <c r="A130" s="8" t="s">
        <v>114</v>
      </c>
      <c r="B130" s="241" t="s">
        <v>231</v>
      </c>
      <c r="C130" s="242"/>
      <c r="D130" s="242"/>
      <c r="E130" s="243"/>
      <c r="F130" s="432">
        <v>53280</v>
      </c>
      <c r="G130" s="147"/>
      <c r="H130" s="147"/>
      <c r="I130" s="147"/>
      <c r="J130" s="148"/>
    </row>
    <row r="131" spans="1:10" ht="36" customHeight="1" x14ac:dyDescent="0.25">
      <c r="A131" s="8" t="s">
        <v>114</v>
      </c>
      <c r="B131" s="241" t="s">
        <v>232</v>
      </c>
      <c r="C131" s="242"/>
      <c r="D131" s="242"/>
      <c r="E131" s="243"/>
      <c r="F131" s="432">
        <v>3360</v>
      </c>
      <c r="G131" s="147"/>
      <c r="H131" s="147"/>
      <c r="I131" s="147"/>
      <c r="J131" s="148"/>
    </row>
    <row r="132" spans="1:10" ht="36" customHeight="1" x14ac:dyDescent="0.25">
      <c r="A132" s="8" t="s">
        <v>114</v>
      </c>
      <c r="B132" s="241" t="s">
        <v>233</v>
      </c>
      <c r="C132" s="242"/>
      <c r="D132" s="242"/>
      <c r="E132" s="243"/>
      <c r="F132" s="432">
        <v>196320</v>
      </c>
      <c r="G132" s="147"/>
      <c r="H132" s="147"/>
      <c r="I132" s="147"/>
      <c r="J132" s="148"/>
    </row>
    <row r="133" spans="1:10" ht="36" customHeight="1" thickBot="1" x14ac:dyDescent="0.3">
      <c r="A133" s="8" t="s">
        <v>114</v>
      </c>
      <c r="B133" s="354" t="s">
        <v>234</v>
      </c>
      <c r="C133" s="355"/>
      <c r="D133" s="355"/>
      <c r="E133" s="356"/>
      <c r="F133" s="161">
        <v>41760</v>
      </c>
      <c r="G133" s="113"/>
      <c r="H133" s="113"/>
      <c r="I133" s="113"/>
      <c r="J133" s="11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277" t="s">
        <v>240</v>
      </c>
      <c r="C139" s="278"/>
      <c r="D139" s="278"/>
      <c r="E139" s="279"/>
      <c r="F139" s="412"/>
      <c r="G139" s="413"/>
      <c r="H139" s="413"/>
      <c r="I139" s="413"/>
      <c r="J139" s="414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36936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73848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92400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1236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55512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110784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138528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1740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21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4.57031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94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44" t="s">
        <v>108</v>
      </c>
      <c r="H6" s="244" t="s">
        <v>109</v>
      </c>
      <c r="I6" s="244" t="s">
        <v>110</v>
      </c>
      <c r="J6" s="245" t="s">
        <v>111</v>
      </c>
    </row>
    <row r="7" spans="1:10" ht="24" thickBot="1" x14ac:dyDescent="0.3">
      <c r="A7" s="8"/>
      <c r="B7" s="131"/>
      <c r="C7" s="132"/>
      <c r="D7" s="132"/>
      <c r="E7" s="133"/>
      <c r="F7" s="134"/>
      <c r="G7" s="135"/>
      <c r="H7" s="135"/>
      <c r="I7" s="135"/>
      <c r="J7" s="136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40348.799999999996</v>
      </c>
      <c r="G8" s="33">
        <f>H8*1.1</f>
        <v>36986.400000000001</v>
      </c>
      <c r="H8" s="33">
        <v>33624</v>
      </c>
      <c r="I8" s="33">
        <f>H8*0.75</f>
        <v>25218</v>
      </c>
      <c r="J8" s="33">
        <f>H8*0.5</f>
        <v>16812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57024</v>
      </c>
      <c r="G9" s="37">
        <f>H9*1.1</f>
        <v>52272.000000000007</v>
      </c>
      <c r="H9" s="37">
        <v>47520</v>
      </c>
      <c r="I9" s="37">
        <f>H9*0.75</f>
        <v>35640</v>
      </c>
      <c r="J9" s="37">
        <f>H9*0.5</f>
        <v>23760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48470.400000000001</v>
      </c>
      <c r="G10" s="37">
        <f>H10*1.1</f>
        <v>44431.200000000004</v>
      </c>
      <c r="H10" s="37">
        <v>40392</v>
      </c>
      <c r="I10" s="37">
        <f>H10*0.75</f>
        <v>30294</v>
      </c>
      <c r="J10" s="37">
        <f>H10*0.5</f>
        <v>20196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68256</v>
      </c>
      <c r="G11" s="39">
        <f>H11*1.1</f>
        <v>62568.000000000007</v>
      </c>
      <c r="H11" s="39">
        <v>56880</v>
      </c>
      <c r="I11" s="39">
        <f>H11*0.75</f>
        <v>42660</v>
      </c>
      <c r="J11" s="39">
        <f>H11*0.5</f>
        <v>28440</v>
      </c>
    </row>
    <row r="12" spans="1:10" ht="24" thickBot="1" x14ac:dyDescent="0.3">
      <c r="A12" s="8"/>
      <c r="B12" s="162"/>
      <c r="C12" s="163"/>
      <c r="D12" s="163"/>
      <c r="E12" s="164"/>
      <c r="F12" s="165"/>
      <c r="G12" s="166"/>
      <c r="H12" s="166"/>
      <c r="I12" s="166"/>
      <c r="J12" s="167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90"/>
      <c r="F13" s="220">
        <v>5400</v>
      </c>
      <c r="G13" s="221"/>
      <c r="H13" s="221"/>
      <c r="I13" s="221"/>
      <c r="J13" s="22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7"/>
      <c r="F14" s="223">
        <v>7920</v>
      </c>
      <c r="G14" s="180"/>
      <c r="H14" s="180"/>
      <c r="I14" s="180"/>
      <c r="J14" s="181"/>
    </row>
    <row r="15" spans="1:10" ht="24" thickBot="1" x14ac:dyDescent="0.3">
      <c r="A15" s="8"/>
      <c r="B15" s="28"/>
      <c r="C15" s="29"/>
      <c r="D15" s="29"/>
      <c r="E15" s="30"/>
      <c r="F15" s="187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720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1008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1440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2016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"&amp;MIN($F$22:F61)&amp;" до "&amp;MAX($F$22:F61)</f>
        <v>Цена от 3600 до 47250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3600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5400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7200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9000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10800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12600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14400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16200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18000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19800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21600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23400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25200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27000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28800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30600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32400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34200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36000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37800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4500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6750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9000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11250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13500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15750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18000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20250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22500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24750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27000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29250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31500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33750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36000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38250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40500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42750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45000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47250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5400 до 39600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7812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10620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5400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7200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9000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10800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12600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14400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16200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18000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19800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21600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23400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25200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27000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28800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30600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32400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34200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36000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37800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39600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1080 до 7776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3888</v>
      </c>
      <c r="G86" s="43"/>
      <c r="H86" s="43"/>
      <c r="I86" s="43"/>
      <c r="J86" s="44"/>
    </row>
    <row r="87" spans="1:10" ht="36" customHeight="1" x14ac:dyDescent="0.25">
      <c r="A87" s="8"/>
      <c r="B87" s="63" t="s">
        <v>190</v>
      </c>
      <c r="C87" s="64"/>
      <c r="D87" s="64"/>
      <c r="E87" s="41"/>
      <c r="F87" s="42">
        <v>7776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1080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7200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3600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5400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1440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1440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2880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4320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3600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2880 до 32400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9432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943.19999999999993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4680</v>
      </c>
      <c r="G101" s="87"/>
      <c r="H101" s="87"/>
      <c r="I101" s="87"/>
      <c r="J101" s="88"/>
    </row>
    <row r="102" spans="1:10" ht="24" thickBot="1" x14ac:dyDescent="0.3">
      <c r="A102" s="8"/>
      <c r="B102" s="28"/>
      <c r="C102" s="81"/>
      <c r="D102" s="81"/>
      <c r="E102" s="82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65" t="s">
        <v>204</v>
      </c>
      <c r="C103" s="66"/>
      <c r="D103" s="66"/>
      <c r="E103" s="67"/>
      <c r="F103" s="68">
        <v>12960</v>
      </c>
      <c r="G103" s="69"/>
      <c r="H103" s="69"/>
      <c r="I103" s="69"/>
      <c r="J103" s="70"/>
    </row>
    <row r="104" spans="1:10" ht="36" customHeight="1" x14ac:dyDescent="0.25">
      <c r="A104" s="8" t="s">
        <v>112</v>
      </c>
      <c r="B104" s="35" t="s">
        <v>205</v>
      </c>
      <c r="C104" s="89"/>
      <c r="D104" s="89"/>
      <c r="E104" s="90"/>
      <c r="F104" s="42">
        <v>4320</v>
      </c>
      <c r="G104" s="43"/>
      <c r="H104" s="43"/>
      <c r="I104" s="43"/>
      <c r="J104" s="44"/>
    </row>
    <row r="105" spans="1:10" ht="36" customHeight="1" x14ac:dyDescent="0.25">
      <c r="A105" s="8" t="s">
        <v>112</v>
      </c>
      <c r="B105" s="63" t="s">
        <v>206</v>
      </c>
      <c r="C105" s="64"/>
      <c r="D105" s="64"/>
      <c r="E105" s="41"/>
      <c r="F105" s="227">
        <f>H105*1.2</f>
        <v>11059.199999999999</v>
      </c>
      <c r="G105" s="228">
        <f>H105*1.1</f>
        <v>10137.6</v>
      </c>
      <c r="H105" s="228">
        <v>9216</v>
      </c>
      <c r="I105" s="228">
        <f>H105*0.75</f>
        <v>6912</v>
      </c>
      <c r="J105" s="229">
        <f>H105*0.5</f>
        <v>4608</v>
      </c>
    </row>
    <row r="106" spans="1:10" ht="36" customHeight="1" x14ac:dyDescent="0.25">
      <c r="A106" s="8" t="s">
        <v>112</v>
      </c>
      <c r="B106" s="63" t="s">
        <v>207</v>
      </c>
      <c r="C106" s="64"/>
      <c r="D106" s="64"/>
      <c r="E106" s="41"/>
      <c r="F106" s="42">
        <v>7812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63" t="s">
        <v>208</v>
      </c>
      <c r="C107" s="64"/>
      <c r="D107" s="64"/>
      <c r="E107" s="41"/>
      <c r="F107" s="42">
        <v>3600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63" t="s">
        <v>209</v>
      </c>
      <c r="C108" s="64"/>
      <c r="D108" s="64"/>
      <c r="E108" s="41"/>
      <c r="F108" s="42">
        <v>12960</v>
      </c>
      <c r="G108" s="43"/>
      <c r="H108" s="43"/>
      <c r="I108" s="43"/>
      <c r="J108" s="44"/>
    </row>
    <row r="109" spans="1:10" ht="36" customHeight="1" x14ac:dyDescent="0.25">
      <c r="A109" s="8" t="s">
        <v>112</v>
      </c>
      <c r="B109" s="63" t="s">
        <v>210</v>
      </c>
      <c r="C109" s="64"/>
      <c r="D109" s="64"/>
      <c r="E109" s="41"/>
      <c r="F109" s="42">
        <v>27000</v>
      </c>
      <c r="G109" s="43"/>
      <c r="H109" s="43"/>
      <c r="I109" s="43"/>
      <c r="J109" s="44"/>
    </row>
    <row r="110" spans="1:10" ht="36" customHeight="1" x14ac:dyDescent="0.25">
      <c r="A110" s="8" t="s">
        <v>112</v>
      </c>
      <c r="B110" s="63" t="s">
        <v>211</v>
      </c>
      <c r="C110" s="64"/>
      <c r="D110" s="64"/>
      <c r="E110" s="41"/>
      <c r="F110" s="42">
        <v>32400</v>
      </c>
      <c r="G110" s="43"/>
      <c r="H110" s="43"/>
      <c r="I110" s="43"/>
      <c r="J110" s="44"/>
    </row>
    <row r="111" spans="1:10" ht="36" customHeight="1" x14ac:dyDescent="0.25">
      <c r="A111" s="8" t="s">
        <v>112</v>
      </c>
      <c r="B111" s="63" t="s">
        <v>212</v>
      </c>
      <c r="C111" s="64"/>
      <c r="D111" s="64"/>
      <c r="E111" s="41"/>
      <c r="F111" s="42">
        <v>2880</v>
      </c>
      <c r="G111" s="43"/>
      <c r="H111" s="43"/>
      <c r="I111" s="43"/>
      <c r="J111" s="44"/>
    </row>
    <row r="112" spans="1:10" ht="36" customHeight="1" x14ac:dyDescent="0.25">
      <c r="A112" s="8" t="s">
        <v>112</v>
      </c>
      <c r="B112" s="63" t="s">
        <v>213</v>
      </c>
      <c r="C112" s="64"/>
      <c r="D112" s="64"/>
      <c r="E112" s="41"/>
      <c r="F112" s="42">
        <v>2880</v>
      </c>
      <c r="G112" s="43"/>
      <c r="H112" s="43"/>
      <c r="I112" s="43"/>
      <c r="J112" s="44"/>
    </row>
    <row r="113" spans="1:10" ht="36" customHeight="1" x14ac:dyDescent="0.25">
      <c r="A113" s="8" t="s">
        <v>112</v>
      </c>
      <c r="B113" s="63" t="s">
        <v>214</v>
      </c>
      <c r="C113" s="64"/>
      <c r="D113" s="64"/>
      <c r="E113" s="41"/>
      <c r="F113" s="42">
        <v>3600</v>
      </c>
      <c r="G113" s="43"/>
      <c r="H113" s="43"/>
      <c r="I113" s="43"/>
      <c r="J113" s="44"/>
    </row>
    <row r="114" spans="1:10" ht="36" customHeight="1" x14ac:dyDescent="0.25">
      <c r="A114" s="8"/>
      <c r="B114" s="65" t="s">
        <v>215</v>
      </c>
      <c r="C114" s="66"/>
      <c r="D114" s="66"/>
      <c r="E114" s="67"/>
      <c r="F114" s="42">
        <v>24120</v>
      </c>
      <c r="G114" s="43"/>
      <c r="H114" s="43"/>
      <c r="I114" s="43"/>
      <c r="J114" s="44"/>
    </row>
    <row r="115" spans="1:10" ht="36" customHeight="1" x14ac:dyDescent="0.25">
      <c r="A115" s="8" t="s">
        <v>112</v>
      </c>
      <c r="B115" s="65" t="s">
        <v>216</v>
      </c>
      <c r="C115" s="66"/>
      <c r="D115" s="66"/>
      <c r="E115" s="67"/>
      <c r="F115" s="42">
        <v>3024</v>
      </c>
      <c r="G115" s="43"/>
      <c r="H115" s="43"/>
      <c r="I115" s="43"/>
      <c r="J115" s="44"/>
    </row>
    <row r="116" spans="1:10" ht="36" customHeight="1" x14ac:dyDescent="0.25">
      <c r="A116" s="8"/>
      <c r="B116" s="35" t="s">
        <v>217</v>
      </c>
      <c r="C116" s="89"/>
      <c r="D116" s="89"/>
      <c r="E116" s="90"/>
      <c r="F116" s="42">
        <v>10620</v>
      </c>
      <c r="G116" s="43"/>
      <c r="H116" s="43"/>
      <c r="I116" s="43"/>
      <c r="J116" s="44"/>
    </row>
    <row r="117" spans="1:10" ht="36" customHeight="1" x14ac:dyDescent="0.25">
      <c r="A117" s="8"/>
      <c r="B117" s="35" t="s">
        <v>218</v>
      </c>
      <c r="C117" s="89"/>
      <c r="D117" s="89"/>
      <c r="E117" s="90"/>
      <c r="F117" s="42">
        <v>7092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35" t="s">
        <v>219</v>
      </c>
      <c r="C118" s="89"/>
      <c r="D118" s="89"/>
      <c r="E118" s="90"/>
      <c r="F118" s="42">
        <v>24120</v>
      </c>
      <c r="G118" s="43"/>
      <c r="H118" s="43"/>
      <c r="I118" s="43"/>
      <c r="J118" s="44"/>
    </row>
    <row r="119" spans="1:10" ht="36" customHeight="1" x14ac:dyDescent="0.25">
      <c r="A119" s="8" t="s">
        <v>112</v>
      </c>
      <c r="B119" s="63" t="s">
        <v>220</v>
      </c>
      <c r="C119" s="64"/>
      <c r="D119" s="64"/>
      <c r="E119" s="41"/>
      <c r="F119" s="42">
        <v>2880</v>
      </c>
      <c r="G119" s="43"/>
      <c r="H119" s="43"/>
      <c r="I119" s="43"/>
      <c r="J119" s="44"/>
    </row>
    <row r="120" spans="1:10" ht="36" customHeight="1" x14ac:dyDescent="0.25">
      <c r="A120" s="8" t="s">
        <v>114</v>
      </c>
      <c r="B120" s="63" t="s">
        <v>221</v>
      </c>
      <c r="C120" s="64"/>
      <c r="D120" s="64"/>
      <c r="E120" s="41"/>
      <c r="F120" s="42">
        <v>18720</v>
      </c>
      <c r="G120" s="43"/>
      <c r="H120" s="43"/>
      <c r="I120" s="43"/>
      <c r="J120" s="44"/>
    </row>
    <row r="121" spans="1:10" ht="36" customHeight="1" x14ac:dyDescent="0.25">
      <c r="A121" s="8" t="s">
        <v>114</v>
      </c>
      <c r="B121" s="63" t="s">
        <v>222</v>
      </c>
      <c r="C121" s="64"/>
      <c r="D121" s="64"/>
      <c r="E121" s="41"/>
      <c r="F121" s="42">
        <v>6480</v>
      </c>
      <c r="G121" s="43"/>
      <c r="H121" s="43"/>
      <c r="I121" s="43"/>
      <c r="J121" s="44"/>
    </row>
    <row r="122" spans="1:10" ht="36" customHeight="1" x14ac:dyDescent="0.25">
      <c r="A122" s="8" t="s">
        <v>114</v>
      </c>
      <c r="B122" s="63" t="s">
        <v>223</v>
      </c>
      <c r="C122" s="64"/>
      <c r="D122" s="64"/>
      <c r="E122" s="41"/>
      <c r="F122" s="227">
        <f>H122*1.2</f>
        <v>15552</v>
      </c>
      <c r="G122" s="228">
        <f>H122*1.1</f>
        <v>14256.000000000002</v>
      </c>
      <c r="H122" s="228">
        <v>12960</v>
      </c>
      <c r="I122" s="228">
        <f>H122*0.75</f>
        <v>9720</v>
      </c>
      <c r="J122" s="229">
        <f>H122*0.5</f>
        <v>6480</v>
      </c>
    </row>
    <row r="123" spans="1:10" ht="36" customHeight="1" x14ac:dyDescent="0.25">
      <c r="A123" s="8" t="s">
        <v>114</v>
      </c>
      <c r="B123" s="63" t="s">
        <v>224</v>
      </c>
      <c r="C123" s="64"/>
      <c r="D123" s="64"/>
      <c r="E123" s="41"/>
      <c r="F123" s="42">
        <v>11520</v>
      </c>
      <c r="G123" s="43"/>
      <c r="H123" s="43"/>
      <c r="I123" s="43"/>
      <c r="J123" s="44"/>
    </row>
    <row r="124" spans="1:10" ht="36" customHeight="1" x14ac:dyDescent="0.25">
      <c r="A124" s="8" t="s">
        <v>114</v>
      </c>
      <c r="B124" s="63" t="s">
        <v>225</v>
      </c>
      <c r="C124" s="64"/>
      <c r="D124" s="64"/>
      <c r="E124" s="41"/>
      <c r="F124" s="42">
        <v>5040</v>
      </c>
      <c r="G124" s="43"/>
      <c r="H124" s="43"/>
      <c r="I124" s="43"/>
      <c r="J124" s="44"/>
    </row>
    <row r="125" spans="1:10" ht="36" customHeight="1" x14ac:dyDescent="0.25">
      <c r="A125" s="8" t="s">
        <v>114</v>
      </c>
      <c r="B125" s="63" t="s">
        <v>226</v>
      </c>
      <c r="C125" s="64"/>
      <c r="D125" s="64"/>
      <c r="E125" s="41"/>
      <c r="F125" s="42">
        <v>18720</v>
      </c>
      <c r="G125" s="43"/>
      <c r="H125" s="43"/>
      <c r="I125" s="43"/>
      <c r="J125" s="44"/>
    </row>
    <row r="126" spans="1:10" ht="36" customHeight="1" x14ac:dyDescent="0.25">
      <c r="A126" s="8" t="s">
        <v>114</v>
      </c>
      <c r="B126" s="63" t="s">
        <v>227</v>
      </c>
      <c r="C126" s="64"/>
      <c r="D126" s="64"/>
      <c r="E126" s="41"/>
      <c r="F126" s="42">
        <v>38160</v>
      </c>
      <c r="G126" s="43"/>
      <c r="H126" s="43"/>
      <c r="I126" s="43"/>
      <c r="J126" s="44"/>
    </row>
    <row r="127" spans="1:10" ht="36" customHeight="1" x14ac:dyDescent="0.25">
      <c r="A127" s="8" t="s">
        <v>114</v>
      </c>
      <c r="B127" s="72" t="s">
        <v>228</v>
      </c>
      <c r="C127" s="73"/>
      <c r="D127" s="73"/>
      <c r="E127" s="74"/>
      <c r="F127" s="86">
        <v>45792</v>
      </c>
      <c r="G127" s="87"/>
      <c r="H127" s="87"/>
      <c r="I127" s="87"/>
      <c r="J127" s="88"/>
    </row>
    <row r="128" spans="1:10" ht="36" customHeight="1" x14ac:dyDescent="0.25">
      <c r="A128" s="8" t="s">
        <v>114</v>
      </c>
      <c r="B128" s="63" t="s">
        <v>229</v>
      </c>
      <c r="C128" s="64"/>
      <c r="D128" s="64"/>
      <c r="E128" s="41"/>
      <c r="F128" s="42">
        <v>4320</v>
      </c>
      <c r="G128" s="43"/>
      <c r="H128" s="43"/>
      <c r="I128" s="43"/>
      <c r="J128" s="44"/>
    </row>
    <row r="129" spans="1:10" ht="36" customHeight="1" x14ac:dyDescent="0.25">
      <c r="A129" s="8" t="s">
        <v>114</v>
      </c>
      <c r="B129" s="63" t="s">
        <v>230</v>
      </c>
      <c r="C129" s="64"/>
      <c r="D129" s="64"/>
      <c r="E129" s="41"/>
      <c r="F129" s="42">
        <v>4320</v>
      </c>
      <c r="G129" s="43"/>
      <c r="H129" s="43"/>
      <c r="I129" s="43"/>
      <c r="J129" s="44"/>
    </row>
    <row r="130" spans="1:10" ht="36" customHeight="1" x14ac:dyDescent="0.25">
      <c r="A130" s="8" t="s">
        <v>114</v>
      </c>
      <c r="B130" s="63" t="s">
        <v>231</v>
      </c>
      <c r="C130" s="64"/>
      <c r="D130" s="64"/>
      <c r="E130" s="41"/>
      <c r="F130" s="42">
        <v>5040</v>
      </c>
      <c r="G130" s="43"/>
      <c r="H130" s="43"/>
      <c r="I130" s="43"/>
      <c r="J130" s="44"/>
    </row>
    <row r="131" spans="1:10" ht="36" customHeight="1" x14ac:dyDescent="0.25">
      <c r="A131" s="8" t="s">
        <v>114</v>
      </c>
      <c r="B131" s="63" t="s">
        <v>232</v>
      </c>
      <c r="C131" s="64"/>
      <c r="D131" s="64"/>
      <c r="E131" s="41"/>
      <c r="F131" s="42">
        <v>4320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233</v>
      </c>
      <c r="C132" s="64"/>
      <c r="D132" s="64"/>
      <c r="E132" s="41"/>
      <c r="F132" s="42">
        <v>33840</v>
      </c>
      <c r="G132" s="43"/>
      <c r="H132" s="43"/>
      <c r="I132" s="43"/>
      <c r="J132" s="44"/>
    </row>
    <row r="133" spans="1:10" ht="36" customHeight="1" thickBot="1" x14ac:dyDescent="0.3">
      <c r="A133" s="8" t="s">
        <v>114</v>
      </c>
      <c r="B133" s="63" t="s">
        <v>234</v>
      </c>
      <c r="C133" s="64"/>
      <c r="D133" s="64"/>
      <c r="E133" s="41"/>
      <c r="F133" s="42">
        <v>4320</v>
      </c>
      <c r="G133" s="43"/>
      <c r="H133" s="43"/>
      <c r="I133" s="43"/>
      <c r="J133" s="4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thickBot="1" x14ac:dyDescent="0.3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19" t="s">
        <v>240</v>
      </c>
      <c r="C139" s="20"/>
      <c r="D139" s="20"/>
      <c r="E139" s="21"/>
      <c r="F139" s="106"/>
      <c r="G139" s="107"/>
      <c r="H139" s="107"/>
      <c r="I139" s="107"/>
      <c r="J139" s="108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29016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58140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72576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1080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43560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87084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109008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1440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81"/>
      <c r="D148" s="81"/>
      <c r="E148" s="82"/>
      <c r="F148" s="83"/>
      <c r="G148" s="84"/>
      <c r="H148" s="84"/>
      <c r="I148" s="84"/>
      <c r="J148" s="85"/>
    </row>
    <row r="149" spans="1:10" ht="21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4"/>
  <sheetViews>
    <sheetView view="pageBreakPreview" topLeftCell="B1" zoomScale="65" zoomScaleNormal="60" zoomScaleSheetLayoutView="65" workbookViewId="0">
      <pane ySplit="4" topLeftCell="A120" activePane="bottomLeft" state="frozen"/>
      <selection activeCell="A198" sqref="A198:XFD198"/>
      <selection pane="bottomLeft" activeCell="A154" sqref="A154:XFD158"/>
    </sheetView>
  </sheetViews>
  <sheetFormatPr defaultColWidth="9.140625" defaultRowHeight="12.75" outlineLevelRow="1" x14ac:dyDescent="0.25"/>
  <cols>
    <col min="1" max="1" width="37.710937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95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28641.599999999999</v>
      </c>
      <c r="G8" s="33">
        <f>H8*1.1</f>
        <v>26254.800000000003</v>
      </c>
      <c r="H8" s="33">
        <v>23868</v>
      </c>
      <c r="I8" s="33">
        <f>H8*0.75</f>
        <v>17901</v>
      </c>
      <c r="J8" s="33">
        <f>H8*0.5</f>
        <v>11934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40608</v>
      </c>
      <c r="G9" s="37">
        <f>H9*1.1</f>
        <v>37224</v>
      </c>
      <c r="H9" s="37">
        <v>33840</v>
      </c>
      <c r="I9" s="37">
        <f>H9*0.75</f>
        <v>25380</v>
      </c>
      <c r="J9" s="37">
        <f>H9*0.5</f>
        <v>16920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28512</v>
      </c>
      <c r="G10" s="37">
        <f>H10*1.1</f>
        <v>26136.000000000004</v>
      </c>
      <c r="H10" s="37">
        <v>23760</v>
      </c>
      <c r="I10" s="37">
        <f>H10*0.75</f>
        <v>17820</v>
      </c>
      <c r="J10" s="37">
        <f>H10*0.5</f>
        <v>11880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40608</v>
      </c>
      <c r="G11" s="39">
        <f>H11*1.1</f>
        <v>37224</v>
      </c>
      <c r="H11" s="39">
        <v>33840</v>
      </c>
      <c r="I11" s="39">
        <f>H11*0.75</f>
        <v>25380</v>
      </c>
      <c r="J11" s="39">
        <f>H11*0.5</f>
        <v>16920</v>
      </c>
    </row>
    <row r="12" spans="1:10" ht="24" thickBot="1" x14ac:dyDescent="0.3">
      <c r="A12" s="8"/>
      <c r="B12" s="28"/>
      <c r="C12" s="81"/>
      <c r="D12" s="81"/>
      <c r="E12" s="82"/>
      <c r="F12" s="134"/>
      <c r="G12" s="135"/>
      <c r="H12" s="135"/>
      <c r="I12" s="135"/>
      <c r="J12" s="136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89"/>
      <c r="F13" s="140">
        <v>5076</v>
      </c>
      <c r="G13" s="141"/>
      <c r="H13" s="141"/>
      <c r="I13" s="141"/>
      <c r="J13" s="14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6"/>
      <c r="F14" s="112">
        <v>7200</v>
      </c>
      <c r="G14" s="113"/>
      <c r="H14" s="113"/>
      <c r="I14" s="113"/>
      <c r="J14" s="114"/>
    </row>
    <row r="15" spans="1:10" ht="24" thickBot="1" x14ac:dyDescent="0.3">
      <c r="A15" s="8"/>
      <c r="B15" s="28"/>
      <c r="C15" s="81"/>
      <c r="D15" s="81"/>
      <c r="E15" s="82"/>
      <c r="F15" s="165"/>
      <c r="G15" s="166"/>
      <c r="H15" s="166"/>
      <c r="I15" s="166"/>
      <c r="J15" s="16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1440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2016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2340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3312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"&amp;MIN(F22:F81)&amp;" до "&amp;MAX(F22:F71)</f>
        <v>Цена от 3024 до 120960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3024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6048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9072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12096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15120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18144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21168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24192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27216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30240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33264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36288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39312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42336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45360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48384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51408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54432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57456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60480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278</v>
      </c>
      <c r="C42" s="36"/>
      <c r="D42" s="36"/>
      <c r="E42" s="41"/>
      <c r="F42" s="42">
        <v>63504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279</v>
      </c>
      <c r="C43" s="36"/>
      <c r="D43" s="36"/>
      <c r="E43" s="41"/>
      <c r="F43" s="42">
        <v>66528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280</v>
      </c>
      <c r="C44" s="36"/>
      <c r="D44" s="36"/>
      <c r="E44" s="41"/>
      <c r="F44" s="42">
        <v>69552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281</v>
      </c>
      <c r="C45" s="36"/>
      <c r="D45" s="36"/>
      <c r="E45" s="41"/>
      <c r="F45" s="42">
        <v>72576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282</v>
      </c>
      <c r="C46" s="36"/>
      <c r="D46" s="36"/>
      <c r="E46" s="41"/>
      <c r="F46" s="42">
        <v>75600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283</v>
      </c>
      <c r="C47" s="36"/>
      <c r="D47" s="36"/>
      <c r="E47" s="41"/>
      <c r="F47" s="42">
        <v>78624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284</v>
      </c>
      <c r="C48" s="36"/>
      <c r="D48" s="36"/>
      <c r="E48" s="41"/>
      <c r="F48" s="42">
        <v>81648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285</v>
      </c>
      <c r="C49" s="36"/>
      <c r="D49" s="36"/>
      <c r="E49" s="41"/>
      <c r="F49" s="42">
        <v>84672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286</v>
      </c>
      <c r="C50" s="36"/>
      <c r="D50" s="36"/>
      <c r="E50" s="41"/>
      <c r="F50" s="42">
        <v>87696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287</v>
      </c>
      <c r="C51" s="36"/>
      <c r="D51" s="36"/>
      <c r="E51" s="41"/>
      <c r="F51" s="42">
        <v>90720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145</v>
      </c>
      <c r="C52" s="36"/>
      <c r="D52" s="36"/>
      <c r="E52" s="41"/>
      <c r="F52" s="42">
        <v>6048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146</v>
      </c>
      <c r="C53" s="36"/>
      <c r="D53" s="36"/>
      <c r="E53" s="41"/>
      <c r="F53" s="42">
        <v>12096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147</v>
      </c>
      <c r="C54" s="36"/>
      <c r="D54" s="36"/>
      <c r="E54" s="41"/>
      <c r="F54" s="42">
        <v>18144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148</v>
      </c>
      <c r="C55" s="36"/>
      <c r="D55" s="36"/>
      <c r="E55" s="41"/>
      <c r="F55" s="42">
        <v>24192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149</v>
      </c>
      <c r="C56" s="36"/>
      <c r="D56" s="36"/>
      <c r="E56" s="41"/>
      <c r="F56" s="42">
        <v>30240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150</v>
      </c>
      <c r="C57" s="36"/>
      <c r="D57" s="36"/>
      <c r="E57" s="41"/>
      <c r="F57" s="42">
        <v>36288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151</v>
      </c>
      <c r="C58" s="36"/>
      <c r="D58" s="36"/>
      <c r="E58" s="41"/>
      <c r="F58" s="42">
        <v>42336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152</v>
      </c>
      <c r="C59" s="36"/>
      <c r="D59" s="36"/>
      <c r="E59" s="41"/>
      <c r="F59" s="42">
        <v>48384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153</v>
      </c>
      <c r="C60" s="36"/>
      <c r="D60" s="36"/>
      <c r="E60" s="41"/>
      <c r="F60" s="42">
        <v>54432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154</v>
      </c>
      <c r="C61" s="36"/>
      <c r="D61" s="36"/>
      <c r="E61" s="41"/>
      <c r="F61" s="42">
        <v>60480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155</v>
      </c>
      <c r="C62" s="36"/>
      <c r="D62" s="36"/>
      <c r="E62" s="41"/>
      <c r="F62" s="42">
        <v>66528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156</v>
      </c>
      <c r="C63" s="36"/>
      <c r="D63" s="36"/>
      <c r="E63" s="41"/>
      <c r="F63" s="42">
        <v>72576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157</v>
      </c>
      <c r="C64" s="36"/>
      <c r="D64" s="36"/>
      <c r="E64" s="41"/>
      <c r="F64" s="42">
        <v>78624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158</v>
      </c>
      <c r="C65" s="36"/>
      <c r="D65" s="36"/>
      <c r="E65" s="41"/>
      <c r="F65" s="42">
        <v>84672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159</v>
      </c>
      <c r="C66" s="36"/>
      <c r="D66" s="36"/>
      <c r="E66" s="41"/>
      <c r="F66" s="42">
        <v>90720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160</v>
      </c>
      <c r="C67" s="36"/>
      <c r="D67" s="36"/>
      <c r="E67" s="41"/>
      <c r="F67" s="42">
        <v>96768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161</v>
      </c>
      <c r="C68" s="36"/>
      <c r="D68" s="36"/>
      <c r="E68" s="41"/>
      <c r="F68" s="42">
        <v>102816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162</v>
      </c>
      <c r="C69" s="36"/>
      <c r="D69" s="36"/>
      <c r="E69" s="41"/>
      <c r="F69" s="42">
        <v>108864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163</v>
      </c>
      <c r="C70" s="36"/>
      <c r="D70" s="36"/>
      <c r="E70" s="41"/>
      <c r="F70" s="42">
        <v>114912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164</v>
      </c>
      <c r="C71" s="36"/>
      <c r="D71" s="36"/>
      <c r="E71" s="41"/>
      <c r="F71" s="42">
        <v>120960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288</v>
      </c>
      <c r="C72" s="36"/>
      <c r="D72" s="36"/>
      <c r="E72" s="41"/>
      <c r="F72" s="42">
        <v>127008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289</v>
      </c>
      <c r="C73" s="36"/>
      <c r="D73" s="36"/>
      <c r="E73" s="41"/>
      <c r="F73" s="42">
        <v>133056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290</v>
      </c>
      <c r="C74" s="36"/>
      <c r="D74" s="36"/>
      <c r="E74" s="41"/>
      <c r="F74" s="42">
        <v>139104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291</v>
      </c>
      <c r="C75" s="36"/>
      <c r="D75" s="36"/>
      <c r="E75" s="41"/>
      <c r="F75" s="42">
        <v>145152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292</v>
      </c>
      <c r="C76" s="36"/>
      <c r="D76" s="36"/>
      <c r="E76" s="41"/>
      <c r="F76" s="42">
        <v>151200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293</v>
      </c>
      <c r="C77" s="36"/>
      <c r="D77" s="36"/>
      <c r="E77" s="41"/>
      <c r="F77" s="42">
        <v>157248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294</v>
      </c>
      <c r="C78" s="36"/>
      <c r="D78" s="36"/>
      <c r="E78" s="41"/>
      <c r="F78" s="42">
        <v>163296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295</v>
      </c>
      <c r="C79" s="36"/>
      <c r="D79" s="36"/>
      <c r="E79" s="41"/>
      <c r="F79" s="42">
        <v>169344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296</v>
      </c>
      <c r="C80" s="36"/>
      <c r="D80" s="36"/>
      <c r="E80" s="41"/>
      <c r="F80" s="42">
        <v>175392</v>
      </c>
      <c r="G80" s="43"/>
      <c r="H80" s="43"/>
      <c r="I80" s="43"/>
      <c r="J80" s="44"/>
    </row>
    <row r="81" spans="1:10" ht="36" customHeight="1" outlineLevel="1" thickBot="1" x14ac:dyDescent="0.3">
      <c r="A81" s="8"/>
      <c r="B81" s="35" t="s">
        <v>297</v>
      </c>
      <c r="C81" s="36"/>
      <c r="D81" s="36"/>
      <c r="E81" s="41"/>
      <c r="F81" s="42">
        <v>181440</v>
      </c>
      <c r="G81" s="43"/>
      <c r="H81" s="43"/>
      <c r="I81" s="43"/>
      <c r="J81" s="44"/>
    </row>
    <row r="82" spans="1:10" ht="36" customHeight="1" thickBot="1" x14ac:dyDescent="0.3">
      <c r="A82" s="8"/>
      <c r="B82" s="51" t="s">
        <v>165</v>
      </c>
      <c r="C82" s="52"/>
      <c r="D82" s="52"/>
      <c r="E82" s="53"/>
      <c r="F82" s="54" t="str">
        <f>"Цена от "&amp;MIN(F83:F104)&amp;" до "&amp;MAX(F83:F104)</f>
        <v>Цена от 1080 до 65016</v>
      </c>
      <c r="G82" s="55"/>
      <c r="H82" s="55"/>
      <c r="I82" s="55"/>
      <c r="J82" s="56"/>
    </row>
    <row r="83" spans="1:10" ht="36" customHeight="1" outlineLevel="1" x14ac:dyDescent="0.25">
      <c r="A83" s="8"/>
      <c r="B83" s="57" t="s">
        <v>166</v>
      </c>
      <c r="C83" s="58"/>
      <c r="D83" s="58"/>
      <c r="E83" s="59"/>
      <c r="F83" s="60">
        <v>1080</v>
      </c>
      <c r="G83" s="61"/>
      <c r="H83" s="61"/>
      <c r="I83" s="61"/>
      <c r="J83" s="62"/>
    </row>
    <row r="84" spans="1:10" ht="36" customHeight="1" outlineLevel="1" x14ac:dyDescent="0.25">
      <c r="A84" s="8"/>
      <c r="B84" s="35" t="s">
        <v>167</v>
      </c>
      <c r="C84" s="36"/>
      <c r="D84" s="36"/>
      <c r="E84" s="41"/>
      <c r="F84" s="42">
        <v>1440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168</v>
      </c>
      <c r="C85" s="36"/>
      <c r="D85" s="36"/>
      <c r="E85" s="41"/>
      <c r="F85" s="42">
        <v>7560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169</v>
      </c>
      <c r="C86" s="36"/>
      <c r="D86" s="36"/>
      <c r="E86" s="41"/>
      <c r="F86" s="42">
        <v>10584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170</v>
      </c>
      <c r="C87" s="36"/>
      <c r="D87" s="36"/>
      <c r="E87" s="41"/>
      <c r="F87" s="42">
        <v>13608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171</v>
      </c>
      <c r="C88" s="36"/>
      <c r="D88" s="36"/>
      <c r="E88" s="41"/>
      <c r="F88" s="42">
        <v>16632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172</v>
      </c>
      <c r="C89" s="36"/>
      <c r="D89" s="36"/>
      <c r="E89" s="41"/>
      <c r="F89" s="42">
        <v>19656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173</v>
      </c>
      <c r="C90" s="36"/>
      <c r="D90" s="36"/>
      <c r="E90" s="41"/>
      <c r="F90" s="42">
        <v>22680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174</v>
      </c>
      <c r="C91" s="36"/>
      <c r="D91" s="36"/>
      <c r="E91" s="41"/>
      <c r="F91" s="42">
        <v>25704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175</v>
      </c>
      <c r="C92" s="36"/>
      <c r="D92" s="36"/>
      <c r="E92" s="41"/>
      <c r="F92" s="42">
        <v>28728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176</v>
      </c>
      <c r="C93" s="36"/>
      <c r="D93" s="36"/>
      <c r="E93" s="41"/>
      <c r="F93" s="42">
        <v>31752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177</v>
      </c>
      <c r="C94" s="36"/>
      <c r="D94" s="36"/>
      <c r="E94" s="41"/>
      <c r="F94" s="42">
        <v>34776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178</v>
      </c>
      <c r="C95" s="36"/>
      <c r="D95" s="36"/>
      <c r="E95" s="41"/>
      <c r="F95" s="42">
        <v>37800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179</v>
      </c>
      <c r="C96" s="36"/>
      <c r="D96" s="36"/>
      <c r="E96" s="41"/>
      <c r="F96" s="42">
        <v>40824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180</v>
      </c>
      <c r="C97" s="36"/>
      <c r="D97" s="36"/>
      <c r="E97" s="41"/>
      <c r="F97" s="42">
        <v>43848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181</v>
      </c>
      <c r="C98" s="36"/>
      <c r="D98" s="36"/>
      <c r="E98" s="41"/>
      <c r="F98" s="42">
        <v>46872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182</v>
      </c>
      <c r="C99" s="36"/>
      <c r="D99" s="36"/>
      <c r="E99" s="41"/>
      <c r="F99" s="42">
        <v>49896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183</v>
      </c>
      <c r="C100" s="36"/>
      <c r="D100" s="36"/>
      <c r="E100" s="41"/>
      <c r="F100" s="42">
        <v>52920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184</v>
      </c>
      <c r="C101" s="36"/>
      <c r="D101" s="36"/>
      <c r="E101" s="41"/>
      <c r="F101" s="42">
        <v>55944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185</v>
      </c>
      <c r="C102" s="36"/>
      <c r="D102" s="36"/>
      <c r="E102" s="41"/>
      <c r="F102" s="42">
        <v>58968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186</v>
      </c>
      <c r="C103" s="36"/>
      <c r="D103" s="36"/>
      <c r="E103" s="41"/>
      <c r="F103" s="42">
        <v>61992</v>
      </c>
      <c r="G103" s="43"/>
      <c r="H103" s="43"/>
      <c r="I103" s="43"/>
      <c r="J103" s="44"/>
    </row>
    <row r="104" spans="1:10" ht="36" customHeight="1" outlineLevel="1" thickBot="1" x14ac:dyDescent="0.3">
      <c r="A104" s="8"/>
      <c r="B104" s="35" t="s">
        <v>187</v>
      </c>
      <c r="C104" s="36"/>
      <c r="D104" s="36"/>
      <c r="E104" s="41"/>
      <c r="F104" s="42">
        <v>65016</v>
      </c>
      <c r="G104" s="43"/>
      <c r="H104" s="43"/>
      <c r="I104" s="43"/>
      <c r="J104" s="44"/>
    </row>
    <row r="105" spans="1:10" ht="36" customHeight="1" thickBot="1" x14ac:dyDescent="0.3">
      <c r="A105" s="8"/>
      <c r="B105" s="51" t="s">
        <v>188</v>
      </c>
      <c r="C105" s="52"/>
      <c r="D105" s="52"/>
      <c r="E105" s="53"/>
      <c r="F105" s="54" t="str">
        <f>"Цена от "&amp;MIN(F106:F116)&amp;" до "&amp;MAX(F106:F116)</f>
        <v>Цена от 360 до 10980</v>
      </c>
      <c r="G105" s="55"/>
      <c r="H105" s="55"/>
      <c r="I105" s="55"/>
      <c r="J105" s="56"/>
    </row>
    <row r="106" spans="1:10" ht="36" customHeight="1" x14ac:dyDescent="0.25">
      <c r="A106" s="8"/>
      <c r="B106" s="63" t="s">
        <v>189</v>
      </c>
      <c r="C106" s="64"/>
      <c r="D106" s="64"/>
      <c r="E106" s="41"/>
      <c r="F106" s="42">
        <v>4968</v>
      </c>
      <c r="G106" s="43"/>
      <c r="H106" s="43"/>
      <c r="I106" s="43"/>
      <c r="J106" s="44"/>
    </row>
    <row r="107" spans="1:10" ht="36" customHeight="1" x14ac:dyDescent="0.25">
      <c r="A107" s="8"/>
      <c r="B107" s="65" t="s">
        <v>190</v>
      </c>
      <c r="C107" s="66"/>
      <c r="D107" s="66"/>
      <c r="E107" s="67"/>
      <c r="F107" s="42">
        <v>10980</v>
      </c>
      <c r="G107" s="43"/>
      <c r="H107" s="43"/>
      <c r="I107" s="43"/>
      <c r="J107" s="44"/>
    </row>
    <row r="108" spans="1:10" ht="36" customHeight="1" x14ac:dyDescent="0.25">
      <c r="A108" s="8"/>
      <c r="B108" s="63" t="s">
        <v>258</v>
      </c>
      <c r="C108" s="64"/>
      <c r="D108" s="64"/>
      <c r="E108" s="41"/>
      <c r="F108" s="42">
        <v>360</v>
      </c>
      <c r="G108" s="43"/>
      <c r="H108" s="43"/>
      <c r="I108" s="43"/>
      <c r="J108" s="44"/>
    </row>
    <row r="109" spans="1:10" ht="36" customHeight="1" x14ac:dyDescent="0.25">
      <c r="A109" s="8"/>
      <c r="B109" s="65" t="s">
        <v>192</v>
      </c>
      <c r="C109" s="66"/>
      <c r="D109" s="66"/>
      <c r="E109" s="67"/>
      <c r="F109" s="68">
        <v>3204</v>
      </c>
      <c r="G109" s="69"/>
      <c r="H109" s="69"/>
      <c r="I109" s="69"/>
      <c r="J109" s="70"/>
    </row>
    <row r="110" spans="1:10" ht="36" customHeight="1" x14ac:dyDescent="0.25">
      <c r="A110" s="8"/>
      <c r="B110" s="63" t="s">
        <v>193</v>
      </c>
      <c r="C110" s="64"/>
      <c r="D110" s="64"/>
      <c r="E110" s="41"/>
      <c r="F110" s="42">
        <v>2124</v>
      </c>
      <c r="G110" s="43"/>
      <c r="H110" s="43"/>
      <c r="I110" s="43"/>
      <c r="J110" s="44"/>
    </row>
    <row r="111" spans="1:10" ht="36" customHeight="1" x14ac:dyDescent="0.25">
      <c r="A111" s="8"/>
      <c r="B111" s="63" t="s">
        <v>194</v>
      </c>
      <c r="C111" s="64"/>
      <c r="D111" s="64"/>
      <c r="E111" s="41"/>
      <c r="F111" s="42">
        <v>2844</v>
      </c>
      <c r="G111" s="43"/>
      <c r="H111" s="43"/>
      <c r="I111" s="43"/>
      <c r="J111" s="44"/>
    </row>
    <row r="112" spans="1:10" ht="36" customHeight="1" x14ac:dyDescent="0.25">
      <c r="A112" s="8"/>
      <c r="B112" s="63" t="s">
        <v>195</v>
      </c>
      <c r="C112" s="64"/>
      <c r="D112" s="64"/>
      <c r="E112" s="41"/>
      <c r="F112" s="42">
        <v>720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196</v>
      </c>
      <c r="C113" s="64"/>
      <c r="D113" s="64"/>
      <c r="E113" s="41"/>
      <c r="F113" s="42">
        <v>720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197</v>
      </c>
      <c r="C114" s="64"/>
      <c r="D114" s="64"/>
      <c r="E114" s="41"/>
      <c r="F114" s="42">
        <v>1440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198</v>
      </c>
      <c r="C115" s="64"/>
      <c r="D115" s="64"/>
      <c r="E115" s="41"/>
      <c r="F115" s="42">
        <v>2160</v>
      </c>
      <c r="G115" s="43"/>
      <c r="H115" s="43"/>
      <c r="I115" s="43"/>
      <c r="J115" s="44"/>
    </row>
    <row r="116" spans="1:10" ht="36" customHeight="1" thickBot="1" x14ac:dyDescent="0.3">
      <c r="A116" s="8"/>
      <c r="B116" s="63" t="s">
        <v>199</v>
      </c>
      <c r="C116" s="64"/>
      <c r="D116" s="64"/>
      <c r="E116" s="41"/>
      <c r="F116" s="42">
        <v>5580</v>
      </c>
      <c r="G116" s="43"/>
      <c r="H116" s="43"/>
      <c r="I116" s="43"/>
      <c r="J116" s="44"/>
    </row>
    <row r="117" spans="1:10" ht="54" customHeight="1" thickBot="1" x14ac:dyDescent="0.3">
      <c r="A117" s="8"/>
      <c r="B117" s="210" t="s">
        <v>259</v>
      </c>
      <c r="C117" s="211"/>
      <c r="D117" s="211"/>
      <c r="E117" s="212"/>
      <c r="F117" s="224" t="str">
        <f>"Цена от "&amp;MIN(F119,F123:J124,H125,F126:J139)&amp;" до "&amp;MAX(F119,F123:J124,H125,F126:J139)</f>
        <v>Цена от 1170 до 64800</v>
      </c>
      <c r="G117" s="225"/>
      <c r="H117" s="225"/>
      <c r="I117" s="225"/>
      <c r="J117" s="226"/>
    </row>
    <row r="118" spans="1:10" ht="24" thickBot="1" x14ac:dyDescent="0.3">
      <c r="A118" s="8"/>
      <c r="B118" s="28"/>
      <c r="C118" s="81"/>
      <c r="D118" s="81"/>
      <c r="E118" s="82"/>
      <c r="F118" s="83"/>
      <c r="G118" s="84"/>
      <c r="H118" s="84"/>
      <c r="I118" s="84"/>
      <c r="J118" s="85"/>
    </row>
    <row r="119" spans="1:10" ht="36" customHeight="1" x14ac:dyDescent="0.25">
      <c r="A119" s="8"/>
      <c r="B119" s="63" t="s">
        <v>201</v>
      </c>
      <c r="C119" s="64"/>
      <c r="D119" s="64"/>
      <c r="E119" s="41"/>
      <c r="F119" s="42">
        <v>30780</v>
      </c>
      <c r="G119" s="43"/>
      <c r="H119" s="43"/>
      <c r="I119" s="43"/>
      <c r="J119" s="44"/>
    </row>
    <row r="120" spans="1:10" ht="36" customHeight="1" x14ac:dyDescent="0.25">
      <c r="A120" s="8"/>
      <c r="B120" s="72" t="s">
        <v>202</v>
      </c>
      <c r="C120" s="73"/>
      <c r="D120" s="73"/>
      <c r="E120" s="74"/>
      <c r="F120" s="86">
        <v>3078</v>
      </c>
      <c r="G120" s="87"/>
      <c r="H120" s="87"/>
      <c r="I120" s="87"/>
      <c r="J120" s="88"/>
    </row>
    <row r="121" spans="1:10" ht="36" customHeight="1" thickBot="1" x14ac:dyDescent="0.3">
      <c r="A121" s="8"/>
      <c r="B121" s="72" t="s">
        <v>203</v>
      </c>
      <c r="C121" s="73"/>
      <c r="D121" s="73"/>
      <c r="E121" s="74"/>
      <c r="F121" s="86">
        <v>15372</v>
      </c>
      <c r="G121" s="87"/>
      <c r="H121" s="87"/>
      <c r="I121" s="87"/>
      <c r="J121" s="88"/>
    </row>
    <row r="122" spans="1:10" ht="24" thickBot="1" x14ac:dyDescent="0.3">
      <c r="A122" s="8"/>
      <c r="B122" s="131"/>
      <c r="C122" s="132"/>
      <c r="D122" s="132"/>
      <c r="E122" s="133"/>
      <c r="F122" s="83"/>
      <c r="G122" s="84"/>
      <c r="H122" s="84"/>
      <c r="I122" s="84"/>
      <c r="J122" s="85"/>
    </row>
    <row r="123" spans="1:10" ht="36" customHeight="1" x14ac:dyDescent="0.25">
      <c r="A123" s="8" t="s">
        <v>112</v>
      </c>
      <c r="B123" s="429" t="s">
        <v>204</v>
      </c>
      <c r="C123" s="430"/>
      <c r="D123" s="430"/>
      <c r="E123" s="431"/>
      <c r="F123" s="201">
        <v>10800</v>
      </c>
      <c r="G123" s="221"/>
      <c r="H123" s="221"/>
      <c r="I123" s="221"/>
      <c r="J123" s="222"/>
    </row>
    <row r="124" spans="1:10" ht="36" customHeight="1" x14ac:dyDescent="0.25">
      <c r="A124" s="8" t="s">
        <v>112</v>
      </c>
      <c r="B124" s="241" t="s">
        <v>205</v>
      </c>
      <c r="C124" s="242"/>
      <c r="D124" s="242"/>
      <c r="E124" s="243"/>
      <c r="F124" s="253">
        <v>3204</v>
      </c>
      <c r="G124" s="253"/>
      <c r="H124" s="253"/>
      <c r="I124" s="253"/>
      <c r="J124" s="254"/>
    </row>
    <row r="125" spans="1:10" ht="36" customHeight="1" x14ac:dyDescent="0.25">
      <c r="A125" s="8" t="s">
        <v>112</v>
      </c>
      <c r="B125" s="241" t="s">
        <v>206</v>
      </c>
      <c r="C125" s="242"/>
      <c r="D125" s="242"/>
      <c r="E125" s="243"/>
      <c r="F125" s="227">
        <f>H125*1.2</f>
        <v>19958.399999999998</v>
      </c>
      <c r="G125" s="228">
        <f>H125*1.1</f>
        <v>18295.2</v>
      </c>
      <c r="H125" s="228">
        <v>16632</v>
      </c>
      <c r="I125" s="228">
        <f>H125*0.75</f>
        <v>12474</v>
      </c>
      <c r="J125" s="229">
        <f>H125*0.5</f>
        <v>8316</v>
      </c>
    </row>
    <row r="126" spans="1:10" ht="36" customHeight="1" x14ac:dyDescent="0.25">
      <c r="A126" s="8" t="s">
        <v>112</v>
      </c>
      <c r="B126" s="241" t="s">
        <v>207</v>
      </c>
      <c r="C126" s="242"/>
      <c r="D126" s="242"/>
      <c r="E126" s="243"/>
      <c r="F126" s="42">
        <v>13788</v>
      </c>
      <c r="G126" s="43"/>
      <c r="H126" s="43"/>
      <c r="I126" s="43"/>
      <c r="J126" s="44"/>
    </row>
    <row r="127" spans="1:10" ht="36" customHeight="1" x14ac:dyDescent="0.25">
      <c r="A127" s="8" t="s">
        <v>112</v>
      </c>
      <c r="B127" s="241" t="s">
        <v>208</v>
      </c>
      <c r="C127" s="242"/>
      <c r="D127" s="242"/>
      <c r="E127" s="243"/>
      <c r="F127" s="42">
        <v>2484</v>
      </c>
      <c r="G127" s="43"/>
      <c r="H127" s="43"/>
      <c r="I127" s="43"/>
      <c r="J127" s="44"/>
    </row>
    <row r="128" spans="1:10" ht="36" customHeight="1" x14ac:dyDescent="0.25">
      <c r="A128" s="8" t="s">
        <v>112</v>
      </c>
      <c r="B128" s="241" t="s">
        <v>209</v>
      </c>
      <c r="C128" s="242"/>
      <c r="D128" s="242"/>
      <c r="E128" s="243"/>
      <c r="F128" s="253">
        <v>7740</v>
      </c>
      <c r="G128" s="253"/>
      <c r="H128" s="253"/>
      <c r="I128" s="253"/>
      <c r="J128" s="254"/>
    </row>
    <row r="129" spans="1:10" ht="36" customHeight="1" x14ac:dyDescent="0.25">
      <c r="A129" s="8" t="s">
        <v>112</v>
      </c>
      <c r="B129" s="241" t="s">
        <v>210</v>
      </c>
      <c r="C129" s="242"/>
      <c r="D129" s="242"/>
      <c r="E129" s="243"/>
      <c r="F129" s="253">
        <v>21420</v>
      </c>
      <c r="G129" s="253"/>
      <c r="H129" s="253"/>
      <c r="I129" s="253"/>
      <c r="J129" s="254"/>
    </row>
    <row r="130" spans="1:10" ht="36" customHeight="1" x14ac:dyDescent="0.25">
      <c r="A130" s="8" t="s">
        <v>112</v>
      </c>
      <c r="B130" s="241" t="s">
        <v>211</v>
      </c>
      <c r="C130" s="242"/>
      <c r="D130" s="242"/>
      <c r="E130" s="243"/>
      <c r="F130" s="253">
        <v>25704</v>
      </c>
      <c r="G130" s="253"/>
      <c r="H130" s="253"/>
      <c r="I130" s="253"/>
      <c r="J130" s="254"/>
    </row>
    <row r="131" spans="1:10" ht="36" customHeight="1" x14ac:dyDescent="0.25">
      <c r="A131" s="8" t="s">
        <v>112</v>
      </c>
      <c r="B131" s="241" t="s">
        <v>212</v>
      </c>
      <c r="C131" s="242"/>
      <c r="D131" s="242"/>
      <c r="E131" s="243"/>
      <c r="F131" s="253">
        <v>3204</v>
      </c>
      <c r="G131" s="253"/>
      <c r="H131" s="253"/>
      <c r="I131" s="253"/>
      <c r="J131" s="254"/>
    </row>
    <row r="132" spans="1:10" ht="36" customHeight="1" x14ac:dyDescent="0.25">
      <c r="A132" s="8" t="s">
        <v>112</v>
      </c>
      <c r="B132" s="241" t="s">
        <v>213</v>
      </c>
      <c r="C132" s="242"/>
      <c r="D132" s="242"/>
      <c r="E132" s="243"/>
      <c r="F132" s="253">
        <v>5688</v>
      </c>
      <c r="G132" s="253"/>
      <c r="H132" s="253"/>
      <c r="I132" s="253"/>
      <c r="J132" s="254"/>
    </row>
    <row r="133" spans="1:10" ht="36" customHeight="1" x14ac:dyDescent="0.25">
      <c r="A133" s="8" t="s">
        <v>112</v>
      </c>
      <c r="B133" s="241" t="s">
        <v>214</v>
      </c>
      <c r="C133" s="242"/>
      <c r="D133" s="242"/>
      <c r="E133" s="243"/>
      <c r="F133" s="253">
        <v>10980</v>
      </c>
      <c r="G133" s="253"/>
      <c r="H133" s="253"/>
      <c r="I133" s="253"/>
      <c r="J133" s="254"/>
    </row>
    <row r="134" spans="1:10" ht="36" customHeight="1" x14ac:dyDescent="0.25">
      <c r="A134" s="8"/>
      <c r="B134" s="241" t="s">
        <v>215</v>
      </c>
      <c r="C134" s="242"/>
      <c r="D134" s="242"/>
      <c r="E134" s="243"/>
      <c r="F134" s="253">
        <v>64800</v>
      </c>
      <c r="G134" s="253"/>
      <c r="H134" s="253"/>
      <c r="I134" s="253"/>
      <c r="J134" s="254"/>
    </row>
    <row r="135" spans="1:10" ht="36" customHeight="1" x14ac:dyDescent="0.25">
      <c r="A135" s="8" t="s">
        <v>112</v>
      </c>
      <c r="B135" s="241" t="s">
        <v>216</v>
      </c>
      <c r="C135" s="242"/>
      <c r="D135" s="242"/>
      <c r="E135" s="243"/>
      <c r="F135" s="253">
        <v>1170</v>
      </c>
      <c r="G135" s="253"/>
      <c r="H135" s="253"/>
      <c r="I135" s="253"/>
      <c r="J135" s="254"/>
    </row>
    <row r="136" spans="1:10" ht="36" customHeight="1" x14ac:dyDescent="0.25">
      <c r="A136" s="8"/>
      <c r="B136" s="241" t="s">
        <v>217</v>
      </c>
      <c r="C136" s="242"/>
      <c r="D136" s="242"/>
      <c r="E136" s="243"/>
      <c r="F136" s="253">
        <v>18684</v>
      </c>
      <c r="G136" s="253"/>
      <c r="H136" s="253"/>
      <c r="I136" s="253"/>
      <c r="J136" s="254"/>
    </row>
    <row r="137" spans="1:10" ht="36" customHeight="1" x14ac:dyDescent="0.25">
      <c r="B137" s="241" t="s">
        <v>218</v>
      </c>
      <c r="C137" s="242"/>
      <c r="D137" s="242"/>
      <c r="E137" s="243"/>
      <c r="F137" s="253">
        <v>14472</v>
      </c>
      <c r="G137" s="253"/>
      <c r="H137" s="253"/>
      <c r="I137" s="253"/>
      <c r="J137" s="254"/>
    </row>
    <row r="138" spans="1:10" ht="36" customHeight="1" x14ac:dyDescent="0.25">
      <c r="A138" s="8" t="s">
        <v>112</v>
      </c>
      <c r="B138" s="241" t="s">
        <v>219</v>
      </c>
      <c r="C138" s="242"/>
      <c r="D138" s="242"/>
      <c r="E138" s="243"/>
      <c r="F138" s="253">
        <v>63720</v>
      </c>
      <c r="G138" s="253"/>
      <c r="H138" s="253"/>
      <c r="I138" s="253"/>
      <c r="J138" s="254"/>
    </row>
    <row r="139" spans="1:10" ht="36" customHeight="1" x14ac:dyDescent="0.25">
      <c r="A139" s="8" t="s">
        <v>112</v>
      </c>
      <c r="B139" s="241" t="s">
        <v>220</v>
      </c>
      <c r="C139" s="242"/>
      <c r="D139" s="242"/>
      <c r="E139" s="243"/>
      <c r="F139" s="253">
        <v>2970</v>
      </c>
      <c r="G139" s="253"/>
      <c r="H139" s="253"/>
      <c r="I139" s="253"/>
      <c r="J139" s="254"/>
    </row>
    <row r="140" spans="1:10" ht="36" customHeight="1" x14ac:dyDescent="0.25">
      <c r="A140" s="8" t="s">
        <v>114</v>
      </c>
      <c r="B140" s="241" t="s">
        <v>221</v>
      </c>
      <c r="C140" s="242"/>
      <c r="D140" s="242"/>
      <c r="E140" s="243"/>
      <c r="F140" s="253">
        <v>15120</v>
      </c>
      <c r="G140" s="253"/>
      <c r="H140" s="253"/>
      <c r="I140" s="253"/>
      <c r="J140" s="254"/>
    </row>
    <row r="141" spans="1:10" ht="36" customHeight="1" x14ac:dyDescent="0.25">
      <c r="A141" s="8" t="s">
        <v>114</v>
      </c>
      <c r="B141" s="241" t="s">
        <v>222</v>
      </c>
      <c r="C141" s="242"/>
      <c r="D141" s="242"/>
      <c r="E141" s="243"/>
      <c r="F141" s="253">
        <v>5040</v>
      </c>
      <c r="G141" s="253"/>
      <c r="H141" s="253"/>
      <c r="I141" s="253"/>
      <c r="J141" s="254"/>
    </row>
    <row r="142" spans="1:10" ht="36" customHeight="1" x14ac:dyDescent="0.25">
      <c r="A142" s="8" t="s">
        <v>114</v>
      </c>
      <c r="B142" s="241" t="s">
        <v>223</v>
      </c>
      <c r="C142" s="242"/>
      <c r="D142" s="242"/>
      <c r="E142" s="243"/>
      <c r="F142" s="227">
        <f>H142*1.2</f>
        <v>28512</v>
      </c>
      <c r="G142" s="228">
        <f>H142*1.1</f>
        <v>26136.000000000004</v>
      </c>
      <c r="H142" s="228">
        <v>23760</v>
      </c>
      <c r="I142" s="228">
        <f>H142*0.75</f>
        <v>17820</v>
      </c>
      <c r="J142" s="229">
        <f>H142*0.5</f>
        <v>11880</v>
      </c>
    </row>
    <row r="143" spans="1:10" ht="36" customHeight="1" x14ac:dyDescent="0.25">
      <c r="A143" s="8" t="s">
        <v>114</v>
      </c>
      <c r="B143" s="241" t="s">
        <v>224</v>
      </c>
      <c r="C143" s="242"/>
      <c r="D143" s="242"/>
      <c r="E143" s="243"/>
      <c r="F143" s="432">
        <v>19440</v>
      </c>
      <c r="G143" s="147"/>
      <c r="H143" s="147"/>
      <c r="I143" s="147"/>
      <c r="J143" s="148"/>
    </row>
    <row r="144" spans="1:10" ht="36" customHeight="1" x14ac:dyDescent="0.25">
      <c r="A144" s="8" t="s">
        <v>114</v>
      </c>
      <c r="B144" s="241" t="s">
        <v>225</v>
      </c>
      <c r="C144" s="242"/>
      <c r="D144" s="242"/>
      <c r="E144" s="243"/>
      <c r="F144" s="432">
        <v>3600</v>
      </c>
      <c r="G144" s="147"/>
      <c r="H144" s="147"/>
      <c r="I144" s="147"/>
      <c r="J144" s="148"/>
    </row>
    <row r="145" spans="1:10" ht="36" customHeight="1" x14ac:dyDescent="0.25">
      <c r="A145" s="8" t="s">
        <v>114</v>
      </c>
      <c r="B145" s="241" t="s">
        <v>226</v>
      </c>
      <c r="C145" s="242"/>
      <c r="D145" s="242"/>
      <c r="E145" s="243"/>
      <c r="F145" s="432">
        <v>11520</v>
      </c>
      <c r="G145" s="147"/>
      <c r="H145" s="147"/>
      <c r="I145" s="147"/>
      <c r="J145" s="148"/>
    </row>
    <row r="146" spans="1:10" ht="36" customHeight="1" x14ac:dyDescent="0.25">
      <c r="A146" s="8" t="s">
        <v>114</v>
      </c>
      <c r="B146" s="241" t="s">
        <v>227</v>
      </c>
      <c r="C146" s="242"/>
      <c r="D146" s="242"/>
      <c r="E146" s="243"/>
      <c r="F146" s="432">
        <v>30240</v>
      </c>
      <c r="G146" s="147"/>
      <c r="H146" s="147"/>
      <c r="I146" s="147"/>
      <c r="J146" s="148"/>
    </row>
    <row r="147" spans="1:10" ht="36" customHeight="1" x14ac:dyDescent="0.25">
      <c r="A147" s="8" t="s">
        <v>114</v>
      </c>
      <c r="B147" s="241" t="s">
        <v>228</v>
      </c>
      <c r="C147" s="242"/>
      <c r="D147" s="242"/>
      <c r="E147" s="243"/>
      <c r="F147" s="432">
        <v>36288</v>
      </c>
      <c r="G147" s="147"/>
      <c r="H147" s="147"/>
      <c r="I147" s="147"/>
      <c r="J147" s="148"/>
    </row>
    <row r="148" spans="1:10" ht="36" customHeight="1" x14ac:dyDescent="0.25">
      <c r="A148" s="8" t="s">
        <v>114</v>
      </c>
      <c r="B148" s="241" t="s">
        <v>229</v>
      </c>
      <c r="C148" s="242"/>
      <c r="D148" s="242"/>
      <c r="E148" s="243"/>
      <c r="F148" s="432">
        <v>5040</v>
      </c>
      <c r="G148" s="147"/>
      <c r="H148" s="147"/>
      <c r="I148" s="147"/>
      <c r="J148" s="148"/>
    </row>
    <row r="149" spans="1:10" ht="36" customHeight="1" x14ac:dyDescent="0.25">
      <c r="A149" s="8" t="s">
        <v>114</v>
      </c>
      <c r="B149" s="241" t="s">
        <v>230</v>
      </c>
      <c r="C149" s="242"/>
      <c r="D149" s="242"/>
      <c r="E149" s="243"/>
      <c r="F149" s="432">
        <v>8640</v>
      </c>
      <c r="G149" s="147"/>
      <c r="H149" s="147"/>
      <c r="I149" s="147"/>
      <c r="J149" s="148"/>
    </row>
    <row r="150" spans="1:10" ht="36" customHeight="1" x14ac:dyDescent="0.25">
      <c r="A150" s="8" t="s">
        <v>114</v>
      </c>
      <c r="B150" s="241" t="s">
        <v>231</v>
      </c>
      <c r="C150" s="242"/>
      <c r="D150" s="242"/>
      <c r="E150" s="243"/>
      <c r="F150" s="432">
        <v>15840</v>
      </c>
      <c r="G150" s="147"/>
      <c r="H150" s="147"/>
      <c r="I150" s="147"/>
      <c r="J150" s="148"/>
    </row>
    <row r="151" spans="1:10" ht="36" customHeight="1" x14ac:dyDescent="0.25">
      <c r="A151" s="8" t="s">
        <v>114</v>
      </c>
      <c r="B151" s="241" t="s">
        <v>232</v>
      </c>
      <c r="C151" s="242"/>
      <c r="D151" s="242"/>
      <c r="E151" s="243"/>
      <c r="F151" s="432">
        <v>2160</v>
      </c>
      <c r="G151" s="147"/>
      <c r="H151" s="147"/>
      <c r="I151" s="147"/>
      <c r="J151" s="148"/>
    </row>
    <row r="152" spans="1:10" ht="36" customHeight="1" x14ac:dyDescent="0.25">
      <c r="A152" s="8" t="s">
        <v>114</v>
      </c>
      <c r="B152" s="241" t="s">
        <v>233</v>
      </c>
      <c r="C152" s="242"/>
      <c r="D152" s="242"/>
      <c r="E152" s="243"/>
      <c r="F152" s="432">
        <v>89280</v>
      </c>
      <c r="G152" s="147"/>
      <c r="H152" s="147"/>
      <c r="I152" s="147"/>
      <c r="J152" s="148"/>
    </row>
    <row r="153" spans="1:10" ht="36" customHeight="1" thickBot="1" x14ac:dyDescent="0.3">
      <c r="A153" s="8" t="s">
        <v>114</v>
      </c>
      <c r="B153" s="354" t="s">
        <v>234</v>
      </c>
      <c r="C153" s="355"/>
      <c r="D153" s="355"/>
      <c r="E153" s="356"/>
      <c r="F153" s="161">
        <v>4320</v>
      </c>
      <c r="G153" s="113"/>
      <c r="H153" s="113"/>
      <c r="I153" s="113"/>
      <c r="J153" s="114"/>
    </row>
    <row r="154" spans="1:10" ht="36" customHeight="1" thickBot="1" x14ac:dyDescent="0.3">
      <c r="A154" s="8"/>
      <c r="B154" s="230" t="s">
        <v>235</v>
      </c>
      <c r="C154" s="231"/>
      <c r="D154" s="231"/>
      <c r="E154" s="232"/>
      <c r="F154" s="224"/>
      <c r="G154" s="225"/>
      <c r="H154" s="225"/>
      <c r="I154" s="225"/>
      <c r="J154" s="226"/>
    </row>
    <row r="155" spans="1:10" ht="22.5" customHeight="1" thickBot="1" x14ac:dyDescent="0.3">
      <c r="A155" s="8" t="s">
        <v>112</v>
      </c>
      <c r="B155" s="174" t="s">
        <v>236</v>
      </c>
      <c r="C155" s="175"/>
      <c r="D155" s="175"/>
      <c r="E155" s="175"/>
      <c r="F155" s="175"/>
      <c r="G155" s="175"/>
      <c r="H155" s="175"/>
      <c r="I155" s="175"/>
      <c r="J155" s="176"/>
    </row>
    <row r="156" spans="1:10" ht="36" customHeight="1" x14ac:dyDescent="0.25">
      <c r="A156" s="8"/>
      <c r="B156" s="31" t="s">
        <v>237</v>
      </c>
      <c r="C156" s="177"/>
      <c r="D156" s="177"/>
      <c r="E156" s="178"/>
      <c r="F156" s="68">
        <v>60</v>
      </c>
      <c r="G156" s="69"/>
      <c r="H156" s="69"/>
      <c r="I156" s="69"/>
      <c r="J156" s="70"/>
    </row>
    <row r="157" spans="1:10" ht="36" customHeight="1" x14ac:dyDescent="0.25">
      <c r="A157" s="8"/>
      <c r="B157" s="63" t="s">
        <v>238</v>
      </c>
      <c r="C157" s="64"/>
      <c r="D157" s="64"/>
      <c r="E157" s="41"/>
      <c r="F157" s="42">
        <v>60</v>
      </c>
      <c r="G157" s="43"/>
      <c r="H157" s="43"/>
      <c r="I157" s="43"/>
      <c r="J157" s="44"/>
    </row>
    <row r="158" spans="1:10" ht="36" customHeight="1" x14ac:dyDescent="0.25">
      <c r="A158" s="8"/>
      <c r="B158" s="63" t="s">
        <v>239</v>
      </c>
      <c r="C158" s="64"/>
      <c r="D158" s="64"/>
      <c r="E158" s="41"/>
      <c r="F158" s="42">
        <v>120</v>
      </c>
      <c r="G158" s="43"/>
      <c r="H158" s="43"/>
      <c r="I158" s="43"/>
      <c r="J158" s="44"/>
    </row>
    <row r="159" spans="1:10" ht="54" customHeight="1" thickBot="1" x14ac:dyDescent="0.3">
      <c r="A159" s="8"/>
      <c r="B159" s="277" t="s">
        <v>240</v>
      </c>
      <c r="C159" s="278"/>
      <c r="D159" s="278"/>
      <c r="E159" s="279"/>
      <c r="F159" s="412"/>
      <c r="G159" s="413"/>
      <c r="H159" s="413"/>
      <c r="I159" s="413"/>
      <c r="J159" s="414"/>
    </row>
    <row r="160" spans="1:10" ht="36" customHeight="1" x14ac:dyDescent="0.25">
      <c r="A160" s="8"/>
      <c r="B160" s="65" t="s">
        <v>241</v>
      </c>
      <c r="C160" s="66"/>
      <c r="D160" s="66"/>
      <c r="E160" s="67"/>
      <c r="F160" s="68">
        <v>16992</v>
      </c>
      <c r="G160" s="69"/>
      <c r="H160" s="69"/>
      <c r="I160" s="69"/>
      <c r="J160" s="70"/>
    </row>
    <row r="161" spans="1:10" ht="36" customHeight="1" x14ac:dyDescent="0.25">
      <c r="A161" s="8"/>
      <c r="B161" s="63" t="s">
        <v>242</v>
      </c>
      <c r="C161" s="64"/>
      <c r="D161" s="64"/>
      <c r="E161" s="41"/>
      <c r="F161" s="42">
        <v>33984</v>
      </c>
      <c r="G161" s="43"/>
      <c r="H161" s="43"/>
      <c r="I161" s="43"/>
      <c r="J161" s="44"/>
    </row>
    <row r="162" spans="1:10" ht="36" customHeight="1" x14ac:dyDescent="0.25">
      <c r="A162" s="8"/>
      <c r="B162" s="63" t="s">
        <v>243</v>
      </c>
      <c r="C162" s="64"/>
      <c r="D162" s="64"/>
      <c r="E162" s="41"/>
      <c r="F162" s="42">
        <v>42480</v>
      </c>
      <c r="G162" s="43"/>
      <c r="H162" s="43"/>
      <c r="I162" s="43"/>
      <c r="J162" s="44"/>
    </row>
    <row r="163" spans="1:10" ht="36" customHeight="1" x14ac:dyDescent="0.25">
      <c r="A163" s="8"/>
      <c r="B163" s="63" t="s">
        <v>244</v>
      </c>
      <c r="C163" s="64"/>
      <c r="D163" s="64"/>
      <c r="E163" s="41"/>
      <c r="F163" s="42">
        <v>720</v>
      </c>
      <c r="G163" s="43"/>
      <c r="H163" s="43"/>
      <c r="I163" s="43"/>
      <c r="J163" s="44"/>
    </row>
    <row r="164" spans="1:10" ht="36" customHeight="1" x14ac:dyDescent="0.25">
      <c r="A164" s="8"/>
      <c r="B164" s="63" t="s">
        <v>245</v>
      </c>
      <c r="C164" s="64"/>
      <c r="D164" s="64"/>
      <c r="E164" s="41"/>
      <c r="F164" s="42">
        <v>25488</v>
      </c>
      <c r="G164" s="43"/>
      <c r="H164" s="43"/>
      <c r="I164" s="43"/>
      <c r="J164" s="44"/>
    </row>
    <row r="165" spans="1:10" ht="36" customHeight="1" x14ac:dyDescent="0.25">
      <c r="A165" s="8"/>
      <c r="B165" s="63" t="s">
        <v>246</v>
      </c>
      <c r="C165" s="64"/>
      <c r="D165" s="64"/>
      <c r="E165" s="41"/>
      <c r="F165" s="42">
        <v>50976</v>
      </c>
      <c r="G165" s="43"/>
      <c r="H165" s="43"/>
      <c r="I165" s="43"/>
      <c r="J165" s="44"/>
    </row>
    <row r="166" spans="1:10" ht="36" customHeight="1" x14ac:dyDescent="0.25">
      <c r="A166" s="8"/>
      <c r="B166" s="63" t="s">
        <v>247</v>
      </c>
      <c r="C166" s="64"/>
      <c r="D166" s="64"/>
      <c r="E166" s="41"/>
      <c r="F166" s="42">
        <v>63720</v>
      </c>
      <c r="G166" s="43"/>
      <c r="H166" s="43"/>
      <c r="I166" s="43"/>
      <c r="J166" s="44"/>
    </row>
    <row r="167" spans="1:10" ht="36" customHeight="1" thickBot="1" x14ac:dyDescent="0.3">
      <c r="A167" s="8"/>
      <c r="B167" s="109" t="s">
        <v>248</v>
      </c>
      <c r="C167" s="110"/>
      <c r="D167" s="110"/>
      <c r="E167" s="111"/>
      <c r="F167" s="112">
        <v>900</v>
      </c>
      <c r="G167" s="113"/>
      <c r="H167" s="113"/>
      <c r="I167" s="113"/>
      <c r="J167" s="114"/>
    </row>
    <row r="168" spans="1:10" ht="24" thickBot="1" x14ac:dyDescent="0.3">
      <c r="A168" s="8"/>
      <c r="B168" s="28"/>
      <c r="C168" s="81"/>
      <c r="D168" s="81"/>
      <c r="E168" s="82"/>
      <c r="F168" s="83"/>
      <c r="G168" s="84"/>
      <c r="H168" s="84"/>
      <c r="I168" s="84"/>
      <c r="J168" s="85"/>
    </row>
    <row r="169" spans="1:10" ht="21" customHeight="1" x14ac:dyDescent="0.25">
      <c r="A169" s="8"/>
      <c r="B169" s="115"/>
      <c r="C169" s="116"/>
      <c r="D169" s="116"/>
      <c r="E169" s="116"/>
      <c r="F169" s="117"/>
      <c r="G169" s="117"/>
      <c r="H169" s="117"/>
      <c r="I169" s="117"/>
      <c r="J169" s="117"/>
    </row>
    <row r="170" spans="1:10" ht="56.25" customHeight="1" x14ac:dyDescent="0.25">
      <c r="A170" s="8"/>
      <c r="B170" s="118" t="s">
        <v>298</v>
      </c>
      <c r="C170" s="118"/>
      <c r="D170" s="118"/>
      <c r="E170" s="118"/>
      <c r="F170" s="118"/>
      <c r="G170" s="118"/>
      <c r="H170" s="118"/>
      <c r="I170" s="118"/>
      <c r="J170" s="118"/>
    </row>
    <row r="171" spans="1:10" ht="41.25" customHeight="1" x14ac:dyDescent="0.25">
      <c r="A171" s="8"/>
      <c r="B171" s="118" t="s">
        <v>250</v>
      </c>
      <c r="C171" s="118"/>
      <c r="D171" s="118"/>
      <c r="E171" s="118"/>
      <c r="F171" s="118"/>
      <c r="G171" s="118"/>
      <c r="H171" s="118"/>
      <c r="I171" s="118"/>
      <c r="J171" s="118"/>
    </row>
    <row r="172" spans="1:10" ht="21" x14ac:dyDescent="0.25">
      <c r="A172" s="8" t="s">
        <v>114</v>
      </c>
      <c r="B172" s="120" t="s">
        <v>302</v>
      </c>
      <c r="C172" s="120"/>
      <c r="D172" s="120"/>
      <c r="E172" s="120"/>
      <c r="F172" s="120"/>
      <c r="G172" s="120"/>
      <c r="H172" s="120"/>
      <c r="I172" s="120"/>
      <c r="J172" s="120"/>
    </row>
    <row r="173" spans="1:10" ht="42" customHeight="1" x14ac:dyDescent="0.25">
      <c r="A173" s="8"/>
      <c r="B173" s="122" t="s">
        <v>252</v>
      </c>
      <c r="C173" s="122"/>
      <c r="D173" s="122"/>
      <c r="E173" s="122"/>
      <c r="F173" s="122"/>
      <c r="G173" s="122"/>
      <c r="H173" s="122"/>
      <c r="I173" s="122"/>
      <c r="J173" s="122"/>
    </row>
    <row r="174" spans="1:10" ht="21" x14ac:dyDescent="0.25">
      <c r="A174" s="8"/>
    </row>
  </sheetData>
  <sheetProtection selectLockedCells="1" selectUnlockedCells="1"/>
  <mergeCells count="327">
    <mergeCell ref="B168:E168"/>
    <mergeCell ref="F168:J168"/>
    <mergeCell ref="B170:J170"/>
    <mergeCell ref="B171:J171"/>
    <mergeCell ref="B172:J172"/>
    <mergeCell ref="B173:J173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2:E152"/>
    <mergeCell ref="F152:J152"/>
    <mergeCell ref="B153:E153"/>
    <mergeCell ref="F153:J153"/>
    <mergeCell ref="F154:J154"/>
    <mergeCell ref="B155:J155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1"/>
  <sheetViews>
    <sheetView view="pageBreakPreview" zoomScale="50" zoomScaleNormal="60" zoomScaleSheetLayoutView="50" workbookViewId="0">
      <pane ySplit="4" topLeftCell="A92" activePane="bottomLeft" state="frozen"/>
      <selection activeCell="A198" sqref="A198:XFD198"/>
      <selection pane="bottomLeft" activeCell="F115" sqref="F115:J115"/>
    </sheetView>
  </sheetViews>
  <sheetFormatPr defaultColWidth="9.140625" defaultRowHeight="12.75" outlineLevelRow="1" x14ac:dyDescent="0.25"/>
  <cols>
    <col min="1" max="1" width="30.425781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96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62467.199999999997</v>
      </c>
      <c r="G8" s="33">
        <f>H8*1.1</f>
        <v>57261.600000000006</v>
      </c>
      <c r="H8" s="33">
        <v>52056</v>
      </c>
      <c r="I8" s="33">
        <f>H8*0.75</f>
        <v>39042</v>
      </c>
      <c r="J8" s="33">
        <f>H8*0.5</f>
        <v>26028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156384</v>
      </c>
      <c r="G9" s="37">
        <f>H9*1.1</f>
        <v>143352</v>
      </c>
      <c r="H9" s="37">
        <v>130320</v>
      </c>
      <c r="I9" s="37">
        <f>H9*0.75</f>
        <v>97740</v>
      </c>
      <c r="J9" s="37">
        <f>H9*0.5</f>
        <v>65160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70156.800000000003</v>
      </c>
      <c r="G10" s="37">
        <f>H10*1.1</f>
        <v>64310.400000000009</v>
      </c>
      <c r="H10" s="37">
        <v>58464</v>
      </c>
      <c r="I10" s="37">
        <f>H10*0.75</f>
        <v>43848</v>
      </c>
      <c r="J10" s="37">
        <f>H10*0.5</f>
        <v>29232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175392</v>
      </c>
      <c r="G11" s="39">
        <f>H11*1.1</f>
        <v>160776</v>
      </c>
      <c r="H11" s="39">
        <v>146160</v>
      </c>
      <c r="I11" s="39">
        <f>H11*0.75</f>
        <v>109620</v>
      </c>
      <c r="J11" s="39">
        <f>H11*0.5</f>
        <v>73080</v>
      </c>
    </row>
    <row r="12" spans="1:10" ht="24" customHeight="1" thickBot="1" x14ac:dyDescent="0.3">
      <c r="A12" s="8"/>
      <c r="B12" s="28"/>
      <c r="C12" s="81"/>
      <c r="D12" s="81"/>
      <c r="E12" s="82"/>
      <c r="F12" s="134"/>
      <c r="G12" s="135"/>
      <c r="H12" s="135"/>
      <c r="I12" s="135"/>
      <c r="J12" s="136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89"/>
      <c r="F13" s="140">
        <v>14940</v>
      </c>
      <c r="G13" s="141"/>
      <c r="H13" s="141"/>
      <c r="I13" s="141"/>
      <c r="J13" s="14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6"/>
      <c r="F14" s="112">
        <v>37440</v>
      </c>
      <c r="G14" s="113"/>
      <c r="H14" s="113"/>
      <c r="I14" s="113"/>
      <c r="J14" s="114"/>
    </row>
    <row r="15" spans="1:10" ht="24" customHeight="1" thickBot="1" x14ac:dyDescent="0.3">
      <c r="A15" s="8"/>
      <c r="B15" s="28"/>
      <c r="C15" s="81"/>
      <c r="D15" s="81"/>
      <c r="E15" s="82"/>
      <c r="F15" s="165"/>
      <c r="G15" s="166"/>
      <c r="H15" s="166"/>
      <c r="I15" s="166"/>
      <c r="J15" s="16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1620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4104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2844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7128</v>
      </c>
      <c r="G19" s="180"/>
      <c r="H19" s="180"/>
      <c r="I19" s="180"/>
      <c r="J19" s="181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"&amp;MIN(F22:F66)&amp;" до "&amp;MAX(F22:F66)</f>
        <v>Цена от 14760 до 590400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14760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29520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44280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59040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73800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88560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103320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118080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132840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147600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162360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177120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191880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206640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221400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236160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250920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265680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280440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295200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278</v>
      </c>
      <c r="C42" s="36"/>
      <c r="D42" s="36"/>
      <c r="E42" s="41"/>
      <c r="F42" s="42">
        <v>309960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279</v>
      </c>
      <c r="C43" s="36"/>
      <c r="D43" s="36"/>
      <c r="E43" s="41"/>
      <c r="F43" s="42">
        <v>324720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280</v>
      </c>
      <c r="C44" s="36"/>
      <c r="D44" s="36"/>
      <c r="E44" s="41"/>
      <c r="F44" s="42">
        <v>339480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281</v>
      </c>
      <c r="C45" s="36"/>
      <c r="D45" s="36"/>
      <c r="E45" s="41"/>
      <c r="F45" s="42">
        <v>354240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282</v>
      </c>
      <c r="C46" s="36"/>
      <c r="D46" s="36"/>
      <c r="E46" s="41"/>
      <c r="F46" s="42">
        <v>369000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145</v>
      </c>
      <c r="C47" s="36"/>
      <c r="D47" s="36"/>
      <c r="E47" s="41"/>
      <c r="F47" s="42">
        <v>29520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146</v>
      </c>
      <c r="C48" s="36"/>
      <c r="D48" s="36"/>
      <c r="E48" s="41"/>
      <c r="F48" s="42">
        <v>59040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147</v>
      </c>
      <c r="C49" s="36"/>
      <c r="D49" s="36"/>
      <c r="E49" s="41"/>
      <c r="F49" s="42">
        <v>88560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148</v>
      </c>
      <c r="C50" s="36"/>
      <c r="D50" s="36"/>
      <c r="E50" s="41"/>
      <c r="F50" s="42">
        <v>118080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149</v>
      </c>
      <c r="C51" s="36"/>
      <c r="D51" s="36"/>
      <c r="E51" s="41"/>
      <c r="F51" s="42">
        <v>147600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150</v>
      </c>
      <c r="C52" s="36"/>
      <c r="D52" s="36"/>
      <c r="E52" s="41"/>
      <c r="F52" s="42">
        <v>177120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151</v>
      </c>
      <c r="C53" s="36"/>
      <c r="D53" s="36"/>
      <c r="E53" s="41"/>
      <c r="F53" s="42">
        <v>206640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152</v>
      </c>
      <c r="C54" s="36"/>
      <c r="D54" s="36"/>
      <c r="E54" s="41"/>
      <c r="F54" s="42">
        <v>236160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153</v>
      </c>
      <c r="C55" s="36"/>
      <c r="D55" s="36"/>
      <c r="E55" s="41"/>
      <c r="F55" s="42">
        <v>265680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154</v>
      </c>
      <c r="C56" s="36"/>
      <c r="D56" s="36"/>
      <c r="E56" s="41"/>
      <c r="F56" s="42">
        <v>295200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155</v>
      </c>
      <c r="C57" s="36"/>
      <c r="D57" s="36"/>
      <c r="E57" s="41"/>
      <c r="F57" s="42">
        <v>324720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156</v>
      </c>
      <c r="C58" s="36"/>
      <c r="D58" s="36"/>
      <c r="E58" s="41"/>
      <c r="F58" s="42">
        <v>354240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157</v>
      </c>
      <c r="C59" s="36"/>
      <c r="D59" s="36"/>
      <c r="E59" s="41"/>
      <c r="F59" s="42">
        <v>383760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158</v>
      </c>
      <c r="C60" s="36"/>
      <c r="D60" s="36"/>
      <c r="E60" s="41"/>
      <c r="F60" s="42">
        <v>413280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159</v>
      </c>
      <c r="C61" s="36"/>
      <c r="D61" s="36"/>
      <c r="E61" s="41"/>
      <c r="F61" s="42">
        <v>442800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160</v>
      </c>
      <c r="C62" s="36"/>
      <c r="D62" s="36"/>
      <c r="E62" s="41"/>
      <c r="F62" s="42">
        <v>472320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161</v>
      </c>
      <c r="C63" s="36"/>
      <c r="D63" s="36"/>
      <c r="E63" s="41"/>
      <c r="F63" s="42">
        <v>501840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162</v>
      </c>
      <c r="C64" s="36"/>
      <c r="D64" s="36"/>
      <c r="E64" s="41"/>
      <c r="F64" s="42">
        <v>531360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163</v>
      </c>
      <c r="C65" s="36"/>
      <c r="D65" s="36"/>
      <c r="E65" s="41"/>
      <c r="F65" s="42">
        <v>560880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164</v>
      </c>
      <c r="C66" s="36"/>
      <c r="D66" s="36"/>
      <c r="E66" s="41"/>
      <c r="F66" s="42">
        <v>590400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288</v>
      </c>
      <c r="C67" s="36"/>
      <c r="D67" s="36"/>
      <c r="E67" s="41"/>
      <c r="F67" s="203">
        <v>619920</v>
      </c>
      <c r="G67" s="253"/>
      <c r="H67" s="253"/>
      <c r="I67" s="253"/>
      <c r="J67" s="254"/>
    </row>
    <row r="68" spans="1:10" ht="36" customHeight="1" outlineLevel="1" x14ac:dyDescent="0.25">
      <c r="A68" s="8"/>
      <c r="B68" s="35" t="s">
        <v>289</v>
      </c>
      <c r="C68" s="36"/>
      <c r="D68" s="36"/>
      <c r="E68" s="41"/>
      <c r="F68" s="203">
        <v>649440</v>
      </c>
      <c r="G68" s="253"/>
      <c r="H68" s="253"/>
      <c r="I68" s="253"/>
      <c r="J68" s="254"/>
    </row>
    <row r="69" spans="1:10" ht="36" customHeight="1" outlineLevel="1" x14ac:dyDescent="0.25">
      <c r="A69" s="8"/>
      <c r="B69" s="35" t="s">
        <v>290</v>
      </c>
      <c r="C69" s="36"/>
      <c r="D69" s="36"/>
      <c r="E69" s="41"/>
      <c r="F69" s="203">
        <v>678960</v>
      </c>
      <c r="G69" s="253"/>
      <c r="H69" s="253"/>
      <c r="I69" s="253"/>
      <c r="J69" s="254"/>
    </row>
    <row r="70" spans="1:10" ht="36" customHeight="1" outlineLevel="1" x14ac:dyDescent="0.25">
      <c r="A70" s="8"/>
      <c r="B70" s="35" t="s">
        <v>291</v>
      </c>
      <c r="C70" s="36"/>
      <c r="D70" s="36"/>
      <c r="E70" s="41"/>
      <c r="F70" s="203">
        <v>708480</v>
      </c>
      <c r="G70" s="253"/>
      <c r="H70" s="253"/>
      <c r="I70" s="253"/>
      <c r="J70" s="254"/>
    </row>
    <row r="71" spans="1:10" ht="36" customHeight="1" outlineLevel="1" thickBot="1" x14ac:dyDescent="0.3">
      <c r="A71" s="8"/>
      <c r="B71" s="35" t="s">
        <v>292</v>
      </c>
      <c r="C71" s="36"/>
      <c r="D71" s="36"/>
      <c r="E71" s="41"/>
      <c r="F71" s="207">
        <v>738000</v>
      </c>
      <c r="G71" s="422"/>
      <c r="H71" s="422"/>
      <c r="I71" s="422"/>
      <c r="J71" s="423"/>
    </row>
    <row r="72" spans="1:10" ht="36" customHeight="1" thickBot="1" x14ac:dyDescent="0.3">
      <c r="A72" s="8"/>
      <c r="B72" s="51" t="s">
        <v>165</v>
      </c>
      <c r="C72" s="52"/>
      <c r="D72" s="52"/>
      <c r="E72" s="53"/>
      <c r="F72" s="54" t="str">
        <f>"Цена от "&amp;MIN(F73:F94)&amp;" до "&amp;MAX(F73:F94)</f>
        <v>Цена от 7632 до 317340</v>
      </c>
      <c r="G72" s="55"/>
      <c r="H72" s="55"/>
      <c r="I72" s="55"/>
      <c r="J72" s="56"/>
    </row>
    <row r="73" spans="1:10" ht="36" customHeight="1" outlineLevel="1" x14ac:dyDescent="0.25">
      <c r="A73" s="8"/>
      <c r="B73" s="57" t="s">
        <v>166</v>
      </c>
      <c r="C73" s="58"/>
      <c r="D73" s="58"/>
      <c r="E73" s="59"/>
      <c r="F73" s="60">
        <v>7632</v>
      </c>
      <c r="G73" s="61"/>
      <c r="H73" s="61"/>
      <c r="I73" s="61"/>
      <c r="J73" s="62"/>
    </row>
    <row r="74" spans="1:10" ht="36" customHeight="1" outlineLevel="1" x14ac:dyDescent="0.25">
      <c r="A74" s="8"/>
      <c r="B74" s="35" t="s">
        <v>167</v>
      </c>
      <c r="C74" s="36"/>
      <c r="D74" s="36"/>
      <c r="E74" s="41"/>
      <c r="F74" s="42">
        <v>10512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168</v>
      </c>
      <c r="C75" s="36"/>
      <c r="D75" s="36"/>
      <c r="E75" s="41"/>
      <c r="F75" s="42">
        <v>36900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169</v>
      </c>
      <c r="C76" s="36"/>
      <c r="D76" s="36"/>
      <c r="E76" s="41"/>
      <c r="F76" s="42">
        <v>51660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170</v>
      </c>
      <c r="C77" s="36"/>
      <c r="D77" s="36"/>
      <c r="E77" s="41"/>
      <c r="F77" s="42">
        <v>66420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171</v>
      </c>
      <c r="C78" s="36"/>
      <c r="D78" s="36"/>
      <c r="E78" s="41"/>
      <c r="F78" s="42">
        <v>81180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172</v>
      </c>
      <c r="C79" s="36"/>
      <c r="D79" s="36"/>
      <c r="E79" s="41"/>
      <c r="F79" s="42">
        <v>95940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173</v>
      </c>
      <c r="C80" s="36"/>
      <c r="D80" s="36"/>
      <c r="E80" s="41"/>
      <c r="F80" s="42">
        <v>110700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174</v>
      </c>
      <c r="C81" s="36"/>
      <c r="D81" s="36"/>
      <c r="E81" s="41"/>
      <c r="F81" s="42">
        <v>125460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175</v>
      </c>
      <c r="C82" s="36"/>
      <c r="D82" s="36"/>
      <c r="E82" s="41"/>
      <c r="F82" s="42">
        <v>140220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176</v>
      </c>
      <c r="C83" s="36"/>
      <c r="D83" s="36"/>
      <c r="E83" s="41"/>
      <c r="F83" s="42">
        <v>154980</v>
      </c>
      <c r="G83" s="43"/>
      <c r="H83" s="43"/>
      <c r="I83" s="43"/>
      <c r="J83" s="44"/>
    </row>
    <row r="84" spans="1:10" ht="36" customHeight="1" outlineLevel="1" x14ac:dyDescent="0.25">
      <c r="A84" s="8"/>
      <c r="B84" s="35" t="s">
        <v>177</v>
      </c>
      <c r="C84" s="36"/>
      <c r="D84" s="36"/>
      <c r="E84" s="41"/>
      <c r="F84" s="42">
        <v>169740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178</v>
      </c>
      <c r="C85" s="36"/>
      <c r="D85" s="36"/>
      <c r="E85" s="41"/>
      <c r="F85" s="42">
        <v>184500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179</v>
      </c>
      <c r="C86" s="36"/>
      <c r="D86" s="36"/>
      <c r="E86" s="41"/>
      <c r="F86" s="42">
        <v>199260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180</v>
      </c>
      <c r="C87" s="36"/>
      <c r="D87" s="36"/>
      <c r="E87" s="41"/>
      <c r="F87" s="42">
        <v>214020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181</v>
      </c>
      <c r="C88" s="36"/>
      <c r="D88" s="36"/>
      <c r="E88" s="41"/>
      <c r="F88" s="42">
        <v>228780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182</v>
      </c>
      <c r="C89" s="36"/>
      <c r="D89" s="36"/>
      <c r="E89" s="41"/>
      <c r="F89" s="42">
        <v>243540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183</v>
      </c>
      <c r="C90" s="36"/>
      <c r="D90" s="36"/>
      <c r="E90" s="41"/>
      <c r="F90" s="42">
        <v>258300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184</v>
      </c>
      <c r="C91" s="36"/>
      <c r="D91" s="36"/>
      <c r="E91" s="41"/>
      <c r="F91" s="42">
        <v>273060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185</v>
      </c>
      <c r="C92" s="36"/>
      <c r="D92" s="36"/>
      <c r="E92" s="41"/>
      <c r="F92" s="42">
        <v>287820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186</v>
      </c>
      <c r="C93" s="36"/>
      <c r="D93" s="36"/>
      <c r="E93" s="41"/>
      <c r="F93" s="42">
        <v>302580</v>
      </c>
      <c r="G93" s="43"/>
      <c r="H93" s="43"/>
      <c r="I93" s="43"/>
      <c r="J93" s="44"/>
    </row>
    <row r="94" spans="1:10" ht="36" customHeight="1" outlineLevel="1" thickBot="1" x14ac:dyDescent="0.3">
      <c r="A94" s="8"/>
      <c r="B94" s="35" t="s">
        <v>187</v>
      </c>
      <c r="C94" s="36"/>
      <c r="D94" s="36"/>
      <c r="E94" s="41"/>
      <c r="F94" s="42">
        <v>317340</v>
      </c>
      <c r="G94" s="43"/>
      <c r="H94" s="43"/>
      <c r="I94" s="43"/>
      <c r="J94" s="44"/>
    </row>
    <row r="95" spans="1:10" ht="36" customHeight="1" thickBot="1" x14ac:dyDescent="0.3">
      <c r="A95" s="8"/>
      <c r="B95" s="51" t="s">
        <v>188</v>
      </c>
      <c r="C95" s="52"/>
      <c r="D95" s="52"/>
      <c r="E95" s="53"/>
      <c r="F95" s="54" t="str">
        <f>"Цена от "&amp;MIN(F96:F106)&amp;" до "&amp;MAX(F96:F106)</f>
        <v>Цена от 1980 до 38340</v>
      </c>
      <c r="G95" s="55"/>
      <c r="H95" s="55"/>
      <c r="I95" s="55"/>
      <c r="J95" s="56"/>
    </row>
    <row r="96" spans="1:10" ht="36" customHeight="1" x14ac:dyDescent="0.25">
      <c r="A96" s="8"/>
      <c r="B96" s="63" t="s">
        <v>189</v>
      </c>
      <c r="C96" s="64"/>
      <c r="D96" s="64"/>
      <c r="E96" s="41"/>
      <c r="F96" s="42">
        <v>7416</v>
      </c>
      <c r="G96" s="43"/>
      <c r="H96" s="43"/>
      <c r="I96" s="43"/>
      <c r="J96" s="44"/>
    </row>
    <row r="97" spans="1:10" ht="36" customHeight="1" x14ac:dyDescent="0.25">
      <c r="A97" s="8"/>
      <c r="B97" s="63" t="s">
        <v>190</v>
      </c>
      <c r="C97" s="64"/>
      <c r="D97" s="64"/>
      <c r="E97" s="41"/>
      <c r="F97" s="42">
        <v>9360</v>
      </c>
      <c r="G97" s="43"/>
      <c r="H97" s="43"/>
      <c r="I97" s="43"/>
      <c r="J97" s="44"/>
    </row>
    <row r="98" spans="1:10" ht="36" customHeight="1" x14ac:dyDescent="0.25">
      <c r="A98" s="8"/>
      <c r="B98" s="63" t="s">
        <v>258</v>
      </c>
      <c r="C98" s="64"/>
      <c r="D98" s="64"/>
      <c r="E98" s="41"/>
      <c r="F98" s="42">
        <v>5400</v>
      </c>
      <c r="G98" s="43"/>
      <c r="H98" s="43"/>
      <c r="I98" s="43"/>
      <c r="J98" s="44"/>
    </row>
    <row r="99" spans="1:10" ht="36" customHeight="1" x14ac:dyDescent="0.25">
      <c r="A99" s="8"/>
      <c r="B99" s="65" t="s">
        <v>192</v>
      </c>
      <c r="C99" s="66"/>
      <c r="D99" s="66"/>
      <c r="E99" s="67"/>
      <c r="F99" s="68">
        <v>18540</v>
      </c>
      <c r="G99" s="69"/>
      <c r="H99" s="69"/>
      <c r="I99" s="69"/>
      <c r="J99" s="70"/>
    </row>
    <row r="100" spans="1:10" ht="36" customHeight="1" x14ac:dyDescent="0.25">
      <c r="A100" s="8"/>
      <c r="B100" s="63" t="s">
        <v>193</v>
      </c>
      <c r="C100" s="64"/>
      <c r="D100" s="64"/>
      <c r="E100" s="41"/>
      <c r="F100" s="42">
        <v>6552</v>
      </c>
      <c r="G100" s="43"/>
      <c r="H100" s="43"/>
      <c r="I100" s="43"/>
      <c r="J100" s="44"/>
    </row>
    <row r="101" spans="1:10" ht="36" customHeight="1" x14ac:dyDescent="0.25">
      <c r="A101" s="8"/>
      <c r="B101" s="63" t="s">
        <v>194</v>
      </c>
      <c r="C101" s="64"/>
      <c r="D101" s="64"/>
      <c r="E101" s="41"/>
      <c r="F101" s="42">
        <v>13608</v>
      </c>
      <c r="G101" s="43"/>
      <c r="H101" s="43"/>
      <c r="I101" s="43"/>
      <c r="J101" s="44"/>
    </row>
    <row r="102" spans="1:10" ht="36" customHeight="1" x14ac:dyDescent="0.25">
      <c r="A102" s="8"/>
      <c r="B102" s="63" t="s">
        <v>195</v>
      </c>
      <c r="C102" s="64"/>
      <c r="D102" s="64"/>
      <c r="E102" s="41"/>
      <c r="F102" s="42">
        <v>1980</v>
      </c>
      <c r="G102" s="43"/>
      <c r="H102" s="43"/>
      <c r="I102" s="43"/>
      <c r="J102" s="44"/>
    </row>
    <row r="103" spans="1:10" ht="36" customHeight="1" x14ac:dyDescent="0.25">
      <c r="A103" s="8"/>
      <c r="B103" s="63" t="s">
        <v>196</v>
      </c>
      <c r="C103" s="64"/>
      <c r="D103" s="64"/>
      <c r="E103" s="41"/>
      <c r="F103" s="42">
        <v>1980</v>
      </c>
      <c r="G103" s="43"/>
      <c r="H103" s="43"/>
      <c r="I103" s="43"/>
      <c r="J103" s="44"/>
    </row>
    <row r="104" spans="1:10" ht="36" customHeight="1" x14ac:dyDescent="0.25">
      <c r="A104" s="8"/>
      <c r="B104" s="63" t="s">
        <v>197</v>
      </c>
      <c r="C104" s="64"/>
      <c r="D104" s="64"/>
      <c r="E104" s="41"/>
      <c r="F104" s="42">
        <v>3960</v>
      </c>
      <c r="G104" s="43"/>
      <c r="H104" s="43"/>
      <c r="I104" s="43"/>
      <c r="J104" s="44"/>
    </row>
    <row r="105" spans="1:10" ht="36" customHeight="1" x14ac:dyDescent="0.25">
      <c r="A105" s="8"/>
      <c r="B105" s="63" t="s">
        <v>198</v>
      </c>
      <c r="C105" s="64"/>
      <c r="D105" s="64"/>
      <c r="E105" s="41"/>
      <c r="F105" s="42">
        <v>5940</v>
      </c>
      <c r="G105" s="43"/>
      <c r="H105" s="43"/>
      <c r="I105" s="43"/>
      <c r="J105" s="44"/>
    </row>
    <row r="106" spans="1:10" ht="36" customHeight="1" thickBot="1" x14ac:dyDescent="0.3">
      <c r="A106" s="8"/>
      <c r="B106" s="63" t="s">
        <v>199</v>
      </c>
      <c r="C106" s="64"/>
      <c r="D106" s="64"/>
      <c r="E106" s="41"/>
      <c r="F106" s="42">
        <v>38340</v>
      </c>
      <c r="G106" s="43"/>
      <c r="H106" s="43"/>
      <c r="I106" s="43"/>
      <c r="J106" s="44"/>
    </row>
    <row r="107" spans="1:10" ht="54" customHeight="1" thickBot="1" x14ac:dyDescent="0.3">
      <c r="A107" s="8"/>
      <c r="B107" s="210" t="s">
        <v>259</v>
      </c>
      <c r="C107" s="211"/>
      <c r="D107" s="211"/>
      <c r="E107" s="212"/>
      <c r="F107" s="224" t="str">
        <f>"Цена от "&amp;MIN(F109,F113:F128)&amp;" до "&amp;MAX(F109,F113:F128)</f>
        <v>Цена от 3240 до 787140</v>
      </c>
      <c r="G107" s="225"/>
      <c r="H107" s="225"/>
      <c r="I107" s="225"/>
      <c r="J107" s="226"/>
    </row>
    <row r="108" spans="1:10" ht="24" customHeight="1" thickBot="1" x14ac:dyDescent="0.3">
      <c r="A108" s="8"/>
      <c r="B108" s="28"/>
      <c r="C108" s="81"/>
      <c r="D108" s="81"/>
      <c r="E108" s="82"/>
      <c r="F108" s="83"/>
      <c r="G108" s="84"/>
      <c r="H108" s="84"/>
      <c r="I108" s="84"/>
      <c r="J108" s="85"/>
    </row>
    <row r="109" spans="1:10" ht="36" customHeight="1" x14ac:dyDescent="0.25">
      <c r="A109" s="8"/>
      <c r="B109" s="63" t="s">
        <v>201</v>
      </c>
      <c r="C109" s="64"/>
      <c r="D109" s="64"/>
      <c r="E109" s="41"/>
      <c r="F109" s="42">
        <v>67320</v>
      </c>
      <c r="G109" s="43"/>
      <c r="H109" s="43"/>
      <c r="I109" s="43"/>
      <c r="J109" s="44"/>
    </row>
    <row r="110" spans="1:10" ht="36" customHeight="1" x14ac:dyDescent="0.25">
      <c r="A110" s="8"/>
      <c r="B110" s="72" t="s">
        <v>202</v>
      </c>
      <c r="C110" s="73"/>
      <c r="D110" s="73"/>
      <c r="E110" s="74"/>
      <c r="F110" s="42">
        <v>6732</v>
      </c>
      <c r="G110" s="43"/>
      <c r="H110" s="43"/>
      <c r="I110" s="43"/>
      <c r="J110" s="44"/>
    </row>
    <row r="111" spans="1:10" ht="36" customHeight="1" thickBot="1" x14ac:dyDescent="0.3">
      <c r="A111" s="8"/>
      <c r="B111" s="72" t="s">
        <v>203</v>
      </c>
      <c r="C111" s="73"/>
      <c r="D111" s="73"/>
      <c r="E111" s="74"/>
      <c r="F111" s="42">
        <v>16830</v>
      </c>
      <c r="G111" s="43"/>
      <c r="H111" s="43"/>
      <c r="I111" s="43"/>
      <c r="J111" s="44"/>
    </row>
    <row r="112" spans="1:10" ht="24" customHeight="1" thickBot="1" x14ac:dyDescent="0.3">
      <c r="A112" s="8"/>
      <c r="B112" s="131"/>
      <c r="C112" s="132"/>
      <c r="D112" s="132"/>
      <c r="E112" s="133"/>
      <c r="F112" s="83"/>
      <c r="G112" s="84"/>
      <c r="H112" s="84"/>
      <c r="I112" s="84"/>
      <c r="J112" s="85"/>
    </row>
    <row r="113" spans="1:10" ht="36" customHeight="1" x14ac:dyDescent="0.25">
      <c r="A113" s="8" t="s">
        <v>112</v>
      </c>
      <c r="B113" s="429" t="s">
        <v>204</v>
      </c>
      <c r="C113" s="430"/>
      <c r="D113" s="430"/>
      <c r="E113" s="431"/>
      <c r="F113" s="68">
        <v>103140</v>
      </c>
      <c r="G113" s="69"/>
      <c r="H113" s="69"/>
      <c r="I113" s="69"/>
      <c r="J113" s="70"/>
    </row>
    <row r="114" spans="1:10" ht="36" customHeight="1" x14ac:dyDescent="0.25">
      <c r="A114" s="8" t="s">
        <v>112</v>
      </c>
      <c r="B114" s="241" t="s">
        <v>205</v>
      </c>
      <c r="C114" s="242"/>
      <c r="D114" s="242"/>
      <c r="E114" s="243"/>
      <c r="F114" s="253">
        <v>25452</v>
      </c>
      <c r="G114" s="253"/>
      <c r="H114" s="253"/>
      <c r="I114" s="253"/>
      <c r="J114" s="254"/>
    </row>
    <row r="115" spans="1:10" ht="36" customHeight="1" x14ac:dyDescent="0.25">
      <c r="A115" s="8" t="s">
        <v>112</v>
      </c>
      <c r="B115" s="241" t="s">
        <v>299</v>
      </c>
      <c r="C115" s="242"/>
      <c r="D115" s="242"/>
      <c r="E115" s="243"/>
      <c r="F115" s="42">
        <v>54540</v>
      </c>
      <c r="G115" s="43"/>
      <c r="H115" s="43"/>
      <c r="I115" s="43"/>
      <c r="J115" s="44"/>
    </row>
    <row r="116" spans="1:10" ht="36" customHeight="1" x14ac:dyDescent="0.25">
      <c r="A116" s="8" t="s">
        <v>112</v>
      </c>
      <c r="B116" s="241" t="s">
        <v>324</v>
      </c>
      <c r="C116" s="242"/>
      <c r="D116" s="242"/>
      <c r="E116" s="243"/>
      <c r="F116" s="42">
        <v>36936</v>
      </c>
      <c r="G116" s="43"/>
      <c r="H116" s="43"/>
      <c r="I116" s="43"/>
      <c r="J116" s="44"/>
    </row>
    <row r="117" spans="1:10" ht="36" customHeight="1" x14ac:dyDescent="0.25">
      <c r="A117" s="8"/>
      <c r="B117" s="241" t="s">
        <v>325</v>
      </c>
      <c r="C117" s="242"/>
      <c r="D117" s="242"/>
      <c r="E117" s="243"/>
      <c r="F117" s="253">
        <v>787140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1" t="s">
        <v>209</v>
      </c>
      <c r="C118" s="242"/>
      <c r="D118" s="242"/>
      <c r="E118" s="243"/>
      <c r="F118" s="253">
        <v>76248</v>
      </c>
      <c r="G118" s="253"/>
      <c r="H118" s="253"/>
      <c r="I118" s="253"/>
      <c r="J118" s="254"/>
    </row>
    <row r="119" spans="1:10" ht="36" customHeight="1" x14ac:dyDescent="0.25">
      <c r="A119" s="8" t="s">
        <v>112</v>
      </c>
      <c r="B119" s="241" t="s">
        <v>210</v>
      </c>
      <c r="C119" s="242"/>
      <c r="D119" s="242"/>
      <c r="E119" s="243"/>
      <c r="F119" s="253">
        <v>83340</v>
      </c>
      <c r="G119" s="253"/>
      <c r="H119" s="253"/>
      <c r="I119" s="253"/>
      <c r="J119" s="254"/>
    </row>
    <row r="120" spans="1:10" ht="36" customHeight="1" x14ac:dyDescent="0.25">
      <c r="A120" s="8" t="s">
        <v>112</v>
      </c>
      <c r="B120" s="241" t="s">
        <v>211</v>
      </c>
      <c r="C120" s="242"/>
      <c r="D120" s="242"/>
      <c r="E120" s="243"/>
      <c r="F120" s="253">
        <v>100008</v>
      </c>
      <c r="G120" s="253"/>
      <c r="H120" s="253"/>
      <c r="I120" s="253"/>
      <c r="J120" s="254"/>
    </row>
    <row r="121" spans="1:10" ht="36" customHeight="1" x14ac:dyDescent="0.25">
      <c r="A121" s="8" t="s">
        <v>112</v>
      </c>
      <c r="B121" s="241" t="s">
        <v>212</v>
      </c>
      <c r="C121" s="242"/>
      <c r="D121" s="242"/>
      <c r="E121" s="243"/>
      <c r="F121" s="253">
        <v>33588</v>
      </c>
      <c r="G121" s="253"/>
      <c r="H121" s="253"/>
      <c r="I121" s="253"/>
      <c r="J121" s="254"/>
    </row>
    <row r="122" spans="1:10" ht="36" customHeight="1" x14ac:dyDescent="0.25">
      <c r="A122" s="8" t="s">
        <v>112</v>
      </c>
      <c r="B122" s="241" t="s">
        <v>213</v>
      </c>
      <c r="C122" s="242"/>
      <c r="D122" s="242"/>
      <c r="E122" s="243"/>
      <c r="F122" s="253">
        <v>44388</v>
      </c>
      <c r="G122" s="253"/>
      <c r="H122" s="253"/>
      <c r="I122" s="253"/>
      <c r="J122" s="254"/>
    </row>
    <row r="123" spans="1:10" ht="36" customHeight="1" x14ac:dyDescent="0.25">
      <c r="A123" s="8" t="s">
        <v>112</v>
      </c>
      <c r="B123" s="241" t="s">
        <v>214</v>
      </c>
      <c r="C123" s="242"/>
      <c r="D123" s="242"/>
      <c r="E123" s="243"/>
      <c r="F123" s="253">
        <v>80064</v>
      </c>
      <c r="G123" s="253"/>
      <c r="H123" s="253"/>
      <c r="I123" s="253"/>
      <c r="J123" s="254"/>
    </row>
    <row r="124" spans="1:10" ht="36" customHeight="1" x14ac:dyDescent="0.25">
      <c r="A124" s="8"/>
      <c r="B124" s="241" t="s">
        <v>215</v>
      </c>
      <c r="C124" s="242"/>
      <c r="D124" s="242"/>
      <c r="E124" s="243"/>
      <c r="F124" s="253">
        <v>134640</v>
      </c>
      <c r="G124" s="253"/>
      <c r="H124" s="253"/>
      <c r="I124" s="253"/>
      <c r="J124" s="254"/>
    </row>
    <row r="125" spans="1:10" ht="36" customHeight="1" x14ac:dyDescent="0.25">
      <c r="A125" s="8" t="s">
        <v>112</v>
      </c>
      <c r="B125" s="241" t="s">
        <v>216</v>
      </c>
      <c r="C125" s="242"/>
      <c r="D125" s="242"/>
      <c r="E125" s="243"/>
      <c r="F125" s="253">
        <v>3240</v>
      </c>
      <c r="G125" s="253"/>
      <c r="H125" s="253"/>
      <c r="I125" s="253"/>
      <c r="J125" s="254"/>
    </row>
    <row r="126" spans="1:10" ht="36" customHeight="1" x14ac:dyDescent="0.25">
      <c r="B126" s="241" t="s">
        <v>217</v>
      </c>
      <c r="C126" s="242"/>
      <c r="D126" s="242"/>
      <c r="E126" s="243"/>
      <c r="F126" s="253">
        <v>76140</v>
      </c>
      <c r="G126" s="253"/>
      <c r="H126" s="253"/>
      <c r="I126" s="253"/>
      <c r="J126" s="254"/>
    </row>
    <row r="127" spans="1:10" ht="36" customHeight="1" x14ac:dyDescent="0.25">
      <c r="B127" s="241" t="s">
        <v>218</v>
      </c>
      <c r="C127" s="242"/>
      <c r="D127" s="242"/>
      <c r="E127" s="243"/>
      <c r="F127" s="253">
        <v>63540</v>
      </c>
      <c r="G127" s="253"/>
      <c r="H127" s="253"/>
      <c r="I127" s="253"/>
      <c r="J127" s="254"/>
    </row>
    <row r="128" spans="1:10" ht="36" customHeight="1" x14ac:dyDescent="0.25">
      <c r="A128" s="8" t="s">
        <v>112</v>
      </c>
      <c r="B128" s="241" t="s">
        <v>220</v>
      </c>
      <c r="C128" s="242"/>
      <c r="D128" s="242"/>
      <c r="E128" s="243"/>
      <c r="F128" s="253">
        <v>35352</v>
      </c>
      <c r="G128" s="253"/>
      <c r="H128" s="253"/>
      <c r="I128" s="253"/>
      <c r="J128" s="254"/>
    </row>
    <row r="129" spans="1:10" ht="36" customHeight="1" x14ac:dyDescent="0.25">
      <c r="A129" s="8" t="s">
        <v>114</v>
      </c>
      <c r="B129" s="241" t="s">
        <v>221</v>
      </c>
      <c r="C129" s="242"/>
      <c r="D129" s="242"/>
      <c r="E129" s="243"/>
      <c r="F129" s="253">
        <v>258480</v>
      </c>
      <c r="G129" s="253"/>
      <c r="H129" s="253"/>
      <c r="I129" s="253"/>
      <c r="J129" s="254"/>
    </row>
    <row r="130" spans="1:10" ht="36" customHeight="1" x14ac:dyDescent="0.25">
      <c r="A130" s="8" t="s">
        <v>114</v>
      </c>
      <c r="B130" s="63" t="s">
        <v>222</v>
      </c>
      <c r="C130" s="64"/>
      <c r="D130" s="64"/>
      <c r="E130" s="41"/>
      <c r="F130" s="253">
        <v>64080</v>
      </c>
      <c r="G130" s="253"/>
      <c r="H130" s="253"/>
      <c r="I130" s="253"/>
      <c r="J130" s="254"/>
    </row>
    <row r="131" spans="1:10" ht="36" customHeight="1" x14ac:dyDescent="0.25">
      <c r="A131" s="8" t="s">
        <v>114</v>
      </c>
      <c r="B131" s="63" t="s">
        <v>326</v>
      </c>
      <c r="C131" s="64"/>
      <c r="D131" s="64"/>
      <c r="E131" s="41"/>
      <c r="F131" s="42">
        <v>136800</v>
      </c>
      <c r="G131" s="43"/>
      <c r="H131" s="43"/>
      <c r="I131" s="43"/>
      <c r="J131" s="44"/>
    </row>
    <row r="132" spans="1:10" ht="36" customHeight="1" x14ac:dyDescent="0.25">
      <c r="A132" s="8" t="s">
        <v>114</v>
      </c>
      <c r="B132" s="63" t="s">
        <v>327</v>
      </c>
      <c r="C132" s="64"/>
      <c r="D132" s="64"/>
      <c r="E132" s="41"/>
      <c r="F132" s="42">
        <v>92880</v>
      </c>
      <c r="G132" s="43"/>
      <c r="H132" s="43"/>
      <c r="I132" s="43"/>
      <c r="J132" s="44"/>
    </row>
    <row r="133" spans="1:10" ht="36" customHeight="1" x14ac:dyDescent="0.25">
      <c r="A133" s="8" t="s">
        <v>114</v>
      </c>
      <c r="B133" s="63" t="s">
        <v>226</v>
      </c>
      <c r="C133" s="64"/>
      <c r="D133" s="64"/>
      <c r="E133" s="41"/>
      <c r="F133" s="253">
        <v>190800</v>
      </c>
      <c r="G133" s="253"/>
      <c r="H133" s="253"/>
      <c r="I133" s="253"/>
      <c r="J133" s="254"/>
    </row>
    <row r="134" spans="1:10" ht="36" customHeight="1" x14ac:dyDescent="0.25">
      <c r="A134" s="8" t="s">
        <v>114</v>
      </c>
      <c r="B134" s="63" t="s">
        <v>227</v>
      </c>
      <c r="C134" s="64"/>
      <c r="D134" s="64"/>
      <c r="E134" s="41"/>
      <c r="F134" s="253">
        <v>208800</v>
      </c>
      <c r="G134" s="253"/>
      <c r="H134" s="253"/>
      <c r="I134" s="253"/>
      <c r="J134" s="254"/>
    </row>
    <row r="135" spans="1:10" ht="36" customHeight="1" x14ac:dyDescent="0.25">
      <c r="A135" s="8" t="s">
        <v>114</v>
      </c>
      <c r="B135" s="63" t="s">
        <v>228</v>
      </c>
      <c r="C135" s="64"/>
      <c r="D135" s="64"/>
      <c r="E135" s="41"/>
      <c r="F135" s="433">
        <v>250560</v>
      </c>
      <c r="G135" s="433"/>
      <c r="H135" s="433"/>
      <c r="I135" s="433"/>
      <c r="J135" s="434"/>
    </row>
    <row r="136" spans="1:10" ht="36" customHeight="1" x14ac:dyDescent="0.25">
      <c r="A136" s="8" t="s">
        <v>114</v>
      </c>
      <c r="B136" s="63" t="s">
        <v>229</v>
      </c>
      <c r="C136" s="64"/>
      <c r="D136" s="64"/>
      <c r="E136" s="41"/>
      <c r="F136" s="253">
        <v>84240</v>
      </c>
      <c r="G136" s="253"/>
      <c r="H136" s="253"/>
      <c r="I136" s="253"/>
      <c r="J136" s="254"/>
    </row>
    <row r="137" spans="1:10" ht="36" customHeight="1" x14ac:dyDescent="0.25">
      <c r="A137" s="8" t="s">
        <v>114</v>
      </c>
      <c r="B137" s="63" t="s">
        <v>230</v>
      </c>
      <c r="C137" s="64"/>
      <c r="D137" s="64"/>
      <c r="E137" s="41"/>
      <c r="F137" s="253">
        <v>111600</v>
      </c>
      <c r="G137" s="253"/>
      <c r="H137" s="253"/>
      <c r="I137" s="253"/>
      <c r="J137" s="254"/>
    </row>
    <row r="138" spans="1:10" ht="36" customHeight="1" x14ac:dyDescent="0.25">
      <c r="A138" s="8" t="s">
        <v>114</v>
      </c>
      <c r="B138" s="241" t="s">
        <v>231</v>
      </c>
      <c r="C138" s="242"/>
      <c r="D138" s="242"/>
      <c r="E138" s="243"/>
      <c r="F138" s="253">
        <v>200160</v>
      </c>
      <c r="G138" s="253"/>
      <c r="H138" s="253"/>
      <c r="I138" s="253"/>
      <c r="J138" s="254"/>
    </row>
    <row r="139" spans="1:10" ht="36" customHeight="1" x14ac:dyDescent="0.25">
      <c r="A139" s="8" t="s">
        <v>114</v>
      </c>
      <c r="B139" s="241" t="s">
        <v>232</v>
      </c>
      <c r="C139" s="242"/>
      <c r="D139" s="242"/>
      <c r="E139" s="243"/>
      <c r="F139" s="253">
        <v>8640</v>
      </c>
      <c r="G139" s="253"/>
      <c r="H139" s="253"/>
      <c r="I139" s="253"/>
      <c r="J139" s="254"/>
    </row>
    <row r="140" spans="1:10" ht="36" customHeight="1" thickBot="1" x14ac:dyDescent="0.3">
      <c r="A140" s="8" t="s">
        <v>114</v>
      </c>
      <c r="B140" s="354" t="s">
        <v>234</v>
      </c>
      <c r="C140" s="355"/>
      <c r="D140" s="355"/>
      <c r="E140" s="356"/>
      <c r="F140" s="253">
        <v>88560</v>
      </c>
      <c r="G140" s="253"/>
      <c r="H140" s="253"/>
      <c r="I140" s="253"/>
      <c r="J140" s="254"/>
    </row>
    <row r="141" spans="1:10" ht="22.5" customHeight="1" x14ac:dyDescent="0.25">
      <c r="A141" s="8" t="s">
        <v>112</v>
      </c>
      <c r="B141" s="101" t="s">
        <v>236</v>
      </c>
      <c r="C141" s="102"/>
      <c r="D141" s="102"/>
      <c r="E141" s="102"/>
      <c r="F141" s="102"/>
      <c r="G141" s="102"/>
      <c r="H141" s="102"/>
      <c r="I141" s="102"/>
      <c r="J141" s="103"/>
    </row>
    <row r="142" spans="1:10" ht="36" customHeight="1" thickBot="1" x14ac:dyDescent="0.3">
      <c r="A142" s="8"/>
      <c r="B142" s="35" t="s">
        <v>219</v>
      </c>
      <c r="C142" s="89"/>
      <c r="D142" s="89"/>
      <c r="E142" s="90"/>
      <c r="F142" s="42">
        <v>40</v>
      </c>
      <c r="G142" s="43"/>
      <c r="H142" s="43"/>
      <c r="I142" s="43"/>
      <c r="J142" s="44"/>
    </row>
    <row r="143" spans="1:10" ht="36" customHeight="1" thickBot="1" x14ac:dyDescent="0.3">
      <c r="A143" s="8"/>
      <c r="B143" s="95" t="s">
        <v>235</v>
      </c>
      <c r="C143" s="96"/>
      <c r="D143" s="96"/>
      <c r="E143" s="97"/>
      <c r="F143" s="98"/>
      <c r="G143" s="99"/>
      <c r="H143" s="99"/>
      <c r="I143" s="99"/>
      <c r="J143" s="100"/>
    </row>
    <row r="144" spans="1:10" ht="36" customHeight="1" thickBot="1" x14ac:dyDescent="0.3">
      <c r="A144" s="8"/>
      <c r="B144" s="174" t="s">
        <v>236</v>
      </c>
      <c r="C144" s="175"/>
      <c r="D144" s="175"/>
      <c r="E144" s="175"/>
      <c r="F144" s="175"/>
      <c r="G144" s="175"/>
      <c r="H144" s="175"/>
      <c r="I144" s="175"/>
      <c r="J144" s="176"/>
    </row>
    <row r="145" spans="1:10" ht="36" customHeight="1" x14ac:dyDescent="0.25">
      <c r="A145" s="8"/>
      <c r="B145" s="57" t="s">
        <v>237</v>
      </c>
      <c r="C145" s="104"/>
      <c r="D145" s="104"/>
      <c r="E145" s="105"/>
      <c r="F145" s="42">
        <v>72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238</v>
      </c>
      <c r="C146" s="64"/>
      <c r="D146" s="64"/>
      <c r="E146" s="41"/>
      <c r="F146" s="42">
        <v>118.8</v>
      </c>
      <c r="G146" s="43"/>
      <c r="H146" s="43"/>
      <c r="I146" s="43"/>
      <c r="J146" s="44"/>
    </row>
    <row r="147" spans="1:10" ht="36" customHeight="1" thickBot="1" x14ac:dyDescent="0.3">
      <c r="A147" s="8"/>
      <c r="B147" s="63" t="s">
        <v>239</v>
      </c>
      <c r="C147" s="64"/>
      <c r="D147" s="64"/>
      <c r="E147" s="41"/>
      <c r="F147" s="42">
        <v>180</v>
      </c>
      <c r="G147" s="43"/>
      <c r="H147" s="43"/>
      <c r="I147" s="43"/>
      <c r="J147" s="44"/>
    </row>
    <row r="148" spans="1:10" ht="54" customHeight="1" thickBot="1" x14ac:dyDescent="0.3">
      <c r="A148" s="8"/>
      <c r="B148" s="277" t="s">
        <v>240</v>
      </c>
      <c r="C148" s="278"/>
      <c r="D148" s="278"/>
      <c r="E148" s="279"/>
      <c r="F148" s="106"/>
      <c r="G148" s="107"/>
      <c r="H148" s="107"/>
      <c r="I148" s="107"/>
      <c r="J148" s="108"/>
    </row>
    <row r="149" spans="1:10" ht="36" customHeight="1" x14ac:dyDescent="0.25">
      <c r="A149" s="8"/>
      <c r="B149" s="31" t="s">
        <v>241</v>
      </c>
      <c r="C149" s="177"/>
      <c r="D149" s="177"/>
      <c r="E149" s="178"/>
      <c r="F149" s="255">
        <v>45540</v>
      </c>
      <c r="G149" s="256"/>
      <c r="H149" s="256"/>
      <c r="I149" s="256"/>
      <c r="J149" s="257"/>
    </row>
    <row r="150" spans="1:10" ht="36" customHeight="1" x14ac:dyDescent="0.25">
      <c r="A150" s="8"/>
      <c r="B150" s="35" t="s">
        <v>242</v>
      </c>
      <c r="C150" s="89"/>
      <c r="D150" s="89"/>
      <c r="E150" s="90"/>
      <c r="F150" s="203">
        <v>92340</v>
      </c>
      <c r="G150" s="253"/>
      <c r="H150" s="253"/>
      <c r="I150" s="253"/>
      <c r="J150" s="254"/>
    </row>
    <row r="151" spans="1:10" ht="36" customHeight="1" x14ac:dyDescent="0.25">
      <c r="A151" s="8"/>
      <c r="B151" s="35" t="s">
        <v>243</v>
      </c>
      <c r="C151" s="89"/>
      <c r="D151" s="89"/>
      <c r="E151" s="90"/>
      <c r="F151" s="203">
        <v>110340</v>
      </c>
      <c r="G151" s="253"/>
      <c r="H151" s="253"/>
      <c r="I151" s="253"/>
      <c r="J151" s="254"/>
    </row>
    <row r="152" spans="1:10" ht="36" customHeight="1" x14ac:dyDescent="0.25">
      <c r="A152" s="8"/>
      <c r="B152" s="35" t="s">
        <v>244</v>
      </c>
      <c r="C152" s="89"/>
      <c r="D152" s="89"/>
      <c r="E152" s="90"/>
      <c r="F152" s="203">
        <v>1080</v>
      </c>
      <c r="G152" s="253"/>
      <c r="H152" s="253"/>
      <c r="I152" s="253"/>
      <c r="J152" s="254"/>
    </row>
    <row r="153" spans="1:10" ht="36" customHeight="1" x14ac:dyDescent="0.25">
      <c r="A153" s="8"/>
      <c r="B153" s="35" t="s">
        <v>245</v>
      </c>
      <c r="C153" s="89"/>
      <c r="D153" s="89"/>
      <c r="E153" s="90"/>
      <c r="F153" s="203">
        <v>63540</v>
      </c>
      <c r="G153" s="253"/>
      <c r="H153" s="253"/>
      <c r="I153" s="253"/>
      <c r="J153" s="254"/>
    </row>
    <row r="154" spans="1:10" ht="36" customHeight="1" x14ac:dyDescent="0.25">
      <c r="A154" s="8"/>
      <c r="B154" s="35" t="s">
        <v>246</v>
      </c>
      <c r="C154" s="89"/>
      <c r="D154" s="89"/>
      <c r="E154" s="90"/>
      <c r="F154" s="203">
        <v>131940</v>
      </c>
      <c r="G154" s="253"/>
      <c r="H154" s="253"/>
      <c r="I154" s="253"/>
      <c r="J154" s="254"/>
    </row>
    <row r="155" spans="1:10" ht="36" customHeight="1" x14ac:dyDescent="0.25">
      <c r="A155" s="8"/>
      <c r="B155" s="35" t="s">
        <v>247</v>
      </c>
      <c r="C155" s="89"/>
      <c r="D155" s="89"/>
      <c r="E155" s="90"/>
      <c r="F155" s="203">
        <v>158940</v>
      </c>
      <c r="G155" s="253"/>
      <c r="H155" s="253"/>
      <c r="I155" s="253"/>
      <c r="J155" s="254"/>
    </row>
    <row r="156" spans="1:10" ht="36" customHeight="1" thickBot="1" x14ac:dyDescent="0.3">
      <c r="A156" s="8"/>
      <c r="B156" s="35" t="s">
        <v>248</v>
      </c>
      <c r="C156" s="89"/>
      <c r="D156" s="89"/>
      <c r="E156" s="90"/>
      <c r="F156" s="203">
        <v>1800</v>
      </c>
      <c r="G156" s="253"/>
      <c r="H156" s="253"/>
      <c r="I156" s="253"/>
      <c r="J156" s="254"/>
    </row>
    <row r="157" spans="1:10" ht="24" customHeight="1" thickBot="1" x14ac:dyDescent="0.3">
      <c r="A157" s="8"/>
      <c r="B157" s="28"/>
      <c r="C157" s="81"/>
      <c r="D157" s="81"/>
      <c r="E157" s="82"/>
      <c r="F157" s="83"/>
      <c r="G157" s="84"/>
      <c r="H157" s="84"/>
      <c r="I157" s="84"/>
      <c r="J157" s="85"/>
    </row>
    <row r="158" spans="1:10" ht="21" customHeight="1" x14ac:dyDescent="0.25">
      <c r="A158" s="8"/>
      <c r="B158" s="115"/>
      <c r="C158" s="116"/>
      <c r="D158" s="116"/>
      <c r="E158" s="116"/>
      <c r="F158" s="117"/>
      <c r="G158" s="117"/>
      <c r="H158" s="117"/>
      <c r="I158" s="117"/>
      <c r="J158" s="117"/>
    </row>
    <row r="159" spans="1:10" ht="67.5" customHeight="1" x14ac:dyDescent="0.25">
      <c r="A159" s="8"/>
      <c r="B159" s="118" t="s">
        <v>334</v>
      </c>
      <c r="C159" s="118"/>
      <c r="D159" s="118"/>
      <c r="E159" s="118"/>
      <c r="F159" s="118"/>
      <c r="G159" s="118"/>
      <c r="H159" s="118"/>
      <c r="I159" s="118"/>
      <c r="J159" s="118"/>
    </row>
    <row r="160" spans="1:10" ht="21" x14ac:dyDescent="0.25">
      <c r="A160" s="8" t="s">
        <v>114</v>
      </c>
      <c r="B160" s="120" t="s">
        <v>251</v>
      </c>
      <c r="C160" s="120"/>
      <c r="D160" s="120"/>
      <c r="E160" s="120"/>
      <c r="F160" s="120"/>
      <c r="G160" s="120"/>
      <c r="H160" s="120"/>
      <c r="I160" s="120"/>
      <c r="J160" s="120"/>
    </row>
    <row r="161" spans="1:10" s="182" customFormat="1" ht="20.100000000000001" customHeight="1" x14ac:dyDescent="0.25">
      <c r="B161" s="345"/>
      <c r="F161" s="346"/>
      <c r="G161" s="346"/>
      <c r="H161" s="346"/>
      <c r="I161" s="346"/>
      <c r="J161" s="346"/>
    </row>
    <row r="162" spans="1:10" s="288" customFormat="1" ht="36" customHeight="1" thickBot="1" x14ac:dyDescent="0.3">
      <c r="B162" s="289" t="s">
        <v>335</v>
      </c>
      <c r="C162" s="289"/>
      <c r="D162" s="289"/>
      <c r="E162" s="289"/>
      <c r="F162" s="289"/>
      <c r="G162" s="289"/>
      <c r="H162" s="289"/>
      <c r="I162" s="289"/>
    </row>
    <row r="163" spans="1:10" s="123" customFormat="1" ht="36" customHeight="1" thickBot="1" x14ac:dyDescent="0.3">
      <c r="B163" s="290" t="s">
        <v>336</v>
      </c>
      <c r="C163" s="291"/>
      <c r="D163" s="291"/>
      <c r="E163" s="291"/>
      <c r="F163" s="291"/>
      <c r="G163" s="291"/>
      <c r="H163" s="291"/>
      <c r="I163" s="292"/>
    </row>
    <row r="164" spans="1:10" ht="84" customHeight="1" thickBot="1" x14ac:dyDescent="0.3">
      <c r="B164" s="293" t="s">
        <v>337</v>
      </c>
      <c r="C164" s="294"/>
      <c r="D164" s="295" t="s">
        <v>338</v>
      </c>
      <c r="E164" s="296"/>
      <c r="F164" s="297"/>
      <c r="G164" s="296" t="s">
        <v>339</v>
      </c>
      <c r="H164" s="296"/>
      <c r="I164" s="297"/>
      <c r="J164" s="10"/>
    </row>
    <row r="165" spans="1:10" ht="36" customHeight="1" x14ac:dyDescent="0.25">
      <c r="B165" s="298" t="s">
        <v>340</v>
      </c>
      <c r="C165" s="299"/>
      <c r="D165" s="300" t="s">
        <v>341</v>
      </c>
      <c r="E165" s="300"/>
      <c r="F165" s="300"/>
      <c r="G165" s="301">
        <v>2190</v>
      </c>
      <c r="H165" s="300"/>
      <c r="I165" s="302"/>
      <c r="J165" s="10"/>
    </row>
    <row r="166" spans="1:10" ht="36" customHeight="1" x14ac:dyDescent="0.25">
      <c r="B166" s="303" t="s">
        <v>342</v>
      </c>
      <c r="C166" s="304"/>
      <c r="D166" s="305"/>
      <c r="E166" s="305"/>
      <c r="F166" s="305"/>
      <c r="G166" s="306">
        <v>1590</v>
      </c>
      <c r="H166" s="305"/>
      <c r="I166" s="307"/>
      <c r="J166" s="10"/>
    </row>
    <row r="167" spans="1:10" ht="36" customHeight="1" x14ac:dyDescent="0.25">
      <c r="B167" s="303" t="s">
        <v>343</v>
      </c>
      <c r="C167" s="304"/>
      <c r="D167" s="305"/>
      <c r="E167" s="305"/>
      <c r="F167" s="305"/>
      <c r="G167" s="306">
        <v>1440</v>
      </c>
      <c r="H167" s="305"/>
      <c r="I167" s="307"/>
      <c r="J167" s="10"/>
    </row>
    <row r="168" spans="1:10" ht="54" customHeight="1" x14ac:dyDescent="0.25">
      <c r="B168" s="303" t="s">
        <v>344</v>
      </c>
      <c r="C168" s="304"/>
      <c r="D168" s="305"/>
      <c r="E168" s="305"/>
      <c r="F168" s="305"/>
      <c r="G168" s="306">
        <v>1290</v>
      </c>
      <c r="H168" s="305"/>
      <c r="I168" s="307"/>
      <c r="J168" s="10"/>
    </row>
    <row r="169" spans="1:10" ht="16.5" customHeight="1" x14ac:dyDescent="0.25">
      <c r="B169" s="308"/>
      <c r="C169" s="308"/>
      <c r="D169" s="309"/>
      <c r="E169" s="309"/>
      <c r="F169" s="309"/>
      <c r="G169" s="310"/>
      <c r="H169" s="309"/>
      <c r="I169" s="309"/>
      <c r="J169" s="10"/>
    </row>
    <row r="170" spans="1:10" ht="40.5" customHeight="1" x14ac:dyDescent="0.25">
      <c r="A170" s="8"/>
      <c r="B170" s="122" t="s">
        <v>252</v>
      </c>
      <c r="C170" s="122"/>
      <c r="D170" s="122"/>
      <c r="E170" s="122"/>
      <c r="F170" s="122"/>
      <c r="G170" s="122"/>
      <c r="H170" s="122"/>
      <c r="I170" s="122"/>
      <c r="J170" s="122"/>
    </row>
    <row r="171" spans="1:10" ht="18" customHeight="1" x14ac:dyDescent="0.25">
      <c r="A171" s="8"/>
    </row>
  </sheetData>
  <sheetProtection selectLockedCells="1" selectUnlockedCells="1"/>
  <mergeCells count="319">
    <mergeCell ref="B170:J170"/>
    <mergeCell ref="B165:C165"/>
    <mergeCell ref="D165:F168"/>
    <mergeCell ref="G165:I165"/>
    <mergeCell ref="B166:C166"/>
    <mergeCell ref="G166:I166"/>
    <mergeCell ref="B167:C167"/>
    <mergeCell ref="G167:I167"/>
    <mergeCell ref="B168:C168"/>
    <mergeCell ref="G168:I168"/>
    <mergeCell ref="B159:J159"/>
    <mergeCell ref="B160:J160"/>
    <mergeCell ref="B162:I162"/>
    <mergeCell ref="B163:I163"/>
    <mergeCell ref="B164:C164"/>
    <mergeCell ref="D164:F164"/>
    <mergeCell ref="G164:I164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1:J141"/>
    <mergeCell ref="B142:E142"/>
    <mergeCell ref="F142:J142"/>
    <mergeCell ref="F143:J143"/>
    <mergeCell ref="B144:J144"/>
    <mergeCell ref="B145:E145"/>
    <mergeCell ref="F145:J145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4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B147" sqref="B147:E147"/>
    </sheetView>
  </sheetViews>
  <sheetFormatPr defaultColWidth="9.140625" defaultRowHeight="12.75" outlineLevelRow="1" x14ac:dyDescent="0.25"/>
  <cols>
    <col min="1" max="1" width="28.1406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97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41644.799999999996</v>
      </c>
      <c r="G8" s="33">
        <f>H8*1.1</f>
        <v>38174.400000000001</v>
      </c>
      <c r="H8" s="33">
        <v>34704</v>
      </c>
      <c r="I8" s="33">
        <f>H8*0.75</f>
        <v>26028</v>
      </c>
      <c r="J8" s="33">
        <f>H8*0.5</f>
        <v>17352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58752</v>
      </c>
      <c r="G9" s="37">
        <f>H9*1.1</f>
        <v>53856.000000000007</v>
      </c>
      <c r="H9" s="37">
        <v>48960</v>
      </c>
      <c r="I9" s="37">
        <f>H9*0.75</f>
        <v>36720</v>
      </c>
      <c r="J9" s="37">
        <f>H9*0.5</f>
        <v>24480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51364.799999999996</v>
      </c>
      <c r="G10" s="37">
        <f>H10*1.1</f>
        <v>47084.4</v>
      </c>
      <c r="H10" s="37">
        <v>42804</v>
      </c>
      <c r="I10" s="37">
        <f>H10*0.75</f>
        <v>32103</v>
      </c>
      <c r="J10" s="37">
        <f>H10*0.5</f>
        <v>21402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72576</v>
      </c>
      <c r="G11" s="39">
        <f>H11*1.1</f>
        <v>66528</v>
      </c>
      <c r="H11" s="39">
        <v>60480</v>
      </c>
      <c r="I11" s="39">
        <f>H11*0.75</f>
        <v>45360</v>
      </c>
      <c r="J11" s="39">
        <f>H11*0.5</f>
        <v>30240</v>
      </c>
    </row>
    <row r="12" spans="1:10" ht="24" thickBot="1" x14ac:dyDescent="0.3">
      <c r="A12" s="8"/>
      <c r="B12" s="28"/>
      <c r="C12" s="81"/>
      <c r="D12" s="81"/>
      <c r="E12" s="82"/>
      <c r="F12" s="134"/>
      <c r="G12" s="135"/>
      <c r="H12" s="135"/>
      <c r="I12" s="135"/>
      <c r="J12" s="136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89"/>
      <c r="F13" s="140">
        <v>9144</v>
      </c>
      <c r="G13" s="141"/>
      <c r="H13" s="141"/>
      <c r="I13" s="141"/>
      <c r="J13" s="14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6"/>
      <c r="F14" s="112">
        <v>12960</v>
      </c>
      <c r="G14" s="113"/>
      <c r="H14" s="113"/>
      <c r="I14" s="113"/>
      <c r="J14" s="114"/>
    </row>
    <row r="15" spans="1:10" ht="24" thickBot="1" x14ac:dyDescent="0.3">
      <c r="A15" s="8"/>
      <c r="B15" s="28"/>
      <c r="C15" s="81"/>
      <c r="D15" s="81"/>
      <c r="E15" s="82"/>
      <c r="F15" s="165"/>
      <c r="G15" s="166"/>
      <c r="H15" s="166"/>
      <c r="I15" s="166"/>
      <c r="J15" s="16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1584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2232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2052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2880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7.5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"&amp;MIN(F22:F71)&amp;" до "&amp;MAX(F22:F66)</f>
        <v>Цена от 5724 до 228960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5724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11448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17172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22896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28620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34344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40068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45792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51516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57240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62964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68688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74412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80136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85860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91584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97308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103032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108756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114480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278</v>
      </c>
      <c r="C42" s="36"/>
      <c r="D42" s="36"/>
      <c r="E42" s="41"/>
      <c r="F42" s="42">
        <v>120204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279</v>
      </c>
      <c r="C43" s="36"/>
      <c r="D43" s="36"/>
      <c r="E43" s="41"/>
      <c r="F43" s="42">
        <v>125928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280</v>
      </c>
      <c r="C44" s="36"/>
      <c r="D44" s="36"/>
      <c r="E44" s="41"/>
      <c r="F44" s="42">
        <v>131652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281</v>
      </c>
      <c r="C45" s="36"/>
      <c r="D45" s="36"/>
      <c r="E45" s="41"/>
      <c r="F45" s="42">
        <v>137376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282</v>
      </c>
      <c r="C46" s="36"/>
      <c r="D46" s="36"/>
      <c r="E46" s="41"/>
      <c r="F46" s="42">
        <v>143100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145</v>
      </c>
      <c r="C47" s="36"/>
      <c r="D47" s="36"/>
      <c r="E47" s="41"/>
      <c r="F47" s="42">
        <v>11448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146</v>
      </c>
      <c r="C48" s="36"/>
      <c r="D48" s="36"/>
      <c r="E48" s="41"/>
      <c r="F48" s="42">
        <v>22896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147</v>
      </c>
      <c r="C49" s="36"/>
      <c r="D49" s="36"/>
      <c r="E49" s="41"/>
      <c r="F49" s="42">
        <v>34344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148</v>
      </c>
      <c r="C50" s="36"/>
      <c r="D50" s="36"/>
      <c r="E50" s="41"/>
      <c r="F50" s="42">
        <v>45792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149</v>
      </c>
      <c r="C51" s="36"/>
      <c r="D51" s="36"/>
      <c r="E51" s="41"/>
      <c r="F51" s="42">
        <v>57240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150</v>
      </c>
      <c r="C52" s="36"/>
      <c r="D52" s="36"/>
      <c r="E52" s="41"/>
      <c r="F52" s="42">
        <v>68688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151</v>
      </c>
      <c r="C53" s="36"/>
      <c r="D53" s="36"/>
      <c r="E53" s="41"/>
      <c r="F53" s="42">
        <v>80136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152</v>
      </c>
      <c r="C54" s="36"/>
      <c r="D54" s="36"/>
      <c r="E54" s="41"/>
      <c r="F54" s="42">
        <v>91584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153</v>
      </c>
      <c r="C55" s="36"/>
      <c r="D55" s="36"/>
      <c r="E55" s="41"/>
      <c r="F55" s="42">
        <v>103032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154</v>
      </c>
      <c r="C56" s="36"/>
      <c r="D56" s="36"/>
      <c r="E56" s="41"/>
      <c r="F56" s="42">
        <v>114480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155</v>
      </c>
      <c r="C57" s="36"/>
      <c r="D57" s="36"/>
      <c r="E57" s="41"/>
      <c r="F57" s="42">
        <v>125928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156</v>
      </c>
      <c r="C58" s="36"/>
      <c r="D58" s="36"/>
      <c r="E58" s="41"/>
      <c r="F58" s="42">
        <v>137376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157</v>
      </c>
      <c r="C59" s="36"/>
      <c r="D59" s="36"/>
      <c r="E59" s="41"/>
      <c r="F59" s="42">
        <v>148824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158</v>
      </c>
      <c r="C60" s="36"/>
      <c r="D60" s="36"/>
      <c r="E60" s="41"/>
      <c r="F60" s="42">
        <v>160272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159</v>
      </c>
      <c r="C61" s="36"/>
      <c r="D61" s="36"/>
      <c r="E61" s="41"/>
      <c r="F61" s="42">
        <v>171720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160</v>
      </c>
      <c r="C62" s="36"/>
      <c r="D62" s="36"/>
      <c r="E62" s="41"/>
      <c r="F62" s="42">
        <v>183168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161</v>
      </c>
      <c r="C63" s="36"/>
      <c r="D63" s="36"/>
      <c r="E63" s="41"/>
      <c r="F63" s="42">
        <v>194616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162</v>
      </c>
      <c r="C64" s="36"/>
      <c r="D64" s="36"/>
      <c r="E64" s="41"/>
      <c r="F64" s="42">
        <v>206064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163</v>
      </c>
      <c r="C65" s="36"/>
      <c r="D65" s="36"/>
      <c r="E65" s="41"/>
      <c r="F65" s="42">
        <v>217512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164</v>
      </c>
      <c r="C66" s="36"/>
      <c r="D66" s="36"/>
      <c r="E66" s="41"/>
      <c r="F66" s="42">
        <v>228960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288</v>
      </c>
      <c r="C67" s="36"/>
      <c r="D67" s="36"/>
      <c r="E67" s="41"/>
      <c r="F67" s="42">
        <v>240408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289</v>
      </c>
      <c r="C68" s="36"/>
      <c r="D68" s="36"/>
      <c r="E68" s="41"/>
      <c r="F68" s="42">
        <v>251856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290</v>
      </c>
      <c r="C69" s="36"/>
      <c r="D69" s="36"/>
      <c r="E69" s="41"/>
      <c r="F69" s="42">
        <v>263304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291</v>
      </c>
      <c r="C70" s="36"/>
      <c r="D70" s="36"/>
      <c r="E70" s="41"/>
      <c r="F70" s="42">
        <v>274752</v>
      </c>
      <c r="G70" s="43"/>
      <c r="H70" s="43"/>
      <c r="I70" s="43"/>
      <c r="J70" s="44"/>
    </row>
    <row r="71" spans="1:10" ht="36" customHeight="1" outlineLevel="1" thickBot="1" x14ac:dyDescent="0.3">
      <c r="A71" s="8"/>
      <c r="B71" s="35" t="s">
        <v>292</v>
      </c>
      <c r="C71" s="36"/>
      <c r="D71" s="36"/>
      <c r="E71" s="41"/>
      <c r="F71" s="42">
        <v>286200</v>
      </c>
      <c r="G71" s="43"/>
      <c r="H71" s="43"/>
      <c r="I71" s="43"/>
      <c r="J71" s="44"/>
    </row>
    <row r="72" spans="1:10" ht="36" customHeight="1" thickBot="1" x14ac:dyDescent="0.3">
      <c r="A72" s="8"/>
      <c r="B72" s="51" t="s">
        <v>165</v>
      </c>
      <c r="C72" s="52"/>
      <c r="D72" s="52"/>
      <c r="E72" s="53"/>
      <c r="F72" s="54" t="str">
        <f>"Цена от "&amp;MIN(F73:F94)&amp;" до "&amp;MAX(F73:F94)</f>
        <v>Цена от 9576 до 123066</v>
      </c>
      <c r="G72" s="55"/>
      <c r="H72" s="55"/>
      <c r="I72" s="55"/>
      <c r="J72" s="56"/>
    </row>
    <row r="73" spans="1:10" ht="36" customHeight="1" outlineLevel="1" x14ac:dyDescent="0.25">
      <c r="A73" s="8"/>
      <c r="B73" s="57" t="s">
        <v>166</v>
      </c>
      <c r="C73" s="58"/>
      <c r="D73" s="58"/>
      <c r="E73" s="59"/>
      <c r="F73" s="60">
        <v>9576</v>
      </c>
      <c r="G73" s="61"/>
      <c r="H73" s="61"/>
      <c r="I73" s="61"/>
      <c r="J73" s="62"/>
    </row>
    <row r="74" spans="1:10" ht="36" customHeight="1" outlineLevel="1" x14ac:dyDescent="0.25">
      <c r="A74" s="8"/>
      <c r="B74" s="35" t="s">
        <v>167</v>
      </c>
      <c r="C74" s="36"/>
      <c r="D74" s="36"/>
      <c r="E74" s="41"/>
      <c r="F74" s="42">
        <v>14184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168</v>
      </c>
      <c r="C75" s="36"/>
      <c r="D75" s="36"/>
      <c r="E75" s="41"/>
      <c r="F75" s="42">
        <v>14310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169</v>
      </c>
      <c r="C76" s="36"/>
      <c r="D76" s="36"/>
      <c r="E76" s="41"/>
      <c r="F76" s="42">
        <v>20034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170</v>
      </c>
      <c r="C77" s="36"/>
      <c r="D77" s="36"/>
      <c r="E77" s="41"/>
      <c r="F77" s="42">
        <v>25758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171</v>
      </c>
      <c r="C78" s="36"/>
      <c r="D78" s="36"/>
      <c r="E78" s="41"/>
      <c r="F78" s="42">
        <v>31482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172</v>
      </c>
      <c r="C79" s="36"/>
      <c r="D79" s="36"/>
      <c r="E79" s="41"/>
      <c r="F79" s="42">
        <v>37206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173</v>
      </c>
      <c r="C80" s="36"/>
      <c r="D80" s="36"/>
      <c r="E80" s="41"/>
      <c r="F80" s="42">
        <v>42930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174</v>
      </c>
      <c r="C81" s="36"/>
      <c r="D81" s="36"/>
      <c r="E81" s="41"/>
      <c r="F81" s="42">
        <v>48654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175</v>
      </c>
      <c r="C82" s="36"/>
      <c r="D82" s="36"/>
      <c r="E82" s="41"/>
      <c r="F82" s="42">
        <v>54378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176</v>
      </c>
      <c r="C83" s="36"/>
      <c r="D83" s="36"/>
      <c r="E83" s="41"/>
      <c r="F83" s="42">
        <v>60102</v>
      </c>
      <c r="G83" s="43"/>
      <c r="H83" s="43"/>
      <c r="I83" s="43"/>
      <c r="J83" s="44"/>
    </row>
    <row r="84" spans="1:10" ht="36" customHeight="1" outlineLevel="1" x14ac:dyDescent="0.25">
      <c r="A84" s="8"/>
      <c r="B84" s="35" t="s">
        <v>177</v>
      </c>
      <c r="C84" s="36"/>
      <c r="D84" s="36"/>
      <c r="E84" s="41"/>
      <c r="F84" s="42">
        <v>65826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178</v>
      </c>
      <c r="C85" s="36"/>
      <c r="D85" s="36"/>
      <c r="E85" s="41"/>
      <c r="F85" s="42">
        <v>71550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179</v>
      </c>
      <c r="C86" s="36"/>
      <c r="D86" s="36"/>
      <c r="E86" s="41"/>
      <c r="F86" s="42">
        <v>77274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180</v>
      </c>
      <c r="C87" s="36"/>
      <c r="D87" s="36"/>
      <c r="E87" s="41"/>
      <c r="F87" s="42">
        <v>82998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181</v>
      </c>
      <c r="C88" s="36"/>
      <c r="D88" s="36"/>
      <c r="E88" s="41"/>
      <c r="F88" s="42">
        <v>88722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182</v>
      </c>
      <c r="C89" s="36"/>
      <c r="D89" s="36"/>
      <c r="E89" s="41"/>
      <c r="F89" s="42">
        <v>94446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183</v>
      </c>
      <c r="C90" s="36"/>
      <c r="D90" s="36"/>
      <c r="E90" s="41"/>
      <c r="F90" s="42">
        <v>100170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184</v>
      </c>
      <c r="C91" s="36"/>
      <c r="D91" s="36"/>
      <c r="E91" s="41"/>
      <c r="F91" s="42">
        <v>105894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185</v>
      </c>
      <c r="C92" s="36"/>
      <c r="D92" s="36"/>
      <c r="E92" s="41"/>
      <c r="F92" s="42">
        <v>111618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186</v>
      </c>
      <c r="C93" s="36"/>
      <c r="D93" s="36"/>
      <c r="E93" s="41"/>
      <c r="F93" s="42">
        <v>117342</v>
      </c>
      <c r="G93" s="43"/>
      <c r="H93" s="43"/>
      <c r="I93" s="43"/>
      <c r="J93" s="44"/>
    </row>
    <row r="94" spans="1:10" ht="36" customHeight="1" outlineLevel="1" thickBot="1" x14ac:dyDescent="0.3">
      <c r="A94" s="8"/>
      <c r="B94" s="35" t="s">
        <v>187</v>
      </c>
      <c r="C94" s="36"/>
      <c r="D94" s="36"/>
      <c r="E94" s="41"/>
      <c r="F94" s="42">
        <v>123066</v>
      </c>
      <c r="G94" s="43"/>
      <c r="H94" s="43"/>
      <c r="I94" s="43"/>
      <c r="J94" s="44"/>
    </row>
    <row r="95" spans="1:10" ht="36" customHeight="1" thickBot="1" x14ac:dyDescent="0.3">
      <c r="A95" s="8"/>
      <c r="B95" s="51" t="s">
        <v>188</v>
      </c>
      <c r="C95" s="52"/>
      <c r="D95" s="52"/>
      <c r="E95" s="53"/>
      <c r="F95" s="54" t="str">
        <f>"Цена от "&amp;MIN(F96:F106)&amp;" до "&amp;MAX(F96:F106)</f>
        <v>Цена от 2880 до 33912</v>
      </c>
      <c r="G95" s="55"/>
      <c r="H95" s="55"/>
      <c r="I95" s="55"/>
      <c r="J95" s="56"/>
    </row>
    <row r="96" spans="1:10" ht="36" customHeight="1" x14ac:dyDescent="0.25">
      <c r="A96" s="8"/>
      <c r="B96" s="63" t="s">
        <v>189</v>
      </c>
      <c r="C96" s="64"/>
      <c r="D96" s="64"/>
      <c r="E96" s="41"/>
      <c r="F96" s="42">
        <v>7200</v>
      </c>
      <c r="G96" s="43"/>
      <c r="H96" s="43"/>
      <c r="I96" s="43"/>
      <c r="J96" s="44"/>
    </row>
    <row r="97" spans="1:10" ht="36" customHeight="1" x14ac:dyDescent="0.25">
      <c r="A97" s="8"/>
      <c r="B97" s="65" t="s">
        <v>190</v>
      </c>
      <c r="C97" s="66"/>
      <c r="D97" s="66"/>
      <c r="E97" s="67"/>
      <c r="F97" s="42">
        <v>13680</v>
      </c>
      <c r="G97" s="43"/>
      <c r="H97" s="43"/>
      <c r="I97" s="43"/>
      <c r="J97" s="44"/>
    </row>
    <row r="98" spans="1:10" ht="36" customHeight="1" x14ac:dyDescent="0.25">
      <c r="A98" s="8"/>
      <c r="B98" s="63" t="s">
        <v>258</v>
      </c>
      <c r="C98" s="64"/>
      <c r="D98" s="64"/>
      <c r="E98" s="41"/>
      <c r="F98" s="42">
        <v>3960</v>
      </c>
      <c r="G98" s="43"/>
      <c r="H98" s="43"/>
      <c r="I98" s="43"/>
      <c r="J98" s="44"/>
    </row>
    <row r="99" spans="1:10" ht="36" customHeight="1" x14ac:dyDescent="0.25">
      <c r="A99" s="8"/>
      <c r="B99" s="65" t="s">
        <v>192</v>
      </c>
      <c r="C99" s="66"/>
      <c r="D99" s="66"/>
      <c r="E99" s="67"/>
      <c r="F99" s="68">
        <v>26424</v>
      </c>
      <c r="G99" s="69"/>
      <c r="H99" s="69"/>
      <c r="I99" s="69"/>
      <c r="J99" s="70"/>
    </row>
    <row r="100" spans="1:10" ht="36" customHeight="1" x14ac:dyDescent="0.25">
      <c r="A100" s="8"/>
      <c r="B100" s="63" t="s">
        <v>193</v>
      </c>
      <c r="C100" s="64"/>
      <c r="D100" s="64"/>
      <c r="E100" s="41"/>
      <c r="F100" s="42">
        <v>6264</v>
      </c>
      <c r="G100" s="43"/>
      <c r="H100" s="43"/>
      <c r="I100" s="43"/>
      <c r="J100" s="44"/>
    </row>
    <row r="101" spans="1:10" ht="36" customHeight="1" x14ac:dyDescent="0.25">
      <c r="A101" s="8"/>
      <c r="B101" s="63" t="s">
        <v>194</v>
      </c>
      <c r="C101" s="64"/>
      <c r="D101" s="64"/>
      <c r="E101" s="41"/>
      <c r="F101" s="42">
        <v>7956</v>
      </c>
      <c r="G101" s="43"/>
      <c r="H101" s="43"/>
      <c r="I101" s="43"/>
      <c r="J101" s="44"/>
    </row>
    <row r="102" spans="1:10" ht="36" customHeight="1" x14ac:dyDescent="0.25">
      <c r="A102" s="8"/>
      <c r="B102" s="63" t="s">
        <v>195</v>
      </c>
      <c r="C102" s="64"/>
      <c r="D102" s="64"/>
      <c r="E102" s="41"/>
      <c r="F102" s="42">
        <v>2880</v>
      </c>
      <c r="G102" s="43"/>
      <c r="H102" s="43"/>
      <c r="I102" s="43"/>
      <c r="J102" s="44"/>
    </row>
    <row r="103" spans="1:10" ht="36" customHeight="1" x14ac:dyDescent="0.25">
      <c r="A103" s="8"/>
      <c r="B103" s="63" t="s">
        <v>196</v>
      </c>
      <c r="C103" s="64"/>
      <c r="D103" s="64"/>
      <c r="E103" s="41"/>
      <c r="F103" s="42">
        <v>2880</v>
      </c>
      <c r="G103" s="43"/>
      <c r="H103" s="43"/>
      <c r="I103" s="43"/>
      <c r="J103" s="44"/>
    </row>
    <row r="104" spans="1:10" ht="36" customHeight="1" x14ac:dyDescent="0.25">
      <c r="A104" s="8"/>
      <c r="B104" s="63" t="s">
        <v>197</v>
      </c>
      <c r="C104" s="64"/>
      <c r="D104" s="64"/>
      <c r="E104" s="41"/>
      <c r="F104" s="42">
        <v>5760</v>
      </c>
      <c r="G104" s="43"/>
      <c r="H104" s="43"/>
      <c r="I104" s="43"/>
      <c r="J104" s="44"/>
    </row>
    <row r="105" spans="1:10" ht="36" customHeight="1" x14ac:dyDescent="0.25">
      <c r="A105" s="8"/>
      <c r="B105" s="63" t="s">
        <v>198</v>
      </c>
      <c r="C105" s="64"/>
      <c r="D105" s="64"/>
      <c r="E105" s="41"/>
      <c r="F105" s="42">
        <v>8640</v>
      </c>
      <c r="G105" s="43"/>
      <c r="H105" s="43"/>
      <c r="I105" s="43"/>
      <c r="J105" s="44"/>
    </row>
    <row r="106" spans="1:10" ht="36" customHeight="1" thickBot="1" x14ac:dyDescent="0.3">
      <c r="A106" s="8"/>
      <c r="B106" s="63" t="s">
        <v>199</v>
      </c>
      <c r="C106" s="64"/>
      <c r="D106" s="64"/>
      <c r="E106" s="41"/>
      <c r="F106" s="42">
        <v>33912</v>
      </c>
      <c r="G106" s="43"/>
      <c r="H106" s="43"/>
      <c r="I106" s="43"/>
      <c r="J106" s="44"/>
    </row>
    <row r="107" spans="1:10" ht="54" customHeight="1" thickBot="1" x14ac:dyDescent="0.3">
      <c r="A107" s="8"/>
      <c r="B107" s="210" t="s">
        <v>259</v>
      </c>
      <c r="C107" s="211"/>
      <c r="D107" s="211"/>
      <c r="E107" s="212"/>
      <c r="F107" s="224" t="e">
        <f>"Цена от "&amp;MIN(F109,F113:J114,H115,F116:J129)&amp;" до "&amp;MAX(F109,F113:J114,H115,F116:J129)</f>
        <v>#REF!</v>
      </c>
      <c r="G107" s="225"/>
      <c r="H107" s="225"/>
      <c r="I107" s="225"/>
      <c r="J107" s="226"/>
    </row>
    <row r="108" spans="1:10" ht="24" thickBot="1" x14ac:dyDescent="0.3">
      <c r="A108" s="8"/>
      <c r="B108" s="28"/>
      <c r="C108" s="81"/>
      <c r="D108" s="81"/>
      <c r="E108" s="82"/>
      <c r="F108" s="83"/>
      <c r="G108" s="84"/>
      <c r="H108" s="84"/>
      <c r="I108" s="84"/>
      <c r="J108" s="85"/>
    </row>
    <row r="109" spans="1:10" ht="36" customHeight="1" x14ac:dyDescent="0.25">
      <c r="A109" s="8"/>
      <c r="B109" s="63" t="s">
        <v>201</v>
      </c>
      <c r="C109" s="64"/>
      <c r="D109" s="64"/>
      <c r="E109" s="41"/>
      <c r="F109" s="42">
        <v>25200</v>
      </c>
      <c r="G109" s="43"/>
      <c r="H109" s="43"/>
      <c r="I109" s="43"/>
      <c r="J109" s="44"/>
    </row>
    <row r="110" spans="1:10" ht="36" customHeight="1" x14ac:dyDescent="0.25">
      <c r="A110" s="8"/>
      <c r="B110" s="72" t="s">
        <v>202</v>
      </c>
      <c r="C110" s="73"/>
      <c r="D110" s="73"/>
      <c r="E110" s="74"/>
      <c r="F110" s="86">
        <v>2520</v>
      </c>
      <c r="G110" s="87"/>
      <c r="H110" s="87"/>
      <c r="I110" s="87"/>
      <c r="J110" s="88"/>
    </row>
    <row r="111" spans="1:10" ht="36" customHeight="1" thickBot="1" x14ac:dyDescent="0.3">
      <c r="A111" s="8"/>
      <c r="B111" s="72" t="s">
        <v>203</v>
      </c>
      <c r="C111" s="73"/>
      <c r="D111" s="73"/>
      <c r="E111" s="74"/>
      <c r="F111" s="86">
        <v>11196</v>
      </c>
      <c r="G111" s="87"/>
      <c r="H111" s="87"/>
      <c r="I111" s="87"/>
      <c r="J111" s="88"/>
    </row>
    <row r="112" spans="1:10" ht="24" thickBot="1" x14ac:dyDescent="0.3">
      <c r="A112" s="8"/>
      <c r="B112" s="131"/>
      <c r="C112" s="132"/>
      <c r="D112" s="132"/>
      <c r="E112" s="133"/>
      <c r="F112" s="83"/>
      <c r="G112" s="84"/>
      <c r="H112" s="84"/>
      <c r="I112" s="84"/>
      <c r="J112" s="85"/>
    </row>
    <row r="113" spans="1:10" ht="36" customHeight="1" x14ac:dyDescent="0.25">
      <c r="A113" s="8" t="s">
        <v>112</v>
      </c>
      <c r="B113" s="429" t="s">
        <v>204</v>
      </c>
      <c r="C113" s="430"/>
      <c r="D113" s="430"/>
      <c r="E113" s="431"/>
      <c r="F113" s="201">
        <v>21600</v>
      </c>
      <c r="G113" s="221"/>
      <c r="H113" s="221"/>
      <c r="I113" s="221"/>
      <c r="J113" s="222"/>
    </row>
    <row r="114" spans="1:10" ht="36" customHeight="1" x14ac:dyDescent="0.25">
      <c r="A114" s="8" t="s">
        <v>112</v>
      </c>
      <c r="B114" s="241" t="s">
        <v>205</v>
      </c>
      <c r="C114" s="242"/>
      <c r="D114" s="242"/>
      <c r="E114" s="243"/>
      <c r="F114" s="253">
        <v>15084</v>
      </c>
      <c r="G114" s="253"/>
      <c r="H114" s="253"/>
      <c r="I114" s="253"/>
      <c r="J114" s="254"/>
    </row>
    <row r="115" spans="1:10" ht="36" customHeight="1" x14ac:dyDescent="0.25">
      <c r="A115" s="8" t="s">
        <v>112</v>
      </c>
      <c r="B115" s="241" t="s">
        <v>206</v>
      </c>
      <c r="C115" s="242"/>
      <c r="D115" s="242"/>
      <c r="E115" s="243"/>
      <c r="F115" s="227" t="e">
        <f>H115*1.2</f>
        <v>#REF!</v>
      </c>
      <c r="G115" s="228" t="e">
        <f>H115*1.1</f>
        <v>#REF!</v>
      </c>
      <c r="H115" s="228" t="e">
        <v>#REF!</v>
      </c>
      <c r="I115" s="228" t="e">
        <f>H115*0.75</f>
        <v>#REF!</v>
      </c>
      <c r="J115" s="229" t="e">
        <f>H115*0.5</f>
        <v>#REF!</v>
      </c>
    </row>
    <row r="116" spans="1:10" ht="36" customHeight="1" x14ac:dyDescent="0.25">
      <c r="A116" s="8" t="s">
        <v>112</v>
      </c>
      <c r="B116" s="241" t="s">
        <v>207</v>
      </c>
      <c r="C116" s="242"/>
      <c r="D116" s="242"/>
      <c r="E116" s="243"/>
      <c r="F116" s="42" t="e">
        <v>#REF!</v>
      </c>
      <c r="G116" s="43"/>
      <c r="H116" s="43"/>
      <c r="I116" s="43"/>
      <c r="J116" s="44"/>
    </row>
    <row r="117" spans="1:10" ht="36" customHeight="1" x14ac:dyDescent="0.25">
      <c r="A117" s="8" t="s">
        <v>112</v>
      </c>
      <c r="B117" s="241" t="s">
        <v>208</v>
      </c>
      <c r="C117" s="242"/>
      <c r="D117" s="242"/>
      <c r="E117" s="243"/>
      <c r="F117" s="42" t="e">
        <v>#REF!</v>
      </c>
      <c r="G117" s="43"/>
      <c r="H117" s="43"/>
      <c r="I117" s="43"/>
      <c r="J117" s="44"/>
    </row>
    <row r="118" spans="1:10" ht="36" customHeight="1" x14ac:dyDescent="0.25">
      <c r="A118" s="8" t="s">
        <v>112</v>
      </c>
      <c r="B118" s="241" t="s">
        <v>209</v>
      </c>
      <c r="C118" s="242"/>
      <c r="D118" s="242"/>
      <c r="E118" s="243"/>
      <c r="F118" s="253">
        <v>57168</v>
      </c>
      <c r="G118" s="253"/>
      <c r="H118" s="253"/>
      <c r="I118" s="253"/>
      <c r="J118" s="254"/>
    </row>
    <row r="119" spans="1:10" ht="36" customHeight="1" x14ac:dyDescent="0.25">
      <c r="A119" s="8" t="s">
        <v>112</v>
      </c>
      <c r="B119" s="241" t="s">
        <v>210</v>
      </c>
      <c r="C119" s="242"/>
      <c r="D119" s="242"/>
      <c r="E119" s="243"/>
      <c r="F119" s="253">
        <v>42300</v>
      </c>
      <c r="G119" s="253"/>
      <c r="H119" s="253"/>
      <c r="I119" s="253"/>
      <c r="J119" s="254"/>
    </row>
    <row r="120" spans="1:10" ht="36" customHeight="1" x14ac:dyDescent="0.25">
      <c r="A120" s="8" t="s">
        <v>112</v>
      </c>
      <c r="B120" s="241" t="s">
        <v>211</v>
      </c>
      <c r="C120" s="242"/>
      <c r="D120" s="242"/>
      <c r="E120" s="243"/>
      <c r="F120" s="253">
        <v>50760</v>
      </c>
      <c r="G120" s="253"/>
      <c r="H120" s="253"/>
      <c r="I120" s="253"/>
      <c r="J120" s="254"/>
    </row>
    <row r="121" spans="1:10" ht="36" customHeight="1" x14ac:dyDescent="0.25">
      <c r="A121" s="8" t="s">
        <v>112</v>
      </c>
      <c r="B121" s="241" t="s">
        <v>212</v>
      </c>
      <c r="C121" s="242"/>
      <c r="D121" s="242"/>
      <c r="E121" s="243"/>
      <c r="F121" s="253">
        <v>20700</v>
      </c>
      <c r="G121" s="253"/>
      <c r="H121" s="253"/>
      <c r="I121" s="253"/>
      <c r="J121" s="254"/>
    </row>
    <row r="122" spans="1:10" ht="36" customHeight="1" x14ac:dyDescent="0.25">
      <c r="A122" s="8" t="s">
        <v>112</v>
      </c>
      <c r="B122" s="241" t="s">
        <v>213</v>
      </c>
      <c r="C122" s="242"/>
      <c r="D122" s="242"/>
      <c r="E122" s="243"/>
      <c r="F122" s="253">
        <v>18504</v>
      </c>
      <c r="G122" s="253"/>
      <c r="H122" s="253"/>
      <c r="I122" s="253"/>
      <c r="J122" s="254"/>
    </row>
    <row r="123" spans="1:10" ht="36" customHeight="1" x14ac:dyDescent="0.25">
      <c r="A123" s="8" t="s">
        <v>112</v>
      </c>
      <c r="B123" s="241" t="s">
        <v>214</v>
      </c>
      <c r="C123" s="242"/>
      <c r="D123" s="242"/>
      <c r="E123" s="243"/>
      <c r="F123" s="253">
        <v>58824</v>
      </c>
      <c r="G123" s="253"/>
      <c r="H123" s="253"/>
      <c r="I123" s="253"/>
      <c r="J123" s="254"/>
    </row>
    <row r="124" spans="1:10" ht="36" customHeight="1" x14ac:dyDescent="0.25">
      <c r="A124" s="8"/>
      <c r="B124" s="241" t="s">
        <v>215</v>
      </c>
      <c r="C124" s="242"/>
      <c r="D124" s="242"/>
      <c r="E124" s="243"/>
      <c r="F124" s="253">
        <v>101700</v>
      </c>
      <c r="G124" s="253"/>
      <c r="H124" s="253"/>
      <c r="I124" s="253"/>
      <c r="J124" s="254"/>
    </row>
    <row r="125" spans="1:10" ht="36" customHeight="1" x14ac:dyDescent="0.25">
      <c r="A125" s="8" t="s">
        <v>112</v>
      </c>
      <c r="B125" s="241" t="s">
        <v>216</v>
      </c>
      <c r="C125" s="242"/>
      <c r="D125" s="242"/>
      <c r="E125" s="243"/>
      <c r="F125" s="253">
        <v>3780</v>
      </c>
      <c r="G125" s="253"/>
      <c r="H125" s="253"/>
      <c r="I125" s="253"/>
      <c r="J125" s="254"/>
    </row>
    <row r="126" spans="1:10" ht="36" customHeight="1" x14ac:dyDescent="0.25">
      <c r="A126" s="8"/>
      <c r="B126" s="241" t="s">
        <v>217</v>
      </c>
      <c r="C126" s="242"/>
      <c r="D126" s="242"/>
      <c r="E126" s="243"/>
      <c r="F126" s="253">
        <v>18000</v>
      </c>
      <c r="G126" s="253"/>
      <c r="H126" s="253"/>
      <c r="I126" s="253"/>
      <c r="J126" s="254"/>
    </row>
    <row r="127" spans="1:10" ht="36" customHeight="1" x14ac:dyDescent="0.25">
      <c r="B127" s="241" t="s">
        <v>218</v>
      </c>
      <c r="C127" s="242"/>
      <c r="D127" s="242"/>
      <c r="E127" s="243"/>
      <c r="F127" s="253">
        <v>14400</v>
      </c>
      <c r="G127" s="253"/>
      <c r="H127" s="253"/>
      <c r="I127" s="253"/>
      <c r="J127" s="254"/>
    </row>
    <row r="128" spans="1:10" ht="36" customHeight="1" x14ac:dyDescent="0.25">
      <c r="A128" s="8" t="s">
        <v>112</v>
      </c>
      <c r="B128" s="241" t="s">
        <v>219</v>
      </c>
      <c r="C128" s="242"/>
      <c r="D128" s="242"/>
      <c r="E128" s="243"/>
      <c r="F128" s="253">
        <v>82800</v>
      </c>
      <c r="G128" s="253"/>
      <c r="H128" s="253"/>
      <c r="I128" s="253"/>
      <c r="J128" s="254"/>
    </row>
    <row r="129" spans="1:10" ht="36" customHeight="1" x14ac:dyDescent="0.25">
      <c r="A129" s="8" t="s">
        <v>112</v>
      </c>
      <c r="B129" s="241" t="s">
        <v>220</v>
      </c>
      <c r="C129" s="242"/>
      <c r="D129" s="242"/>
      <c r="E129" s="243"/>
      <c r="F129" s="253">
        <v>6660</v>
      </c>
      <c r="G129" s="253"/>
      <c r="H129" s="253"/>
      <c r="I129" s="253"/>
      <c r="J129" s="254"/>
    </row>
    <row r="130" spans="1:10" ht="36" customHeight="1" x14ac:dyDescent="0.25">
      <c r="A130" s="8" t="s">
        <v>114</v>
      </c>
      <c r="B130" s="241" t="s">
        <v>221</v>
      </c>
      <c r="C130" s="242"/>
      <c r="D130" s="242"/>
      <c r="E130" s="243"/>
      <c r="F130" s="253">
        <v>30240</v>
      </c>
      <c r="G130" s="253"/>
      <c r="H130" s="253"/>
      <c r="I130" s="253"/>
      <c r="J130" s="254"/>
    </row>
    <row r="131" spans="1:10" ht="36" customHeight="1" x14ac:dyDescent="0.25">
      <c r="A131" s="8" t="s">
        <v>114</v>
      </c>
      <c r="B131" s="241" t="s">
        <v>222</v>
      </c>
      <c r="C131" s="242"/>
      <c r="D131" s="242"/>
      <c r="E131" s="243"/>
      <c r="F131" s="253">
        <v>21600</v>
      </c>
      <c r="G131" s="253"/>
      <c r="H131" s="253"/>
      <c r="I131" s="253"/>
      <c r="J131" s="254"/>
    </row>
    <row r="132" spans="1:10" ht="36" customHeight="1" x14ac:dyDescent="0.25">
      <c r="A132" s="8" t="s">
        <v>114</v>
      </c>
      <c r="B132" s="241" t="s">
        <v>223</v>
      </c>
      <c r="C132" s="242"/>
      <c r="D132" s="242"/>
      <c r="E132" s="243"/>
      <c r="F132" s="227" t="e">
        <f>H132*1.2</f>
        <v>#REF!</v>
      </c>
      <c r="G132" s="228" t="e">
        <f>H132*1.1</f>
        <v>#REF!</v>
      </c>
      <c r="H132" s="228" t="e">
        <v>#REF!</v>
      </c>
      <c r="I132" s="228" t="e">
        <f>H132*0.75</f>
        <v>#REF!</v>
      </c>
      <c r="J132" s="229" t="e">
        <f>H132*0.5</f>
        <v>#REF!</v>
      </c>
    </row>
    <row r="133" spans="1:10" ht="36" customHeight="1" x14ac:dyDescent="0.25">
      <c r="A133" s="8" t="s">
        <v>114</v>
      </c>
      <c r="B133" s="241" t="s">
        <v>224</v>
      </c>
      <c r="C133" s="242"/>
      <c r="D133" s="242"/>
      <c r="E133" s="243"/>
      <c r="F133" s="432" t="e">
        <v>#REF!</v>
      </c>
      <c r="G133" s="147"/>
      <c r="H133" s="147"/>
      <c r="I133" s="147"/>
      <c r="J133" s="148"/>
    </row>
    <row r="134" spans="1:10" ht="36" customHeight="1" x14ac:dyDescent="0.25">
      <c r="A134" s="8" t="s">
        <v>114</v>
      </c>
      <c r="B134" s="241" t="s">
        <v>225</v>
      </c>
      <c r="C134" s="242"/>
      <c r="D134" s="242"/>
      <c r="E134" s="243"/>
      <c r="F134" s="432" t="e">
        <v>#REF!</v>
      </c>
      <c r="G134" s="147"/>
      <c r="H134" s="147"/>
      <c r="I134" s="147"/>
      <c r="J134" s="148"/>
    </row>
    <row r="135" spans="1:10" ht="36" customHeight="1" x14ac:dyDescent="0.25">
      <c r="A135" s="8" t="s">
        <v>114</v>
      </c>
      <c r="B135" s="241" t="s">
        <v>226</v>
      </c>
      <c r="C135" s="242"/>
      <c r="D135" s="242"/>
      <c r="E135" s="243"/>
      <c r="F135" s="432">
        <v>80640</v>
      </c>
      <c r="G135" s="147"/>
      <c r="H135" s="147"/>
      <c r="I135" s="147"/>
      <c r="J135" s="148"/>
    </row>
    <row r="136" spans="1:10" ht="36" customHeight="1" x14ac:dyDescent="0.25">
      <c r="A136" s="8" t="s">
        <v>114</v>
      </c>
      <c r="B136" s="241" t="s">
        <v>227</v>
      </c>
      <c r="C136" s="242"/>
      <c r="D136" s="242"/>
      <c r="E136" s="243"/>
      <c r="F136" s="432">
        <v>59760</v>
      </c>
      <c r="G136" s="147"/>
      <c r="H136" s="147"/>
      <c r="I136" s="147"/>
      <c r="J136" s="148"/>
    </row>
    <row r="137" spans="1:10" ht="36" customHeight="1" x14ac:dyDescent="0.25">
      <c r="A137" s="8" t="s">
        <v>114</v>
      </c>
      <c r="B137" s="241" t="s">
        <v>228</v>
      </c>
      <c r="C137" s="242"/>
      <c r="D137" s="242"/>
      <c r="E137" s="243"/>
      <c r="F137" s="432">
        <v>71712</v>
      </c>
      <c r="G137" s="147"/>
      <c r="H137" s="147"/>
      <c r="I137" s="147"/>
      <c r="J137" s="148"/>
    </row>
    <row r="138" spans="1:10" ht="36" customHeight="1" x14ac:dyDescent="0.25">
      <c r="A138" s="8" t="s">
        <v>114</v>
      </c>
      <c r="B138" s="241" t="s">
        <v>229</v>
      </c>
      <c r="C138" s="242"/>
      <c r="D138" s="242"/>
      <c r="E138" s="243"/>
      <c r="F138" s="432">
        <v>29520</v>
      </c>
      <c r="G138" s="147"/>
      <c r="H138" s="147"/>
      <c r="I138" s="147"/>
      <c r="J138" s="148"/>
    </row>
    <row r="139" spans="1:10" ht="36" customHeight="1" x14ac:dyDescent="0.25">
      <c r="A139" s="8" t="s">
        <v>114</v>
      </c>
      <c r="B139" s="241" t="s">
        <v>230</v>
      </c>
      <c r="C139" s="242"/>
      <c r="D139" s="242"/>
      <c r="E139" s="243"/>
      <c r="F139" s="432">
        <v>25920</v>
      </c>
      <c r="G139" s="147"/>
      <c r="H139" s="147"/>
      <c r="I139" s="147"/>
      <c r="J139" s="148"/>
    </row>
    <row r="140" spans="1:10" ht="36" customHeight="1" x14ac:dyDescent="0.25">
      <c r="A140" s="8" t="s">
        <v>114</v>
      </c>
      <c r="B140" s="241" t="s">
        <v>231</v>
      </c>
      <c r="C140" s="242"/>
      <c r="D140" s="242"/>
      <c r="E140" s="243"/>
      <c r="F140" s="432">
        <v>82800</v>
      </c>
      <c r="G140" s="147"/>
      <c r="H140" s="147"/>
      <c r="I140" s="147"/>
      <c r="J140" s="148"/>
    </row>
    <row r="141" spans="1:10" ht="36" customHeight="1" x14ac:dyDescent="0.25">
      <c r="A141" s="8" t="s">
        <v>114</v>
      </c>
      <c r="B141" s="241" t="s">
        <v>232</v>
      </c>
      <c r="C141" s="242"/>
      <c r="D141" s="242"/>
      <c r="E141" s="243"/>
      <c r="F141" s="432">
        <v>5760</v>
      </c>
      <c r="G141" s="147"/>
      <c r="H141" s="147"/>
      <c r="I141" s="147"/>
      <c r="J141" s="148"/>
    </row>
    <row r="142" spans="1:10" ht="36" customHeight="1" x14ac:dyDescent="0.25">
      <c r="A142" s="8" t="s">
        <v>114</v>
      </c>
      <c r="B142" s="241" t="s">
        <v>233</v>
      </c>
      <c r="C142" s="242"/>
      <c r="D142" s="242"/>
      <c r="E142" s="243"/>
      <c r="F142" s="432">
        <v>115920</v>
      </c>
      <c r="G142" s="147"/>
      <c r="H142" s="147"/>
      <c r="I142" s="147"/>
      <c r="J142" s="148"/>
    </row>
    <row r="143" spans="1:10" ht="36" customHeight="1" thickBot="1" x14ac:dyDescent="0.3">
      <c r="A143" s="8" t="s">
        <v>114</v>
      </c>
      <c r="B143" s="354" t="s">
        <v>234</v>
      </c>
      <c r="C143" s="355"/>
      <c r="D143" s="355"/>
      <c r="E143" s="356"/>
      <c r="F143" s="161">
        <v>9360</v>
      </c>
      <c r="G143" s="113"/>
      <c r="H143" s="113"/>
      <c r="I143" s="113"/>
      <c r="J143" s="114"/>
    </row>
    <row r="144" spans="1:10" ht="36" customHeight="1" thickBot="1" x14ac:dyDescent="0.3">
      <c r="A144" s="8"/>
      <c r="B144" s="230" t="s">
        <v>235</v>
      </c>
      <c r="C144" s="231"/>
      <c r="D144" s="231"/>
      <c r="E144" s="232"/>
      <c r="F144" s="224"/>
      <c r="G144" s="225"/>
      <c r="H144" s="225"/>
      <c r="I144" s="225"/>
      <c r="J144" s="226"/>
    </row>
    <row r="145" spans="1:10" ht="22.5" customHeight="1" thickBot="1" x14ac:dyDescent="0.3">
      <c r="A145" s="8" t="s">
        <v>112</v>
      </c>
      <c r="B145" s="174" t="s">
        <v>236</v>
      </c>
      <c r="C145" s="175"/>
      <c r="D145" s="175"/>
      <c r="E145" s="175"/>
      <c r="F145" s="175"/>
      <c r="G145" s="175"/>
      <c r="H145" s="175"/>
      <c r="I145" s="175"/>
      <c r="J145" s="176"/>
    </row>
    <row r="146" spans="1:10" ht="36" customHeight="1" x14ac:dyDescent="0.25">
      <c r="A146" s="8"/>
      <c r="B146" s="31" t="s">
        <v>237</v>
      </c>
      <c r="C146" s="177"/>
      <c r="D146" s="177"/>
      <c r="E146" s="178"/>
      <c r="F146" s="68">
        <v>60</v>
      </c>
      <c r="G146" s="69"/>
      <c r="H146" s="69"/>
      <c r="I146" s="69"/>
      <c r="J146" s="70"/>
    </row>
    <row r="147" spans="1:10" ht="36" customHeight="1" x14ac:dyDescent="0.25">
      <c r="A147" s="8"/>
      <c r="B147" s="63" t="s">
        <v>238</v>
      </c>
      <c r="C147" s="64"/>
      <c r="D147" s="64"/>
      <c r="E147" s="41"/>
      <c r="F147" s="42">
        <v>60</v>
      </c>
      <c r="G147" s="43"/>
      <c r="H147" s="43"/>
      <c r="I147" s="43"/>
      <c r="J147" s="44"/>
    </row>
    <row r="148" spans="1:10" ht="36" customHeight="1" x14ac:dyDescent="0.25">
      <c r="A148" s="8"/>
      <c r="B148" s="63" t="s">
        <v>239</v>
      </c>
      <c r="C148" s="64"/>
      <c r="D148" s="64"/>
      <c r="E148" s="41"/>
      <c r="F148" s="42">
        <v>120</v>
      </c>
      <c r="G148" s="43"/>
      <c r="H148" s="43"/>
      <c r="I148" s="43"/>
      <c r="J148" s="44"/>
    </row>
    <row r="149" spans="1:10" ht="54" customHeight="1" thickBot="1" x14ac:dyDescent="0.3">
      <c r="A149" s="8"/>
      <c r="B149" s="277" t="s">
        <v>240</v>
      </c>
      <c r="C149" s="278"/>
      <c r="D149" s="278"/>
      <c r="E149" s="279"/>
      <c r="F149" s="412"/>
      <c r="G149" s="413"/>
      <c r="H149" s="413"/>
      <c r="I149" s="413"/>
      <c r="J149" s="414"/>
    </row>
    <row r="150" spans="1:10" ht="36" customHeight="1" x14ac:dyDescent="0.25">
      <c r="A150" s="8"/>
      <c r="B150" s="65" t="s">
        <v>241</v>
      </c>
      <c r="C150" s="66"/>
      <c r="D150" s="66"/>
      <c r="E150" s="67"/>
      <c r="F150" s="68">
        <v>16884</v>
      </c>
      <c r="G150" s="69"/>
      <c r="H150" s="69"/>
      <c r="I150" s="69"/>
      <c r="J150" s="70"/>
    </row>
    <row r="151" spans="1:10" ht="36" customHeight="1" x14ac:dyDescent="0.25">
      <c r="A151" s="8"/>
      <c r="B151" s="63" t="s">
        <v>242</v>
      </c>
      <c r="C151" s="64"/>
      <c r="D151" s="64"/>
      <c r="E151" s="41"/>
      <c r="F151" s="42">
        <v>33300</v>
      </c>
      <c r="G151" s="43"/>
      <c r="H151" s="43"/>
      <c r="I151" s="43"/>
      <c r="J151" s="44"/>
    </row>
    <row r="152" spans="1:10" ht="36" customHeight="1" x14ac:dyDescent="0.25">
      <c r="A152" s="8"/>
      <c r="B152" s="63" t="s">
        <v>243</v>
      </c>
      <c r="C152" s="64"/>
      <c r="D152" s="64"/>
      <c r="E152" s="41"/>
      <c r="F152" s="42">
        <v>41400</v>
      </c>
      <c r="G152" s="43"/>
      <c r="H152" s="43"/>
      <c r="I152" s="43"/>
      <c r="J152" s="44"/>
    </row>
    <row r="153" spans="1:10" ht="36" customHeight="1" x14ac:dyDescent="0.25">
      <c r="A153" s="8"/>
      <c r="B153" s="63" t="s">
        <v>244</v>
      </c>
      <c r="C153" s="64"/>
      <c r="D153" s="64"/>
      <c r="E153" s="41"/>
      <c r="F153" s="42">
        <v>468</v>
      </c>
      <c r="G153" s="43"/>
      <c r="H153" s="43"/>
      <c r="I153" s="43"/>
      <c r="J153" s="44"/>
    </row>
    <row r="154" spans="1:10" ht="36" customHeight="1" x14ac:dyDescent="0.25">
      <c r="A154" s="8"/>
      <c r="B154" s="63" t="s">
        <v>245</v>
      </c>
      <c r="C154" s="64"/>
      <c r="D154" s="64"/>
      <c r="E154" s="41"/>
      <c r="F154" s="42">
        <v>25056</v>
      </c>
      <c r="G154" s="43"/>
      <c r="H154" s="43"/>
      <c r="I154" s="43"/>
      <c r="J154" s="44"/>
    </row>
    <row r="155" spans="1:10" ht="36" customHeight="1" x14ac:dyDescent="0.25">
      <c r="A155" s="8"/>
      <c r="B155" s="63" t="s">
        <v>246</v>
      </c>
      <c r="C155" s="64"/>
      <c r="D155" s="64"/>
      <c r="E155" s="41"/>
      <c r="F155" s="42">
        <v>49824</v>
      </c>
      <c r="G155" s="43"/>
      <c r="H155" s="43"/>
      <c r="I155" s="43"/>
      <c r="J155" s="44"/>
    </row>
    <row r="156" spans="1:10" ht="36" customHeight="1" x14ac:dyDescent="0.25">
      <c r="A156" s="8"/>
      <c r="B156" s="63" t="s">
        <v>247</v>
      </c>
      <c r="C156" s="64"/>
      <c r="D156" s="64"/>
      <c r="E156" s="41"/>
      <c r="F156" s="42">
        <v>63000</v>
      </c>
      <c r="G156" s="43"/>
      <c r="H156" s="43"/>
      <c r="I156" s="43"/>
      <c r="J156" s="44"/>
    </row>
    <row r="157" spans="1:10" ht="36" customHeight="1" thickBot="1" x14ac:dyDescent="0.3">
      <c r="A157" s="8"/>
      <c r="B157" s="109" t="s">
        <v>248</v>
      </c>
      <c r="C157" s="110"/>
      <c r="D157" s="110"/>
      <c r="E157" s="111"/>
      <c r="F157" s="112">
        <v>900</v>
      </c>
      <c r="G157" s="113"/>
      <c r="H157" s="113"/>
      <c r="I157" s="113"/>
      <c r="J157" s="114"/>
    </row>
    <row r="158" spans="1:10" ht="24" thickBot="1" x14ac:dyDescent="0.3">
      <c r="A158" s="8"/>
      <c r="B158" s="28"/>
      <c r="C158" s="29"/>
      <c r="D158" s="29"/>
      <c r="E158" s="30"/>
      <c r="F158" s="187"/>
      <c r="G158" s="246"/>
      <c r="H158" s="246"/>
      <c r="I158" s="246"/>
      <c r="J158" s="247"/>
    </row>
    <row r="159" spans="1:10" ht="21" customHeight="1" x14ac:dyDescent="0.25">
      <c r="A159" s="8"/>
      <c r="B159" s="115"/>
      <c r="C159" s="116"/>
      <c r="D159" s="116"/>
      <c r="E159" s="116"/>
      <c r="F159" s="117"/>
      <c r="G159" s="117"/>
      <c r="H159" s="117"/>
      <c r="I159" s="117"/>
      <c r="J159" s="117"/>
    </row>
    <row r="160" spans="1:10" ht="56.25" customHeight="1" x14ac:dyDescent="0.25">
      <c r="A160" s="8"/>
      <c r="B160" s="118" t="s">
        <v>298</v>
      </c>
      <c r="C160" s="118"/>
      <c r="D160" s="118"/>
      <c r="E160" s="118"/>
      <c r="F160" s="118"/>
      <c r="G160" s="118"/>
      <c r="H160" s="118"/>
      <c r="I160" s="118"/>
      <c r="J160" s="118"/>
    </row>
    <row r="161" spans="1:10" ht="41.25" customHeight="1" x14ac:dyDescent="0.25">
      <c r="A161" s="8"/>
      <c r="B161" s="118" t="s">
        <v>250</v>
      </c>
      <c r="C161" s="118"/>
      <c r="D161" s="118"/>
      <c r="E161" s="118"/>
      <c r="F161" s="118"/>
      <c r="G161" s="118"/>
      <c r="H161" s="118"/>
      <c r="I161" s="118"/>
      <c r="J161" s="118"/>
    </row>
    <row r="162" spans="1:10" ht="21" x14ac:dyDescent="0.25">
      <c r="A162" s="8" t="s">
        <v>114</v>
      </c>
      <c r="B162" s="120" t="s">
        <v>302</v>
      </c>
      <c r="C162" s="120"/>
      <c r="D162" s="120"/>
      <c r="E162" s="120"/>
      <c r="F162" s="120"/>
      <c r="G162" s="120"/>
      <c r="H162" s="120"/>
      <c r="I162" s="120"/>
      <c r="J162" s="120"/>
    </row>
    <row r="163" spans="1:10" ht="42" customHeight="1" x14ac:dyDescent="0.25">
      <c r="A163" s="8"/>
      <c r="B163" s="122" t="s">
        <v>252</v>
      </c>
      <c r="C163" s="122"/>
      <c r="D163" s="122"/>
      <c r="E163" s="122"/>
      <c r="F163" s="122"/>
      <c r="G163" s="122"/>
      <c r="H163" s="122"/>
      <c r="I163" s="122"/>
      <c r="J163" s="122"/>
    </row>
    <row r="164" spans="1:10" ht="21" x14ac:dyDescent="0.25">
      <c r="A164" s="8"/>
    </row>
  </sheetData>
  <sheetProtection selectLockedCells="1" selectUnlockedCells="1"/>
  <mergeCells count="307">
    <mergeCell ref="B160:J160"/>
    <mergeCell ref="B161:J161"/>
    <mergeCell ref="B162:J162"/>
    <mergeCell ref="B163:J163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3:E143"/>
    <mergeCell ref="F143:J143"/>
    <mergeCell ref="F144:J144"/>
    <mergeCell ref="B145:J145"/>
    <mergeCell ref="B146:E146"/>
    <mergeCell ref="F146:J146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E131"/>
    <mergeCell ref="F131:J131"/>
    <mergeCell ref="B132:E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2"/>
  <sheetViews>
    <sheetView view="pageBreakPreview" topLeftCell="B1" zoomScale="65" zoomScaleNormal="60" zoomScaleSheetLayoutView="65" workbookViewId="0">
      <pane ySplit="4" topLeftCell="A94" activePane="bottomLeft" state="frozen"/>
      <selection activeCell="A198" sqref="A198:XFD198"/>
      <selection pane="bottomLeft" activeCell="A134" sqref="A134:XFD138"/>
    </sheetView>
  </sheetViews>
  <sheetFormatPr defaultColWidth="9.140625" defaultRowHeight="21" outlineLevelRow="1" x14ac:dyDescent="0.25"/>
  <cols>
    <col min="1" max="1" width="23.42578125" style="126" hidden="1" customWidth="1"/>
    <col min="2" max="2" width="30.7109375" style="124" customWidth="1"/>
    <col min="3" max="5" width="30.7109375" style="10" customWidth="1"/>
    <col min="6" max="9" width="24.7109375" style="125" customWidth="1"/>
    <col min="10" max="10" width="24.7109375" style="10" customWidth="1"/>
    <col min="11" max="16384" width="9.140625" style="10"/>
  </cols>
  <sheetData>
    <row r="1" spans="1:9" ht="36" customHeight="1" x14ac:dyDescent="0.25">
      <c r="B1" s="9" t="s">
        <v>102</v>
      </c>
      <c r="C1" s="9"/>
      <c r="D1" s="9"/>
      <c r="E1" s="9"/>
      <c r="F1" s="9"/>
      <c r="G1" s="9"/>
      <c r="H1" s="9"/>
      <c r="I1" s="9"/>
    </row>
    <row r="2" spans="1:9" s="14" customFormat="1" ht="54" customHeight="1" x14ac:dyDescent="0.25">
      <c r="A2" s="127"/>
      <c r="B2" s="12"/>
      <c r="C2" s="12"/>
      <c r="D2" s="12"/>
      <c r="E2" s="12"/>
      <c r="F2" s="13" t="s">
        <v>98</v>
      </c>
      <c r="G2" s="13"/>
      <c r="H2" s="13"/>
      <c r="I2" s="13"/>
    </row>
    <row r="3" spans="1:9" s="18" customFormat="1" ht="36" customHeight="1" x14ac:dyDescent="0.25">
      <c r="A3" s="126"/>
      <c r="B3" s="15" t="s">
        <v>103</v>
      </c>
      <c r="C3" s="15"/>
      <c r="D3" s="15"/>
      <c r="E3" s="15"/>
      <c r="F3" s="16">
        <v>6</v>
      </c>
      <c r="G3" s="17"/>
      <c r="H3" s="17"/>
      <c r="I3" s="17"/>
    </row>
    <row r="4" spans="1:9" s="18" customFormat="1" ht="36" customHeight="1" thickBot="1" x14ac:dyDescent="0.3">
      <c r="A4" s="126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</row>
    <row r="5" spans="1:9" ht="54" customHeight="1" thickBot="1" x14ac:dyDescent="0.3">
      <c r="B5" s="19" t="s">
        <v>105</v>
      </c>
      <c r="C5" s="20"/>
      <c r="D5" s="20"/>
      <c r="E5" s="21"/>
      <c r="F5" s="22"/>
      <c r="G5" s="22"/>
      <c r="H5" s="22"/>
      <c r="I5" s="23"/>
    </row>
    <row r="6" spans="1:9" ht="54" customHeight="1" thickBot="1" x14ac:dyDescent="0.3">
      <c r="B6" s="24" t="s">
        <v>106</v>
      </c>
      <c r="C6" s="25"/>
      <c r="D6" s="25"/>
      <c r="E6" s="26"/>
      <c r="F6" s="128"/>
      <c r="G6" s="129"/>
      <c r="H6" s="129"/>
      <c r="I6" s="130"/>
    </row>
    <row r="7" spans="1:9" ht="24" thickBot="1" x14ac:dyDescent="0.3">
      <c r="B7" s="28"/>
      <c r="C7" s="81"/>
      <c r="D7" s="81"/>
      <c r="E7" s="82"/>
      <c r="F7" s="83"/>
      <c r="G7" s="84"/>
      <c r="H7" s="84"/>
      <c r="I7" s="85"/>
    </row>
    <row r="8" spans="1:9" ht="36" customHeight="1" x14ac:dyDescent="0.25">
      <c r="A8" s="126" t="s">
        <v>112</v>
      </c>
      <c r="B8" s="188" t="s">
        <v>113</v>
      </c>
      <c r="C8" s="189"/>
      <c r="D8" s="189"/>
      <c r="E8" s="190"/>
      <c r="F8" s="220">
        <v>22680</v>
      </c>
      <c r="G8" s="221"/>
      <c r="H8" s="221"/>
      <c r="I8" s="222"/>
    </row>
    <row r="9" spans="1:9" ht="36" customHeight="1" x14ac:dyDescent="0.25">
      <c r="A9" s="126" t="s">
        <v>114</v>
      </c>
      <c r="B9" s="31" t="s">
        <v>253</v>
      </c>
      <c r="C9" s="32"/>
      <c r="D9" s="32"/>
      <c r="E9" s="67"/>
      <c r="F9" s="71">
        <v>32400</v>
      </c>
      <c r="G9" s="43"/>
      <c r="H9" s="43"/>
      <c r="I9" s="44"/>
    </row>
    <row r="10" spans="1:9" ht="36" customHeight="1" x14ac:dyDescent="0.25">
      <c r="A10" s="126" t="s">
        <v>112</v>
      </c>
      <c r="B10" s="31" t="s">
        <v>116</v>
      </c>
      <c r="C10" s="32"/>
      <c r="D10" s="32"/>
      <c r="E10" s="67"/>
      <c r="F10" s="71">
        <v>26928</v>
      </c>
      <c r="G10" s="43"/>
      <c r="H10" s="43"/>
      <c r="I10" s="44"/>
    </row>
    <row r="11" spans="1:9" ht="36" customHeight="1" thickBot="1" x14ac:dyDescent="0.3">
      <c r="A11" s="126" t="s">
        <v>114</v>
      </c>
      <c r="B11" s="195" t="s">
        <v>254</v>
      </c>
      <c r="C11" s="196"/>
      <c r="D11" s="196"/>
      <c r="E11" s="197"/>
      <c r="F11" s="223">
        <v>38160</v>
      </c>
      <c r="G11" s="180"/>
      <c r="H11" s="180"/>
      <c r="I11" s="181"/>
    </row>
    <row r="12" spans="1:9" ht="24" thickBot="1" x14ac:dyDescent="0.3">
      <c r="B12" s="28"/>
      <c r="C12" s="81"/>
      <c r="D12" s="81"/>
      <c r="E12" s="82"/>
      <c r="F12" s="83"/>
      <c r="G12" s="84"/>
      <c r="H12" s="84"/>
      <c r="I12" s="85"/>
    </row>
    <row r="13" spans="1:9" ht="36" customHeight="1" x14ac:dyDescent="0.25">
      <c r="A13" s="126" t="s">
        <v>112</v>
      </c>
      <c r="B13" s="188" t="s">
        <v>118</v>
      </c>
      <c r="C13" s="189"/>
      <c r="D13" s="189"/>
      <c r="E13" s="190"/>
      <c r="F13" s="220">
        <v>6732</v>
      </c>
      <c r="G13" s="221"/>
      <c r="H13" s="221"/>
      <c r="I13" s="222"/>
    </row>
    <row r="14" spans="1:9" ht="36" customHeight="1" thickBot="1" x14ac:dyDescent="0.3">
      <c r="A14" s="126" t="s">
        <v>114</v>
      </c>
      <c r="B14" s="195" t="s">
        <v>255</v>
      </c>
      <c r="C14" s="196"/>
      <c r="D14" s="196"/>
      <c r="E14" s="197"/>
      <c r="F14" s="223">
        <v>10080</v>
      </c>
      <c r="G14" s="180"/>
      <c r="H14" s="180"/>
      <c r="I14" s="181"/>
    </row>
    <row r="15" spans="1:9" ht="24" thickBot="1" x14ac:dyDescent="0.3">
      <c r="B15" s="28"/>
      <c r="C15" s="81"/>
      <c r="D15" s="81"/>
      <c r="E15" s="82"/>
      <c r="F15" s="83"/>
      <c r="G15" s="84"/>
      <c r="H15" s="84"/>
      <c r="I15" s="85"/>
    </row>
    <row r="16" spans="1:9" ht="36" customHeight="1" x14ac:dyDescent="0.25">
      <c r="A16" s="126" t="s">
        <v>112</v>
      </c>
      <c r="B16" s="35" t="s">
        <v>120</v>
      </c>
      <c r="C16" s="36"/>
      <c r="D16" s="36"/>
      <c r="E16" s="41"/>
      <c r="F16" s="201">
        <v>1080</v>
      </c>
      <c r="G16" s="221"/>
      <c r="H16" s="221"/>
      <c r="I16" s="222"/>
    </row>
    <row r="17" spans="1:9" ht="36" customHeight="1" x14ac:dyDescent="0.25">
      <c r="A17" s="126" t="s">
        <v>114</v>
      </c>
      <c r="B17" s="35" t="s">
        <v>256</v>
      </c>
      <c r="C17" s="36"/>
      <c r="D17" s="36"/>
      <c r="E17" s="41"/>
      <c r="F17" s="42">
        <v>1512</v>
      </c>
      <c r="G17" s="43"/>
      <c r="H17" s="43"/>
      <c r="I17" s="44"/>
    </row>
    <row r="18" spans="1:9" ht="36" customHeight="1" x14ac:dyDescent="0.25">
      <c r="A18" s="126" t="s">
        <v>112</v>
      </c>
      <c r="B18" s="35" t="s">
        <v>122</v>
      </c>
      <c r="C18" s="36"/>
      <c r="D18" s="36"/>
      <c r="E18" s="41"/>
      <c r="F18" s="42">
        <v>2124</v>
      </c>
      <c r="G18" s="43"/>
      <c r="H18" s="43"/>
      <c r="I18" s="44"/>
    </row>
    <row r="19" spans="1:9" ht="36" customHeight="1" thickBot="1" x14ac:dyDescent="0.3">
      <c r="A19" s="126" t="s">
        <v>114</v>
      </c>
      <c r="B19" s="35" t="s">
        <v>257</v>
      </c>
      <c r="C19" s="36"/>
      <c r="D19" s="36"/>
      <c r="E19" s="41"/>
      <c r="F19" s="179">
        <v>3024</v>
      </c>
      <c r="G19" s="180"/>
      <c r="H19" s="180"/>
      <c r="I19" s="181"/>
    </row>
    <row r="20" spans="1:9" ht="24" thickBot="1" x14ac:dyDescent="0.3">
      <c r="B20" s="28"/>
      <c r="C20" s="81"/>
      <c r="D20" s="81"/>
      <c r="E20" s="82"/>
      <c r="F20" s="83"/>
      <c r="G20" s="84"/>
      <c r="H20" s="84"/>
      <c r="I20" s="85"/>
    </row>
    <row r="21" spans="1:9" ht="36" customHeight="1" thickBot="1" x14ac:dyDescent="0.3">
      <c r="B21" s="45" t="s">
        <v>124</v>
      </c>
      <c r="C21" s="46"/>
      <c r="D21" s="46"/>
      <c r="E21" s="47"/>
      <c r="F21" s="48" t="str">
        <f>"Цена от "&amp;MIN(F22:F61)&amp;" до "&amp;MAX(F22:F61)</f>
        <v>Цена от 5688 до 227520</v>
      </c>
      <c r="G21" s="49"/>
      <c r="H21" s="49"/>
      <c r="I21" s="50"/>
    </row>
    <row r="22" spans="1:9" ht="36" customHeight="1" outlineLevel="1" x14ac:dyDescent="0.25">
      <c r="B22" s="35" t="s">
        <v>125</v>
      </c>
      <c r="C22" s="36"/>
      <c r="D22" s="36"/>
      <c r="E22" s="41"/>
      <c r="F22" s="42">
        <v>5688</v>
      </c>
      <c r="G22" s="43"/>
      <c r="H22" s="43"/>
      <c r="I22" s="44"/>
    </row>
    <row r="23" spans="1:9" ht="36" customHeight="1" outlineLevel="1" x14ac:dyDescent="0.25">
      <c r="B23" s="35" t="s">
        <v>126</v>
      </c>
      <c r="C23" s="36"/>
      <c r="D23" s="36"/>
      <c r="E23" s="41"/>
      <c r="F23" s="42">
        <v>11376</v>
      </c>
      <c r="G23" s="43"/>
      <c r="H23" s="43"/>
      <c r="I23" s="44"/>
    </row>
    <row r="24" spans="1:9" ht="36" customHeight="1" outlineLevel="1" x14ac:dyDescent="0.25">
      <c r="B24" s="35" t="s">
        <v>127</v>
      </c>
      <c r="C24" s="36"/>
      <c r="D24" s="36"/>
      <c r="E24" s="41"/>
      <c r="F24" s="42">
        <v>17064</v>
      </c>
      <c r="G24" s="43"/>
      <c r="H24" s="43"/>
      <c r="I24" s="44"/>
    </row>
    <row r="25" spans="1:9" ht="36" customHeight="1" outlineLevel="1" x14ac:dyDescent="0.25">
      <c r="B25" s="35" t="s">
        <v>128</v>
      </c>
      <c r="C25" s="36"/>
      <c r="D25" s="36"/>
      <c r="E25" s="41"/>
      <c r="F25" s="42">
        <v>22752</v>
      </c>
      <c r="G25" s="43"/>
      <c r="H25" s="43"/>
      <c r="I25" s="44"/>
    </row>
    <row r="26" spans="1:9" ht="36" customHeight="1" outlineLevel="1" x14ac:dyDescent="0.25">
      <c r="B26" s="35" t="s">
        <v>129</v>
      </c>
      <c r="C26" s="36"/>
      <c r="D26" s="36"/>
      <c r="E26" s="41"/>
      <c r="F26" s="42">
        <v>28440</v>
      </c>
      <c r="G26" s="43"/>
      <c r="H26" s="43"/>
      <c r="I26" s="44"/>
    </row>
    <row r="27" spans="1:9" ht="36" customHeight="1" outlineLevel="1" x14ac:dyDescent="0.25">
      <c r="B27" s="35" t="s">
        <v>130</v>
      </c>
      <c r="C27" s="36"/>
      <c r="D27" s="36"/>
      <c r="E27" s="41"/>
      <c r="F27" s="42">
        <v>34128</v>
      </c>
      <c r="G27" s="43"/>
      <c r="H27" s="43"/>
      <c r="I27" s="44"/>
    </row>
    <row r="28" spans="1:9" ht="36" customHeight="1" outlineLevel="1" x14ac:dyDescent="0.25">
      <c r="B28" s="35" t="s">
        <v>131</v>
      </c>
      <c r="C28" s="36"/>
      <c r="D28" s="36"/>
      <c r="E28" s="41"/>
      <c r="F28" s="42">
        <v>39816</v>
      </c>
      <c r="G28" s="43"/>
      <c r="H28" s="43"/>
      <c r="I28" s="44"/>
    </row>
    <row r="29" spans="1:9" ht="36" customHeight="1" outlineLevel="1" x14ac:dyDescent="0.25">
      <c r="B29" s="35" t="s">
        <v>132</v>
      </c>
      <c r="C29" s="36"/>
      <c r="D29" s="36"/>
      <c r="E29" s="41"/>
      <c r="F29" s="42">
        <v>45504</v>
      </c>
      <c r="G29" s="43"/>
      <c r="H29" s="43"/>
      <c r="I29" s="44"/>
    </row>
    <row r="30" spans="1:9" ht="36" customHeight="1" outlineLevel="1" x14ac:dyDescent="0.25">
      <c r="B30" s="35" t="s">
        <v>133</v>
      </c>
      <c r="C30" s="36"/>
      <c r="D30" s="36"/>
      <c r="E30" s="41"/>
      <c r="F30" s="42">
        <v>51192</v>
      </c>
      <c r="G30" s="43"/>
      <c r="H30" s="43"/>
      <c r="I30" s="44"/>
    </row>
    <row r="31" spans="1:9" ht="36" customHeight="1" outlineLevel="1" x14ac:dyDescent="0.25">
      <c r="B31" s="35" t="s">
        <v>134</v>
      </c>
      <c r="C31" s="36"/>
      <c r="D31" s="36"/>
      <c r="E31" s="41"/>
      <c r="F31" s="42">
        <v>56880</v>
      </c>
      <c r="G31" s="43"/>
      <c r="H31" s="43"/>
      <c r="I31" s="44"/>
    </row>
    <row r="32" spans="1:9" ht="36" customHeight="1" outlineLevel="1" x14ac:dyDescent="0.25">
      <c r="B32" s="35" t="s">
        <v>135</v>
      </c>
      <c r="C32" s="36"/>
      <c r="D32" s="36"/>
      <c r="E32" s="41"/>
      <c r="F32" s="42">
        <v>62568</v>
      </c>
      <c r="G32" s="43"/>
      <c r="H32" s="43"/>
      <c r="I32" s="44"/>
    </row>
    <row r="33" spans="2:9" ht="36" customHeight="1" outlineLevel="1" x14ac:dyDescent="0.25">
      <c r="B33" s="35" t="s">
        <v>136</v>
      </c>
      <c r="C33" s="36"/>
      <c r="D33" s="36"/>
      <c r="E33" s="41"/>
      <c r="F33" s="42">
        <v>68256</v>
      </c>
      <c r="G33" s="43"/>
      <c r="H33" s="43"/>
      <c r="I33" s="44"/>
    </row>
    <row r="34" spans="2:9" ht="36" customHeight="1" outlineLevel="1" x14ac:dyDescent="0.25">
      <c r="B34" s="35" t="s">
        <v>137</v>
      </c>
      <c r="C34" s="36"/>
      <c r="D34" s="36"/>
      <c r="E34" s="41"/>
      <c r="F34" s="42">
        <v>73944</v>
      </c>
      <c r="G34" s="43"/>
      <c r="H34" s="43"/>
      <c r="I34" s="44"/>
    </row>
    <row r="35" spans="2:9" ht="36" customHeight="1" outlineLevel="1" x14ac:dyDescent="0.25">
      <c r="B35" s="35" t="s">
        <v>138</v>
      </c>
      <c r="C35" s="36"/>
      <c r="D35" s="36"/>
      <c r="E35" s="41"/>
      <c r="F35" s="42">
        <v>79632</v>
      </c>
      <c r="G35" s="43"/>
      <c r="H35" s="43"/>
      <c r="I35" s="44"/>
    </row>
    <row r="36" spans="2:9" ht="36" customHeight="1" outlineLevel="1" x14ac:dyDescent="0.25">
      <c r="B36" s="35" t="s">
        <v>139</v>
      </c>
      <c r="C36" s="36"/>
      <c r="D36" s="36"/>
      <c r="E36" s="41"/>
      <c r="F36" s="42">
        <v>85320</v>
      </c>
      <c r="G36" s="43"/>
      <c r="H36" s="43"/>
      <c r="I36" s="44"/>
    </row>
    <row r="37" spans="2:9" ht="36" customHeight="1" outlineLevel="1" x14ac:dyDescent="0.25">
      <c r="B37" s="35" t="s">
        <v>140</v>
      </c>
      <c r="C37" s="36"/>
      <c r="D37" s="36"/>
      <c r="E37" s="41"/>
      <c r="F37" s="42">
        <v>91008</v>
      </c>
      <c r="G37" s="43"/>
      <c r="H37" s="43"/>
      <c r="I37" s="44"/>
    </row>
    <row r="38" spans="2:9" ht="36" customHeight="1" outlineLevel="1" x14ac:dyDescent="0.25">
      <c r="B38" s="35" t="s">
        <v>141</v>
      </c>
      <c r="C38" s="36"/>
      <c r="D38" s="36"/>
      <c r="E38" s="41"/>
      <c r="F38" s="42">
        <v>96696</v>
      </c>
      <c r="G38" s="43"/>
      <c r="H38" s="43"/>
      <c r="I38" s="44"/>
    </row>
    <row r="39" spans="2:9" ht="36" customHeight="1" outlineLevel="1" x14ac:dyDescent="0.25">
      <c r="B39" s="35" t="s">
        <v>142</v>
      </c>
      <c r="C39" s="36"/>
      <c r="D39" s="36"/>
      <c r="E39" s="41"/>
      <c r="F39" s="42">
        <v>102384</v>
      </c>
      <c r="G39" s="43"/>
      <c r="H39" s="43"/>
      <c r="I39" s="44"/>
    </row>
    <row r="40" spans="2:9" ht="36" customHeight="1" outlineLevel="1" x14ac:dyDescent="0.25">
      <c r="B40" s="35" t="s">
        <v>143</v>
      </c>
      <c r="C40" s="36"/>
      <c r="D40" s="36"/>
      <c r="E40" s="41"/>
      <c r="F40" s="42">
        <v>108072</v>
      </c>
      <c r="G40" s="43"/>
      <c r="H40" s="43"/>
      <c r="I40" s="44"/>
    </row>
    <row r="41" spans="2:9" ht="36" customHeight="1" outlineLevel="1" x14ac:dyDescent="0.25">
      <c r="B41" s="35" t="s">
        <v>144</v>
      </c>
      <c r="C41" s="36"/>
      <c r="D41" s="36"/>
      <c r="E41" s="41"/>
      <c r="F41" s="42">
        <v>113760</v>
      </c>
      <c r="G41" s="43"/>
      <c r="H41" s="43"/>
      <c r="I41" s="44"/>
    </row>
    <row r="42" spans="2:9" ht="36" customHeight="1" outlineLevel="1" x14ac:dyDescent="0.25">
      <c r="B42" s="35" t="s">
        <v>145</v>
      </c>
      <c r="C42" s="36"/>
      <c r="D42" s="36"/>
      <c r="E42" s="41"/>
      <c r="F42" s="42">
        <v>11376</v>
      </c>
      <c r="G42" s="43"/>
      <c r="H42" s="43"/>
      <c r="I42" s="44"/>
    </row>
    <row r="43" spans="2:9" ht="36" customHeight="1" outlineLevel="1" x14ac:dyDescent="0.25">
      <c r="B43" s="35" t="s">
        <v>146</v>
      </c>
      <c r="C43" s="36"/>
      <c r="D43" s="36"/>
      <c r="E43" s="41"/>
      <c r="F43" s="42">
        <v>22752</v>
      </c>
      <c r="G43" s="43"/>
      <c r="H43" s="43"/>
      <c r="I43" s="44"/>
    </row>
    <row r="44" spans="2:9" ht="36" customHeight="1" outlineLevel="1" x14ac:dyDescent="0.25">
      <c r="B44" s="35" t="s">
        <v>147</v>
      </c>
      <c r="C44" s="36"/>
      <c r="D44" s="36"/>
      <c r="E44" s="41"/>
      <c r="F44" s="42">
        <v>34128</v>
      </c>
      <c r="G44" s="43"/>
      <c r="H44" s="43"/>
      <c r="I44" s="44"/>
    </row>
    <row r="45" spans="2:9" ht="36" customHeight="1" outlineLevel="1" x14ac:dyDescent="0.25">
      <c r="B45" s="35" t="s">
        <v>148</v>
      </c>
      <c r="C45" s="36"/>
      <c r="D45" s="36"/>
      <c r="E45" s="41"/>
      <c r="F45" s="42">
        <v>45504</v>
      </c>
      <c r="G45" s="43"/>
      <c r="H45" s="43"/>
      <c r="I45" s="44"/>
    </row>
    <row r="46" spans="2:9" ht="36" customHeight="1" outlineLevel="1" x14ac:dyDescent="0.25">
      <c r="B46" s="35" t="s">
        <v>149</v>
      </c>
      <c r="C46" s="36"/>
      <c r="D46" s="36"/>
      <c r="E46" s="41"/>
      <c r="F46" s="42">
        <v>56880</v>
      </c>
      <c r="G46" s="43"/>
      <c r="H46" s="43"/>
      <c r="I46" s="44"/>
    </row>
    <row r="47" spans="2:9" ht="36" customHeight="1" outlineLevel="1" x14ac:dyDescent="0.25">
      <c r="B47" s="35" t="s">
        <v>150</v>
      </c>
      <c r="C47" s="36"/>
      <c r="D47" s="36"/>
      <c r="E47" s="41"/>
      <c r="F47" s="42">
        <v>68256</v>
      </c>
      <c r="G47" s="43"/>
      <c r="H47" s="43"/>
      <c r="I47" s="44"/>
    </row>
    <row r="48" spans="2:9" ht="36" customHeight="1" outlineLevel="1" x14ac:dyDescent="0.25">
      <c r="B48" s="35" t="s">
        <v>151</v>
      </c>
      <c r="C48" s="36"/>
      <c r="D48" s="36"/>
      <c r="E48" s="41"/>
      <c r="F48" s="42">
        <v>79632</v>
      </c>
      <c r="G48" s="43"/>
      <c r="H48" s="43"/>
      <c r="I48" s="44"/>
    </row>
    <row r="49" spans="2:9" ht="36" customHeight="1" outlineLevel="1" x14ac:dyDescent="0.25">
      <c r="B49" s="35" t="s">
        <v>152</v>
      </c>
      <c r="C49" s="36"/>
      <c r="D49" s="36"/>
      <c r="E49" s="41"/>
      <c r="F49" s="42">
        <v>91008</v>
      </c>
      <c r="G49" s="43"/>
      <c r="H49" s="43"/>
      <c r="I49" s="44"/>
    </row>
    <row r="50" spans="2:9" ht="36" customHeight="1" outlineLevel="1" x14ac:dyDescent="0.25">
      <c r="B50" s="35" t="s">
        <v>153</v>
      </c>
      <c r="C50" s="36"/>
      <c r="D50" s="36"/>
      <c r="E50" s="41"/>
      <c r="F50" s="42">
        <v>102384</v>
      </c>
      <c r="G50" s="43"/>
      <c r="H50" s="43"/>
      <c r="I50" s="44"/>
    </row>
    <row r="51" spans="2:9" ht="36" customHeight="1" outlineLevel="1" x14ac:dyDescent="0.25">
      <c r="B51" s="35" t="s">
        <v>154</v>
      </c>
      <c r="C51" s="36"/>
      <c r="D51" s="36"/>
      <c r="E51" s="41"/>
      <c r="F51" s="42">
        <v>113760</v>
      </c>
      <c r="G51" s="43"/>
      <c r="H51" s="43"/>
      <c r="I51" s="44"/>
    </row>
    <row r="52" spans="2:9" ht="36" customHeight="1" outlineLevel="1" x14ac:dyDescent="0.25">
      <c r="B52" s="35" t="s">
        <v>155</v>
      </c>
      <c r="C52" s="36"/>
      <c r="D52" s="36"/>
      <c r="E52" s="41"/>
      <c r="F52" s="42">
        <v>125136</v>
      </c>
      <c r="G52" s="43"/>
      <c r="H52" s="43"/>
      <c r="I52" s="44"/>
    </row>
    <row r="53" spans="2:9" ht="36" customHeight="1" outlineLevel="1" x14ac:dyDescent="0.25">
      <c r="B53" s="35" t="s">
        <v>156</v>
      </c>
      <c r="C53" s="36"/>
      <c r="D53" s="36"/>
      <c r="E53" s="41"/>
      <c r="F53" s="42">
        <v>136512</v>
      </c>
      <c r="G53" s="43"/>
      <c r="H53" s="43"/>
      <c r="I53" s="44"/>
    </row>
    <row r="54" spans="2:9" ht="36" customHeight="1" outlineLevel="1" x14ac:dyDescent="0.25">
      <c r="B54" s="35" t="s">
        <v>157</v>
      </c>
      <c r="C54" s="36"/>
      <c r="D54" s="36"/>
      <c r="E54" s="41"/>
      <c r="F54" s="42">
        <v>147888</v>
      </c>
      <c r="G54" s="43"/>
      <c r="H54" s="43"/>
      <c r="I54" s="44"/>
    </row>
    <row r="55" spans="2:9" ht="36" customHeight="1" outlineLevel="1" x14ac:dyDescent="0.25">
      <c r="B55" s="35" t="s">
        <v>158</v>
      </c>
      <c r="C55" s="36"/>
      <c r="D55" s="36"/>
      <c r="E55" s="41"/>
      <c r="F55" s="42">
        <v>159264</v>
      </c>
      <c r="G55" s="43"/>
      <c r="H55" s="43"/>
      <c r="I55" s="44"/>
    </row>
    <row r="56" spans="2:9" ht="36" customHeight="1" outlineLevel="1" x14ac:dyDescent="0.25">
      <c r="B56" s="35" t="s">
        <v>159</v>
      </c>
      <c r="C56" s="36"/>
      <c r="D56" s="36"/>
      <c r="E56" s="41"/>
      <c r="F56" s="42">
        <v>170640</v>
      </c>
      <c r="G56" s="43"/>
      <c r="H56" s="43"/>
      <c r="I56" s="44"/>
    </row>
    <row r="57" spans="2:9" ht="36" customHeight="1" outlineLevel="1" x14ac:dyDescent="0.25">
      <c r="B57" s="35" t="s">
        <v>160</v>
      </c>
      <c r="C57" s="36"/>
      <c r="D57" s="36"/>
      <c r="E57" s="41"/>
      <c r="F57" s="42">
        <v>182016</v>
      </c>
      <c r="G57" s="43"/>
      <c r="H57" s="43"/>
      <c r="I57" s="44"/>
    </row>
    <row r="58" spans="2:9" ht="36" customHeight="1" outlineLevel="1" x14ac:dyDescent="0.25">
      <c r="B58" s="35" t="s">
        <v>161</v>
      </c>
      <c r="C58" s="36"/>
      <c r="D58" s="36"/>
      <c r="E58" s="41"/>
      <c r="F58" s="42">
        <v>193392</v>
      </c>
      <c r="G58" s="43"/>
      <c r="H58" s="43"/>
      <c r="I58" s="44"/>
    </row>
    <row r="59" spans="2:9" ht="36" customHeight="1" outlineLevel="1" x14ac:dyDescent="0.25">
      <c r="B59" s="35" t="s">
        <v>162</v>
      </c>
      <c r="C59" s="36"/>
      <c r="D59" s="36"/>
      <c r="E59" s="41"/>
      <c r="F59" s="42">
        <v>204768</v>
      </c>
      <c r="G59" s="43"/>
      <c r="H59" s="43"/>
      <c r="I59" s="44"/>
    </row>
    <row r="60" spans="2:9" ht="36" customHeight="1" outlineLevel="1" x14ac:dyDescent="0.25">
      <c r="B60" s="35" t="s">
        <v>163</v>
      </c>
      <c r="C60" s="36"/>
      <c r="D60" s="36"/>
      <c r="E60" s="41"/>
      <c r="F60" s="42">
        <v>216144</v>
      </c>
      <c r="G60" s="43"/>
      <c r="H60" s="43"/>
      <c r="I60" s="44"/>
    </row>
    <row r="61" spans="2:9" ht="36" customHeight="1" outlineLevel="1" thickBot="1" x14ac:dyDescent="0.3">
      <c r="B61" s="35" t="s">
        <v>164</v>
      </c>
      <c r="C61" s="36"/>
      <c r="D61" s="36"/>
      <c r="E61" s="41"/>
      <c r="F61" s="42">
        <v>227520</v>
      </c>
      <c r="G61" s="43"/>
      <c r="H61" s="43"/>
      <c r="I61" s="44"/>
    </row>
    <row r="62" spans="2:9" ht="36" customHeight="1" thickBot="1" x14ac:dyDescent="0.3">
      <c r="B62" s="51" t="s">
        <v>165</v>
      </c>
      <c r="C62" s="52"/>
      <c r="D62" s="52"/>
      <c r="E62" s="53"/>
      <c r="F62" s="54" t="str">
        <f>"Цена от "&amp;MIN(F63:F84)&amp;" до "&amp;MAX(F63:F84)</f>
        <v>Цена от 7272 до 122292</v>
      </c>
      <c r="G62" s="55"/>
      <c r="H62" s="55"/>
      <c r="I62" s="56"/>
    </row>
    <row r="63" spans="2:9" ht="36" customHeight="1" outlineLevel="1" x14ac:dyDescent="0.25">
      <c r="B63" s="57" t="s">
        <v>166</v>
      </c>
      <c r="C63" s="58"/>
      <c r="D63" s="58"/>
      <c r="E63" s="59"/>
      <c r="F63" s="60">
        <v>7272</v>
      </c>
      <c r="G63" s="61"/>
      <c r="H63" s="61"/>
      <c r="I63" s="62"/>
    </row>
    <row r="64" spans="2:9" ht="36" customHeight="1" outlineLevel="1" x14ac:dyDescent="0.25">
      <c r="B64" s="35" t="s">
        <v>167</v>
      </c>
      <c r="C64" s="36"/>
      <c r="D64" s="36"/>
      <c r="E64" s="41"/>
      <c r="F64" s="42">
        <v>7632</v>
      </c>
      <c r="G64" s="43"/>
      <c r="H64" s="43"/>
      <c r="I64" s="44"/>
    </row>
    <row r="65" spans="2:9" ht="36" customHeight="1" outlineLevel="1" x14ac:dyDescent="0.25">
      <c r="B65" s="35" t="s">
        <v>168</v>
      </c>
      <c r="C65" s="36"/>
      <c r="D65" s="36"/>
      <c r="E65" s="41"/>
      <c r="F65" s="42">
        <v>14220</v>
      </c>
      <c r="G65" s="43"/>
      <c r="H65" s="43"/>
      <c r="I65" s="44"/>
    </row>
    <row r="66" spans="2:9" ht="36" customHeight="1" outlineLevel="1" x14ac:dyDescent="0.25">
      <c r="B66" s="35" t="s">
        <v>169</v>
      </c>
      <c r="C66" s="36"/>
      <c r="D66" s="36"/>
      <c r="E66" s="41"/>
      <c r="F66" s="42">
        <v>19908</v>
      </c>
      <c r="G66" s="43"/>
      <c r="H66" s="43"/>
      <c r="I66" s="44"/>
    </row>
    <row r="67" spans="2:9" ht="36" customHeight="1" outlineLevel="1" x14ac:dyDescent="0.25">
      <c r="B67" s="35" t="s">
        <v>170</v>
      </c>
      <c r="C67" s="36"/>
      <c r="D67" s="36"/>
      <c r="E67" s="41"/>
      <c r="F67" s="42">
        <v>25596</v>
      </c>
      <c r="G67" s="43"/>
      <c r="H67" s="43"/>
      <c r="I67" s="44"/>
    </row>
    <row r="68" spans="2:9" ht="36" customHeight="1" outlineLevel="1" x14ac:dyDescent="0.25">
      <c r="B68" s="35" t="s">
        <v>171</v>
      </c>
      <c r="C68" s="36"/>
      <c r="D68" s="36"/>
      <c r="E68" s="41"/>
      <c r="F68" s="42">
        <v>31284</v>
      </c>
      <c r="G68" s="43"/>
      <c r="H68" s="43"/>
      <c r="I68" s="44"/>
    </row>
    <row r="69" spans="2:9" ht="36" customHeight="1" outlineLevel="1" x14ac:dyDescent="0.25">
      <c r="B69" s="35" t="s">
        <v>172</v>
      </c>
      <c r="C69" s="36"/>
      <c r="D69" s="36"/>
      <c r="E69" s="41"/>
      <c r="F69" s="42">
        <v>36972</v>
      </c>
      <c r="G69" s="43"/>
      <c r="H69" s="43"/>
      <c r="I69" s="44"/>
    </row>
    <row r="70" spans="2:9" ht="36" customHeight="1" outlineLevel="1" x14ac:dyDescent="0.25">
      <c r="B70" s="35" t="s">
        <v>173</v>
      </c>
      <c r="C70" s="36"/>
      <c r="D70" s="36"/>
      <c r="E70" s="41"/>
      <c r="F70" s="42">
        <v>42660</v>
      </c>
      <c r="G70" s="43"/>
      <c r="H70" s="43"/>
      <c r="I70" s="44"/>
    </row>
    <row r="71" spans="2:9" ht="36" customHeight="1" outlineLevel="1" x14ac:dyDescent="0.25">
      <c r="B71" s="35" t="s">
        <v>174</v>
      </c>
      <c r="C71" s="36"/>
      <c r="D71" s="36"/>
      <c r="E71" s="41"/>
      <c r="F71" s="42">
        <v>48348</v>
      </c>
      <c r="G71" s="43"/>
      <c r="H71" s="43"/>
      <c r="I71" s="44"/>
    </row>
    <row r="72" spans="2:9" ht="36" customHeight="1" outlineLevel="1" x14ac:dyDescent="0.25">
      <c r="B72" s="35" t="s">
        <v>175</v>
      </c>
      <c r="C72" s="36"/>
      <c r="D72" s="36"/>
      <c r="E72" s="41"/>
      <c r="F72" s="42">
        <v>54036</v>
      </c>
      <c r="G72" s="43"/>
      <c r="H72" s="43"/>
      <c r="I72" s="44"/>
    </row>
    <row r="73" spans="2:9" ht="36" customHeight="1" outlineLevel="1" x14ac:dyDescent="0.25">
      <c r="B73" s="35" t="s">
        <v>176</v>
      </c>
      <c r="C73" s="36"/>
      <c r="D73" s="36"/>
      <c r="E73" s="41"/>
      <c r="F73" s="42">
        <v>59724</v>
      </c>
      <c r="G73" s="43"/>
      <c r="H73" s="43"/>
      <c r="I73" s="44"/>
    </row>
    <row r="74" spans="2:9" ht="36" customHeight="1" outlineLevel="1" x14ac:dyDescent="0.25">
      <c r="B74" s="35" t="s">
        <v>177</v>
      </c>
      <c r="C74" s="36"/>
      <c r="D74" s="36"/>
      <c r="E74" s="41"/>
      <c r="F74" s="42">
        <v>65412</v>
      </c>
      <c r="G74" s="43"/>
      <c r="H74" s="43"/>
      <c r="I74" s="44"/>
    </row>
    <row r="75" spans="2:9" ht="36" customHeight="1" outlineLevel="1" x14ac:dyDescent="0.25">
      <c r="B75" s="35" t="s">
        <v>178</v>
      </c>
      <c r="C75" s="36"/>
      <c r="D75" s="36"/>
      <c r="E75" s="41"/>
      <c r="F75" s="42">
        <v>71100</v>
      </c>
      <c r="G75" s="43"/>
      <c r="H75" s="43"/>
      <c r="I75" s="44"/>
    </row>
    <row r="76" spans="2:9" ht="36" customHeight="1" outlineLevel="1" x14ac:dyDescent="0.25">
      <c r="B76" s="35" t="s">
        <v>179</v>
      </c>
      <c r="C76" s="36"/>
      <c r="D76" s="36"/>
      <c r="E76" s="41"/>
      <c r="F76" s="42">
        <v>76788</v>
      </c>
      <c r="G76" s="43"/>
      <c r="H76" s="43"/>
      <c r="I76" s="44"/>
    </row>
    <row r="77" spans="2:9" ht="36" customHeight="1" outlineLevel="1" x14ac:dyDescent="0.25">
      <c r="B77" s="35" t="s">
        <v>180</v>
      </c>
      <c r="C77" s="36"/>
      <c r="D77" s="36"/>
      <c r="E77" s="41"/>
      <c r="F77" s="42">
        <v>82476</v>
      </c>
      <c r="G77" s="43"/>
      <c r="H77" s="43"/>
      <c r="I77" s="44"/>
    </row>
    <row r="78" spans="2:9" ht="36" customHeight="1" outlineLevel="1" x14ac:dyDescent="0.25">
      <c r="B78" s="35" t="s">
        <v>181</v>
      </c>
      <c r="C78" s="36"/>
      <c r="D78" s="36"/>
      <c r="E78" s="41"/>
      <c r="F78" s="42">
        <v>88164</v>
      </c>
      <c r="G78" s="43"/>
      <c r="H78" s="43"/>
      <c r="I78" s="44"/>
    </row>
    <row r="79" spans="2:9" ht="36" customHeight="1" outlineLevel="1" x14ac:dyDescent="0.25">
      <c r="B79" s="35" t="s">
        <v>182</v>
      </c>
      <c r="C79" s="36"/>
      <c r="D79" s="36"/>
      <c r="E79" s="41"/>
      <c r="F79" s="42">
        <v>93852</v>
      </c>
      <c r="G79" s="43"/>
      <c r="H79" s="43"/>
      <c r="I79" s="44"/>
    </row>
    <row r="80" spans="2:9" ht="36" customHeight="1" outlineLevel="1" x14ac:dyDescent="0.25">
      <c r="B80" s="35" t="s">
        <v>183</v>
      </c>
      <c r="C80" s="36"/>
      <c r="D80" s="36"/>
      <c r="E80" s="41"/>
      <c r="F80" s="42">
        <v>99540</v>
      </c>
      <c r="G80" s="43"/>
      <c r="H80" s="43"/>
      <c r="I80" s="44"/>
    </row>
    <row r="81" spans="2:9" ht="36" customHeight="1" outlineLevel="1" x14ac:dyDescent="0.25">
      <c r="B81" s="35" t="s">
        <v>184</v>
      </c>
      <c r="C81" s="36"/>
      <c r="D81" s="36"/>
      <c r="E81" s="41"/>
      <c r="F81" s="42">
        <v>105228</v>
      </c>
      <c r="G81" s="43"/>
      <c r="H81" s="43"/>
      <c r="I81" s="44"/>
    </row>
    <row r="82" spans="2:9" ht="36" customHeight="1" outlineLevel="1" x14ac:dyDescent="0.25">
      <c r="B82" s="35" t="s">
        <v>185</v>
      </c>
      <c r="C82" s="36"/>
      <c r="D82" s="36"/>
      <c r="E82" s="41"/>
      <c r="F82" s="42">
        <v>110916</v>
      </c>
      <c r="G82" s="43"/>
      <c r="H82" s="43"/>
      <c r="I82" s="44"/>
    </row>
    <row r="83" spans="2:9" ht="36" customHeight="1" outlineLevel="1" x14ac:dyDescent="0.25">
      <c r="B83" s="35" t="s">
        <v>186</v>
      </c>
      <c r="C83" s="36"/>
      <c r="D83" s="36"/>
      <c r="E83" s="41"/>
      <c r="F83" s="42">
        <v>116604</v>
      </c>
      <c r="G83" s="43"/>
      <c r="H83" s="43"/>
      <c r="I83" s="44"/>
    </row>
    <row r="84" spans="2:9" ht="36" customHeight="1" outlineLevel="1" thickBot="1" x14ac:dyDescent="0.3">
      <c r="B84" s="35" t="s">
        <v>187</v>
      </c>
      <c r="C84" s="36"/>
      <c r="D84" s="36"/>
      <c r="E84" s="41"/>
      <c r="F84" s="42">
        <v>122292</v>
      </c>
      <c r="G84" s="43"/>
      <c r="H84" s="43"/>
      <c r="I84" s="44"/>
    </row>
    <row r="85" spans="2:9" ht="36" customHeight="1" thickBot="1" x14ac:dyDescent="0.3">
      <c r="B85" s="51" t="s">
        <v>188</v>
      </c>
      <c r="C85" s="52"/>
      <c r="D85" s="52"/>
      <c r="E85" s="53"/>
      <c r="F85" s="54" t="str">
        <f>"Цена от "&amp;MIN(F86:F96)&amp;" до "&amp;MAX(F86:F96)</f>
        <v>Цена от 1800 до 36828</v>
      </c>
      <c r="G85" s="55"/>
      <c r="H85" s="55"/>
      <c r="I85" s="56"/>
    </row>
    <row r="86" spans="2:9" ht="36" customHeight="1" x14ac:dyDescent="0.25">
      <c r="B86" s="63" t="s">
        <v>189</v>
      </c>
      <c r="C86" s="64"/>
      <c r="D86" s="64"/>
      <c r="E86" s="41"/>
      <c r="F86" s="42">
        <v>4248</v>
      </c>
      <c r="G86" s="43"/>
      <c r="H86" s="43"/>
      <c r="I86" s="44"/>
    </row>
    <row r="87" spans="2:9" ht="36" customHeight="1" x14ac:dyDescent="0.25">
      <c r="B87" s="63" t="s">
        <v>190</v>
      </c>
      <c r="C87" s="64"/>
      <c r="D87" s="64"/>
      <c r="E87" s="41"/>
      <c r="F87" s="42">
        <v>5328</v>
      </c>
      <c r="G87" s="43"/>
      <c r="H87" s="43"/>
      <c r="I87" s="44"/>
    </row>
    <row r="88" spans="2:9" ht="36" customHeight="1" x14ac:dyDescent="0.25">
      <c r="B88" s="63" t="s">
        <v>258</v>
      </c>
      <c r="C88" s="64"/>
      <c r="D88" s="64"/>
      <c r="E88" s="41"/>
      <c r="F88" s="42">
        <v>2484</v>
      </c>
      <c r="G88" s="43"/>
      <c r="H88" s="43"/>
      <c r="I88" s="44"/>
    </row>
    <row r="89" spans="2:9" ht="36" customHeight="1" x14ac:dyDescent="0.25">
      <c r="B89" s="63" t="s">
        <v>192</v>
      </c>
      <c r="C89" s="64"/>
      <c r="D89" s="64"/>
      <c r="E89" s="41"/>
      <c r="F89" s="42">
        <v>36828</v>
      </c>
      <c r="G89" s="43"/>
      <c r="H89" s="43"/>
      <c r="I89" s="44"/>
    </row>
    <row r="90" spans="2:9" ht="36" customHeight="1" x14ac:dyDescent="0.25">
      <c r="B90" s="63" t="s">
        <v>193</v>
      </c>
      <c r="C90" s="64"/>
      <c r="D90" s="64"/>
      <c r="E90" s="41"/>
      <c r="F90" s="42">
        <v>7452</v>
      </c>
      <c r="G90" s="43"/>
      <c r="H90" s="43"/>
      <c r="I90" s="44"/>
    </row>
    <row r="91" spans="2:9" ht="36" customHeight="1" x14ac:dyDescent="0.25">
      <c r="B91" s="63" t="s">
        <v>194</v>
      </c>
      <c r="C91" s="64"/>
      <c r="D91" s="64"/>
      <c r="E91" s="41"/>
      <c r="F91" s="42">
        <v>22320</v>
      </c>
      <c r="G91" s="43"/>
      <c r="H91" s="43"/>
      <c r="I91" s="44"/>
    </row>
    <row r="92" spans="2:9" ht="36" customHeight="1" x14ac:dyDescent="0.25">
      <c r="B92" s="63" t="s">
        <v>195</v>
      </c>
      <c r="C92" s="64"/>
      <c r="D92" s="64"/>
      <c r="E92" s="41"/>
      <c r="F92" s="42">
        <v>1800</v>
      </c>
      <c r="G92" s="43"/>
      <c r="H92" s="43"/>
      <c r="I92" s="44"/>
    </row>
    <row r="93" spans="2:9" ht="36" customHeight="1" x14ac:dyDescent="0.25">
      <c r="B93" s="63" t="s">
        <v>196</v>
      </c>
      <c r="C93" s="64"/>
      <c r="D93" s="64"/>
      <c r="E93" s="41"/>
      <c r="F93" s="42">
        <v>1800</v>
      </c>
      <c r="G93" s="43"/>
      <c r="H93" s="43"/>
      <c r="I93" s="44"/>
    </row>
    <row r="94" spans="2:9" ht="36" customHeight="1" x14ac:dyDescent="0.25">
      <c r="B94" s="63" t="s">
        <v>197</v>
      </c>
      <c r="C94" s="64"/>
      <c r="D94" s="64"/>
      <c r="E94" s="41"/>
      <c r="F94" s="42">
        <v>3600</v>
      </c>
      <c r="G94" s="43"/>
      <c r="H94" s="43"/>
      <c r="I94" s="44"/>
    </row>
    <row r="95" spans="2:9" ht="36" customHeight="1" x14ac:dyDescent="0.25">
      <c r="B95" s="63" t="s">
        <v>198</v>
      </c>
      <c r="C95" s="64"/>
      <c r="D95" s="64"/>
      <c r="E95" s="41"/>
      <c r="F95" s="42">
        <v>5400</v>
      </c>
      <c r="G95" s="43"/>
      <c r="H95" s="43"/>
      <c r="I95" s="44"/>
    </row>
    <row r="96" spans="2:9" ht="36" customHeight="1" thickBot="1" x14ac:dyDescent="0.3">
      <c r="B96" s="63" t="s">
        <v>199</v>
      </c>
      <c r="C96" s="64"/>
      <c r="D96" s="64"/>
      <c r="E96" s="41"/>
      <c r="F96" s="42">
        <v>25848</v>
      </c>
      <c r="G96" s="43"/>
      <c r="H96" s="43"/>
      <c r="I96" s="44"/>
    </row>
    <row r="97" spans="1:9" ht="54" customHeight="1" thickBot="1" x14ac:dyDescent="0.3">
      <c r="B97" s="168" t="s">
        <v>259</v>
      </c>
      <c r="C97" s="169"/>
      <c r="D97" s="169"/>
      <c r="E97" s="170"/>
      <c r="F97" s="98" t="str">
        <f>"Цена от "&amp;MIN(F99,F103:F119)&amp;" до "&amp;MAX(F99,F103:F119)</f>
        <v>Цена от 0 до 48168</v>
      </c>
      <c r="G97" s="99"/>
      <c r="H97" s="99"/>
      <c r="I97" s="100"/>
    </row>
    <row r="98" spans="1:9" ht="24" thickBot="1" x14ac:dyDescent="0.3">
      <c r="B98" s="28"/>
      <c r="C98" s="81"/>
      <c r="D98" s="81"/>
      <c r="E98" s="82"/>
      <c r="F98" s="83"/>
      <c r="G98" s="84"/>
      <c r="H98" s="84"/>
      <c r="I98" s="85"/>
    </row>
    <row r="99" spans="1:9" ht="36" customHeight="1" x14ac:dyDescent="0.25">
      <c r="B99" s="63" t="s">
        <v>201</v>
      </c>
      <c r="C99" s="64"/>
      <c r="D99" s="64"/>
      <c r="E99" s="41"/>
      <c r="F99" s="42">
        <v>6480</v>
      </c>
      <c r="G99" s="43"/>
      <c r="H99" s="43"/>
      <c r="I99" s="44"/>
    </row>
    <row r="100" spans="1:9" ht="36" customHeight="1" x14ac:dyDescent="0.25">
      <c r="B100" s="63" t="s">
        <v>202</v>
      </c>
      <c r="C100" s="64"/>
      <c r="D100" s="64"/>
      <c r="E100" s="41"/>
      <c r="F100" s="42">
        <v>648</v>
      </c>
      <c r="G100" s="43"/>
      <c r="H100" s="43"/>
      <c r="I100" s="44"/>
    </row>
    <row r="101" spans="1:9" ht="36" customHeight="1" thickBot="1" x14ac:dyDescent="0.3">
      <c r="B101" s="63" t="s">
        <v>203</v>
      </c>
      <c r="C101" s="64"/>
      <c r="D101" s="64"/>
      <c r="E101" s="41"/>
      <c r="F101" s="42">
        <v>1620</v>
      </c>
      <c r="G101" s="43"/>
      <c r="H101" s="43"/>
      <c r="I101" s="44"/>
    </row>
    <row r="102" spans="1:9" ht="24" thickBot="1" x14ac:dyDescent="0.3">
      <c r="B102" s="28"/>
      <c r="C102" s="81"/>
      <c r="D102" s="81"/>
      <c r="E102" s="82"/>
      <c r="F102" s="83"/>
      <c r="G102" s="84"/>
      <c r="H102" s="84"/>
      <c r="I102" s="85"/>
    </row>
    <row r="103" spans="1:9" ht="36" customHeight="1" x14ac:dyDescent="0.25">
      <c r="A103" s="126" t="s">
        <v>112</v>
      </c>
      <c r="B103" s="63" t="s">
        <v>204</v>
      </c>
      <c r="C103" s="64"/>
      <c r="D103" s="64"/>
      <c r="E103" s="41"/>
      <c r="F103" s="42">
        <v>21960</v>
      </c>
      <c r="G103" s="43"/>
      <c r="H103" s="43"/>
      <c r="I103" s="44"/>
    </row>
    <row r="104" spans="1:9" ht="36" customHeight="1" x14ac:dyDescent="0.25">
      <c r="A104" s="126" t="s">
        <v>112</v>
      </c>
      <c r="B104" s="35" t="s">
        <v>205</v>
      </c>
      <c r="C104" s="89"/>
      <c r="D104" s="89"/>
      <c r="E104" s="90"/>
      <c r="F104" s="42">
        <v>14868</v>
      </c>
      <c r="G104" s="43"/>
      <c r="H104" s="43"/>
      <c r="I104" s="44"/>
    </row>
    <row r="105" spans="1:9" ht="36" customHeight="1" x14ac:dyDescent="0.25">
      <c r="A105" s="126" t="s">
        <v>112</v>
      </c>
      <c r="B105" s="63" t="s">
        <v>299</v>
      </c>
      <c r="C105" s="64"/>
      <c r="D105" s="64"/>
      <c r="E105" s="41"/>
      <c r="F105" s="42">
        <v>14184</v>
      </c>
      <c r="G105" s="43"/>
      <c r="H105" s="43"/>
      <c r="I105" s="44"/>
    </row>
    <row r="106" spans="1:9" ht="36" customHeight="1" x14ac:dyDescent="0.25">
      <c r="A106" s="126" t="s">
        <v>112</v>
      </c>
      <c r="B106" s="63" t="s">
        <v>207</v>
      </c>
      <c r="C106" s="64"/>
      <c r="D106" s="64"/>
      <c r="E106" s="41"/>
      <c r="F106" s="42">
        <v>12744</v>
      </c>
      <c r="G106" s="43"/>
      <c r="H106" s="43"/>
      <c r="I106" s="44"/>
    </row>
    <row r="107" spans="1:9" ht="36" customHeight="1" x14ac:dyDescent="0.25">
      <c r="A107" s="126" t="s">
        <v>112</v>
      </c>
      <c r="B107" s="63" t="s">
        <v>208</v>
      </c>
      <c r="C107" s="64"/>
      <c r="D107" s="64"/>
      <c r="E107" s="41"/>
      <c r="F107" s="42">
        <v>0</v>
      </c>
      <c r="G107" s="43"/>
      <c r="H107" s="43"/>
      <c r="I107" s="44"/>
    </row>
    <row r="108" spans="1:9" ht="36" customHeight="1" x14ac:dyDescent="0.25">
      <c r="A108" s="126" t="s">
        <v>112</v>
      </c>
      <c r="B108" s="63" t="s">
        <v>209</v>
      </c>
      <c r="C108" s="64"/>
      <c r="D108" s="64"/>
      <c r="E108" s="41"/>
      <c r="F108" s="42">
        <v>21240</v>
      </c>
      <c r="G108" s="43"/>
      <c r="H108" s="43"/>
      <c r="I108" s="44"/>
    </row>
    <row r="109" spans="1:9" ht="36" customHeight="1" x14ac:dyDescent="0.25">
      <c r="A109" s="126" t="s">
        <v>112</v>
      </c>
      <c r="B109" s="63" t="s">
        <v>210</v>
      </c>
      <c r="C109" s="64"/>
      <c r="D109" s="64"/>
      <c r="E109" s="41"/>
      <c r="F109" s="42">
        <v>21960</v>
      </c>
      <c r="G109" s="43"/>
      <c r="H109" s="43"/>
      <c r="I109" s="44"/>
    </row>
    <row r="110" spans="1:9" ht="36" customHeight="1" x14ac:dyDescent="0.25">
      <c r="A110" s="126" t="s">
        <v>112</v>
      </c>
      <c r="B110" s="63" t="s">
        <v>211</v>
      </c>
      <c r="C110" s="64"/>
      <c r="D110" s="64"/>
      <c r="E110" s="41"/>
      <c r="F110" s="42">
        <v>26352</v>
      </c>
      <c r="G110" s="43"/>
      <c r="H110" s="43"/>
      <c r="I110" s="44"/>
    </row>
    <row r="111" spans="1:9" ht="36" customHeight="1" x14ac:dyDescent="0.25">
      <c r="A111" s="126" t="s">
        <v>112</v>
      </c>
      <c r="B111" s="63" t="s">
        <v>212</v>
      </c>
      <c r="C111" s="64"/>
      <c r="D111" s="64"/>
      <c r="E111" s="41"/>
      <c r="F111" s="42">
        <v>20880</v>
      </c>
      <c r="G111" s="43"/>
      <c r="H111" s="43"/>
      <c r="I111" s="44"/>
    </row>
    <row r="112" spans="1:9" ht="36" customHeight="1" x14ac:dyDescent="0.25">
      <c r="A112" s="126" t="s">
        <v>112</v>
      </c>
      <c r="B112" s="63" t="s">
        <v>213</v>
      </c>
      <c r="C112" s="64"/>
      <c r="D112" s="64"/>
      <c r="E112" s="41"/>
      <c r="F112" s="42">
        <v>18072</v>
      </c>
      <c r="G112" s="43"/>
      <c r="H112" s="43"/>
      <c r="I112" s="44"/>
    </row>
    <row r="113" spans="1:9" ht="36" customHeight="1" x14ac:dyDescent="0.25">
      <c r="A113" s="126" t="s">
        <v>112</v>
      </c>
      <c r="B113" s="63" t="s">
        <v>214</v>
      </c>
      <c r="C113" s="64"/>
      <c r="D113" s="64"/>
      <c r="E113" s="41"/>
      <c r="F113" s="42">
        <v>48168</v>
      </c>
      <c r="G113" s="43"/>
      <c r="H113" s="43"/>
      <c r="I113" s="44"/>
    </row>
    <row r="114" spans="1:9" ht="36" customHeight="1" x14ac:dyDescent="0.25">
      <c r="B114" s="65" t="s">
        <v>215</v>
      </c>
      <c r="C114" s="66"/>
      <c r="D114" s="66"/>
      <c r="E114" s="67"/>
      <c r="F114" s="42">
        <v>24120</v>
      </c>
      <c r="G114" s="43"/>
      <c r="H114" s="43"/>
      <c r="I114" s="44"/>
    </row>
    <row r="115" spans="1:9" ht="36" customHeight="1" x14ac:dyDescent="0.25">
      <c r="A115" s="126" t="s">
        <v>112</v>
      </c>
      <c r="B115" s="65" t="s">
        <v>216</v>
      </c>
      <c r="C115" s="66"/>
      <c r="D115" s="66"/>
      <c r="E115" s="67"/>
      <c r="F115" s="42">
        <v>3024</v>
      </c>
      <c r="G115" s="43"/>
      <c r="H115" s="43"/>
      <c r="I115" s="44"/>
    </row>
    <row r="116" spans="1:9" ht="36" customHeight="1" x14ac:dyDescent="0.25">
      <c r="B116" s="35" t="s">
        <v>217</v>
      </c>
      <c r="C116" s="89"/>
      <c r="D116" s="89"/>
      <c r="E116" s="90"/>
      <c r="F116" s="42">
        <v>10620</v>
      </c>
      <c r="G116" s="43"/>
      <c r="H116" s="43"/>
      <c r="I116" s="44"/>
    </row>
    <row r="117" spans="1:9" ht="36" customHeight="1" x14ac:dyDescent="0.25">
      <c r="A117" s="10"/>
      <c r="B117" s="35" t="s">
        <v>218</v>
      </c>
      <c r="C117" s="89"/>
      <c r="D117" s="89"/>
      <c r="E117" s="90"/>
      <c r="F117" s="42">
        <v>8496</v>
      </c>
      <c r="G117" s="43"/>
      <c r="H117" s="43"/>
      <c r="I117" s="44"/>
    </row>
    <row r="118" spans="1:9" ht="36" customHeight="1" x14ac:dyDescent="0.25">
      <c r="A118" s="126" t="s">
        <v>112</v>
      </c>
      <c r="B118" s="35" t="s">
        <v>219</v>
      </c>
      <c r="C118" s="89"/>
      <c r="D118" s="89"/>
      <c r="E118" s="90"/>
      <c r="F118" s="42">
        <v>33984</v>
      </c>
      <c r="G118" s="43"/>
      <c r="H118" s="43"/>
      <c r="I118" s="44"/>
    </row>
    <row r="119" spans="1:9" ht="36" customHeight="1" x14ac:dyDescent="0.25">
      <c r="A119" s="126" t="s">
        <v>112</v>
      </c>
      <c r="B119" s="63" t="s">
        <v>220</v>
      </c>
      <c r="C119" s="64"/>
      <c r="D119" s="64"/>
      <c r="E119" s="41"/>
      <c r="F119" s="42">
        <v>11340</v>
      </c>
      <c r="G119" s="43"/>
      <c r="H119" s="43"/>
      <c r="I119" s="44"/>
    </row>
    <row r="120" spans="1:9" ht="36" customHeight="1" x14ac:dyDescent="0.25">
      <c r="A120" s="126" t="s">
        <v>114</v>
      </c>
      <c r="B120" s="63" t="s">
        <v>261</v>
      </c>
      <c r="C120" s="64"/>
      <c r="D120" s="64"/>
      <c r="E120" s="41"/>
      <c r="F120" s="42">
        <v>30960</v>
      </c>
      <c r="G120" s="43"/>
      <c r="H120" s="43"/>
      <c r="I120" s="44"/>
    </row>
    <row r="121" spans="1:9" ht="36" customHeight="1" x14ac:dyDescent="0.25">
      <c r="A121" s="126" t="s">
        <v>114</v>
      </c>
      <c r="B121" s="63" t="s">
        <v>222</v>
      </c>
      <c r="C121" s="64"/>
      <c r="D121" s="64"/>
      <c r="E121" s="41"/>
      <c r="F121" s="42">
        <v>20880</v>
      </c>
      <c r="G121" s="43"/>
      <c r="H121" s="43"/>
      <c r="I121" s="44"/>
    </row>
    <row r="122" spans="1:9" ht="36" customHeight="1" x14ac:dyDescent="0.25">
      <c r="A122" s="126" t="s">
        <v>114</v>
      </c>
      <c r="B122" s="63" t="s">
        <v>263</v>
      </c>
      <c r="C122" s="64"/>
      <c r="D122" s="64"/>
      <c r="E122" s="41"/>
      <c r="F122" s="42">
        <v>20160</v>
      </c>
      <c r="G122" s="43"/>
      <c r="H122" s="43"/>
      <c r="I122" s="44"/>
    </row>
    <row r="123" spans="1:9" ht="36" customHeight="1" x14ac:dyDescent="0.25">
      <c r="A123" s="126" t="s">
        <v>114</v>
      </c>
      <c r="B123" s="63" t="s">
        <v>264</v>
      </c>
      <c r="C123" s="64"/>
      <c r="D123" s="64"/>
      <c r="E123" s="41"/>
      <c r="F123" s="42">
        <v>18000</v>
      </c>
      <c r="G123" s="43"/>
      <c r="H123" s="43"/>
      <c r="I123" s="44"/>
    </row>
    <row r="124" spans="1:9" ht="36" customHeight="1" x14ac:dyDescent="0.25">
      <c r="A124" s="126" t="s">
        <v>114</v>
      </c>
      <c r="B124" s="63" t="s">
        <v>265</v>
      </c>
      <c r="C124" s="64"/>
      <c r="D124" s="64"/>
      <c r="E124" s="41"/>
      <c r="F124" s="42">
        <v>18000</v>
      </c>
      <c r="G124" s="43"/>
      <c r="H124" s="43"/>
      <c r="I124" s="44"/>
    </row>
    <row r="125" spans="1:9" ht="36" customHeight="1" x14ac:dyDescent="0.25">
      <c r="A125" s="126" t="s">
        <v>114</v>
      </c>
      <c r="B125" s="63" t="s">
        <v>266</v>
      </c>
      <c r="C125" s="64"/>
      <c r="D125" s="64"/>
      <c r="E125" s="41"/>
      <c r="F125" s="42">
        <v>30240</v>
      </c>
      <c r="G125" s="43"/>
      <c r="H125" s="43"/>
      <c r="I125" s="44"/>
    </row>
    <row r="126" spans="1:9" ht="36" customHeight="1" x14ac:dyDescent="0.25">
      <c r="A126" s="126" t="s">
        <v>114</v>
      </c>
      <c r="B126" s="63" t="s">
        <v>267</v>
      </c>
      <c r="C126" s="64"/>
      <c r="D126" s="64"/>
      <c r="E126" s="41"/>
      <c r="F126" s="42">
        <v>30960</v>
      </c>
      <c r="G126" s="43"/>
      <c r="H126" s="43"/>
      <c r="I126" s="44"/>
    </row>
    <row r="127" spans="1:9" ht="36" customHeight="1" x14ac:dyDescent="0.25">
      <c r="A127" s="126" t="s">
        <v>114</v>
      </c>
      <c r="B127" s="63" t="s">
        <v>268</v>
      </c>
      <c r="C127" s="64"/>
      <c r="D127" s="64"/>
      <c r="E127" s="41"/>
      <c r="F127" s="86">
        <v>37152</v>
      </c>
      <c r="G127" s="87"/>
      <c r="H127" s="87"/>
      <c r="I127" s="88"/>
    </row>
    <row r="128" spans="1:9" ht="36" customHeight="1" x14ac:dyDescent="0.25">
      <c r="A128" s="126" t="s">
        <v>114</v>
      </c>
      <c r="B128" s="63" t="s">
        <v>269</v>
      </c>
      <c r="C128" s="64"/>
      <c r="D128" s="64"/>
      <c r="E128" s="41"/>
      <c r="F128" s="42">
        <v>29520</v>
      </c>
      <c r="G128" s="43"/>
      <c r="H128" s="43"/>
      <c r="I128" s="44"/>
    </row>
    <row r="129" spans="1:9" ht="36" customHeight="1" x14ac:dyDescent="0.25">
      <c r="A129" s="126" t="s">
        <v>114</v>
      </c>
      <c r="B129" s="63" t="s">
        <v>270</v>
      </c>
      <c r="C129" s="64"/>
      <c r="D129" s="64"/>
      <c r="E129" s="41"/>
      <c r="F129" s="42">
        <v>25920</v>
      </c>
      <c r="G129" s="43"/>
      <c r="H129" s="43"/>
      <c r="I129" s="44"/>
    </row>
    <row r="130" spans="1:9" ht="36" customHeight="1" x14ac:dyDescent="0.25">
      <c r="A130" s="126" t="s">
        <v>114</v>
      </c>
      <c r="B130" s="63" t="s">
        <v>271</v>
      </c>
      <c r="C130" s="64"/>
      <c r="D130" s="64"/>
      <c r="E130" s="41"/>
      <c r="F130" s="42">
        <v>67680</v>
      </c>
      <c r="G130" s="43"/>
      <c r="H130" s="43"/>
      <c r="I130" s="44"/>
    </row>
    <row r="131" spans="1:9" ht="36" customHeight="1" x14ac:dyDescent="0.25">
      <c r="A131" s="126" t="s">
        <v>114</v>
      </c>
      <c r="B131" s="63" t="s">
        <v>272</v>
      </c>
      <c r="C131" s="64"/>
      <c r="D131" s="64"/>
      <c r="E131" s="41"/>
      <c r="F131" s="42">
        <v>4320</v>
      </c>
      <c r="G131" s="43"/>
      <c r="H131" s="43"/>
      <c r="I131" s="44"/>
    </row>
    <row r="132" spans="1:9" ht="36" customHeight="1" x14ac:dyDescent="0.25">
      <c r="A132" s="126" t="s">
        <v>114</v>
      </c>
      <c r="B132" s="63" t="s">
        <v>273</v>
      </c>
      <c r="C132" s="64"/>
      <c r="D132" s="64"/>
      <c r="E132" s="41"/>
      <c r="F132" s="42">
        <v>48240</v>
      </c>
      <c r="G132" s="43"/>
      <c r="H132" s="43"/>
      <c r="I132" s="44"/>
    </row>
    <row r="133" spans="1:9" ht="36" customHeight="1" x14ac:dyDescent="0.25">
      <c r="A133" s="126" t="s">
        <v>114</v>
      </c>
      <c r="B133" s="63" t="s">
        <v>274</v>
      </c>
      <c r="C133" s="64"/>
      <c r="D133" s="64"/>
      <c r="E133" s="41"/>
      <c r="F133" s="42">
        <v>16560</v>
      </c>
      <c r="G133" s="43"/>
      <c r="H133" s="43"/>
      <c r="I133" s="44"/>
    </row>
    <row r="134" spans="1:9" ht="27" customHeight="1" thickBot="1" x14ac:dyDescent="0.3">
      <c r="B134" s="426" t="s">
        <v>235</v>
      </c>
      <c r="C134" s="427"/>
      <c r="D134" s="427"/>
      <c r="E134" s="428"/>
      <c r="F134" s="426"/>
      <c r="G134" s="427"/>
      <c r="H134" s="427"/>
      <c r="I134" s="428"/>
    </row>
    <row r="135" spans="1:9" ht="19.5" customHeight="1" thickBot="1" x14ac:dyDescent="0.3">
      <c r="B135" s="174" t="s">
        <v>236</v>
      </c>
      <c r="C135" s="175"/>
      <c r="D135" s="175"/>
      <c r="E135" s="176"/>
      <c r="F135" s="174"/>
      <c r="G135" s="175"/>
      <c r="H135" s="175"/>
      <c r="I135" s="176"/>
    </row>
    <row r="136" spans="1:9" ht="36" customHeight="1" x14ac:dyDescent="0.25">
      <c r="B136" s="188" t="s">
        <v>237</v>
      </c>
      <c r="C136" s="318"/>
      <c r="D136" s="318"/>
      <c r="E136" s="319"/>
      <c r="F136" s="200">
        <v>60</v>
      </c>
      <c r="G136" s="415"/>
      <c r="H136" s="415"/>
      <c r="I136" s="416"/>
    </row>
    <row r="137" spans="1:9" ht="36" customHeight="1" x14ac:dyDescent="0.25">
      <c r="B137" s="35" t="s">
        <v>238</v>
      </c>
      <c r="C137" s="89"/>
      <c r="D137" s="89"/>
      <c r="E137" s="90"/>
      <c r="F137" s="203">
        <v>60</v>
      </c>
      <c r="G137" s="253"/>
      <c r="H137" s="253"/>
      <c r="I137" s="254"/>
    </row>
    <row r="138" spans="1:9" ht="36" customHeight="1" thickBot="1" x14ac:dyDescent="0.3">
      <c r="B138" s="320" t="s">
        <v>239</v>
      </c>
      <c r="C138" s="321"/>
      <c r="D138" s="321"/>
      <c r="E138" s="322"/>
      <c r="F138" s="202">
        <v>120</v>
      </c>
      <c r="G138" s="332"/>
      <c r="H138" s="332"/>
      <c r="I138" s="333"/>
    </row>
    <row r="139" spans="1:9" ht="54" customHeight="1" thickBot="1" x14ac:dyDescent="0.3">
      <c r="B139" s="19" t="s">
        <v>240</v>
      </c>
      <c r="C139" s="20"/>
      <c r="D139" s="20"/>
      <c r="E139" s="21"/>
      <c r="F139" s="106"/>
      <c r="G139" s="107"/>
      <c r="H139" s="107"/>
      <c r="I139" s="108"/>
    </row>
    <row r="140" spans="1:9" ht="36" customHeight="1" x14ac:dyDescent="0.25">
      <c r="B140" s="65" t="s">
        <v>241</v>
      </c>
      <c r="C140" s="66"/>
      <c r="D140" s="66"/>
      <c r="E140" s="67"/>
      <c r="F140" s="68">
        <v>33984</v>
      </c>
      <c r="G140" s="69"/>
      <c r="H140" s="69"/>
      <c r="I140" s="70"/>
    </row>
    <row r="141" spans="1:9" ht="36" customHeight="1" x14ac:dyDescent="0.25">
      <c r="B141" s="63" t="s">
        <v>242</v>
      </c>
      <c r="C141" s="64"/>
      <c r="D141" s="64"/>
      <c r="E141" s="41"/>
      <c r="F141" s="42">
        <v>67968</v>
      </c>
      <c r="G141" s="43"/>
      <c r="H141" s="43"/>
      <c r="I141" s="44"/>
    </row>
    <row r="142" spans="1:9" ht="36" customHeight="1" x14ac:dyDescent="0.25">
      <c r="B142" s="63" t="s">
        <v>243</v>
      </c>
      <c r="C142" s="64"/>
      <c r="D142" s="64"/>
      <c r="E142" s="41"/>
      <c r="F142" s="42">
        <v>84960</v>
      </c>
      <c r="G142" s="43"/>
      <c r="H142" s="43"/>
      <c r="I142" s="44"/>
    </row>
    <row r="143" spans="1:9" ht="36" customHeight="1" x14ac:dyDescent="0.25">
      <c r="B143" s="63" t="s">
        <v>244</v>
      </c>
      <c r="C143" s="64"/>
      <c r="D143" s="64"/>
      <c r="E143" s="41"/>
      <c r="F143" s="42">
        <v>1080</v>
      </c>
      <c r="G143" s="43"/>
      <c r="H143" s="43"/>
      <c r="I143" s="44"/>
    </row>
    <row r="144" spans="1:9" ht="36" customHeight="1" x14ac:dyDescent="0.25">
      <c r="B144" s="63" t="s">
        <v>245</v>
      </c>
      <c r="C144" s="64"/>
      <c r="D144" s="64"/>
      <c r="E144" s="41"/>
      <c r="F144" s="42">
        <v>50976</v>
      </c>
      <c r="G144" s="43"/>
      <c r="H144" s="43"/>
      <c r="I144" s="44"/>
    </row>
    <row r="145" spans="1:9" ht="36" customHeight="1" x14ac:dyDescent="0.25">
      <c r="B145" s="63" t="s">
        <v>246</v>
      </c>
      <c r="C145" s="64"/>
      <c r="D145" s="64"/>
      <c r="E145" s="41"/>
      <c r="F145" s="42">
        <v>101952</v>
      </c>
      <c r="G145" s="43"/>
      <c r="H145" s="43"/>
      <c r="I145" s="44"/>
    </row>
    <row r="146" spans="1:9" ht="36" customHeight="1" x14ac:dyDescent="0.25">
      <c r="B146" s="63" t="s">
        <v>247</v>
      </c>
      <c r="C146" s="64"/>
      <c r="D146" s="64"/>
      <c r="E146" s="41"/>
      <c r="F146" s="42">
        <v>127440</v>
      </c>
      <c r="G146" s="43"/>
      <c r="H146" s="43"/>
      <c r="I146" s="44"/>
    </row>
    <row r="147" spans="1:9" ht="36" customHeight="1" thickBot="1" x14ac:dyDescent="0.3">
      <c r="B147" s="109" t="s">
        <v>248</v>
      </c>
      <c r="C147" s="110"/>
      <c r="D147" s="110"/>
      <c r="E147" s="111"/>
      <c r="F147" s="179">
        <v>1800</v>
      </c>
      <c r="G147" s="180"/>
      <c r="H147" s="180"/>
      <c r="I147" s="181"/>
    </row>
    <row r="148" spans="1:9" ht="24" thickBot="1" x14ac:dyDescent="0.3">
      <c r="B148" s="28"/>
      <c r="C148" s="81"/>
      <c r="D148" s="81"/>
      <c r="E148" s="82"/>
      <c r="F148" s="83"/>
      <c r="G148" s="84"/>
      <c r="H148" s="84"/>
      <c r="I148" s="85"/>
    </row>
    <row r="149" spans="1:9" ht="21" customHeight="1" x14ac:dyDescent="0.25">
      <c r="B149" s="118"/>
      <c r="C149" s="118"/>
      <c r="D149" s="118"/>
      <c r="E149" s="118"/>
      <c r="F149" s="118"/>
      <c r="G149" s="118"/>
      <c r="H149" s="118"/>
      <c r="I149" s="118"/>
    </row>
    <row r="150" spans="1:9" s="121" customFormat="1" ht="27" customHeight="1" x14ac:dyDescent="0.25">
      <c r="A150" s="8" t="s">
        <v>114</v>
      </c>
      <c r="B150" s="120" t="s">
        <v>350</v>
      </c>
      <c r="C150" s="120"/>
      <c r="D150" s="120"/>
      <c r="E150" s="120"/>
      <c r="F150" s="120"/>
      <c r="G150" s="120"/>
      <c r="H150" s="120"/>
      <c r="I150" s="120"/>
    </row>
    <row r="151" spans="1:9" s="123" customFormat="1" ht="45" customHeight="1" x14ac:dyDescent="0.25">
      <c r="A151" s="8"/>
      <c r="B151" s="122" t="s">
        <v>252</v>
      </c>
      <c r="C151" s="122"/>
      <c r="D151" s="122"/>
      <c r="E151" s="122"/>
      <c r="F151" s="122"/>
      <c r="G151" s="122"/>
      <c r="H151" s="122"/>
      <c r="I151" s="122"/>
    </row>
    <row r="152" spans="1:9" ht="21" customHeight="1" x14ac:dyDescent="0.25"/>
  </sheetData>
  <sheetProtection selectLockedCells="1" selectUnlockedCells="1"/>
  <mergeCells count="295">
    <mergeCell ref="B151:I151"/>
    <mergeCell ref="B147:E147"/>
    <mergeCell ref="F147:I147"/>
    <mergeCell ref="B148:E148"/>
    <mergeCell ref="F148:I148"/>
    <mergeCell ref="B149:I149"/>
    <mergeCell ref="B150:I150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A134" sqref="A134:XFD138"/>
    </sheetView>
  </sheetViews>
  <sheetFormatPr defaultColWidth="9.140625" defaultRowHeight="12.75" outlineLevelRow="1" x14ac:dyDescent="0.25"/>
  <cols>
    <col min="1" max="1" width="35.8554687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99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57024</v>
      </c>
      <c r="G8" s="33">
        <f>H8*1.1</f>
        <v>52272.000000000007</v>
      </c>
      <c r="H8" s="33">
        <v>47520</v>
      </c>
      <c r="I8" s="33">
        <f>H8*0.75</f>
        <v>35640</v>
      </c>
      <c r="J8" s="33">
        <f>H8*0.5</f>
        <v>23760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80352</v>
      </c>
      <c r="G9" s="37">
        <f>H9*1.1</f>
        <v>73656</v>
      </c>
      <c r="H9" s="37">
        <v>66960</v>
      </c>
      <c r="I9" s="37">
        <f>H9*0.75</f>
        <v>50220</v>
      </c>
      <c r="J9" s="37">
        <f>H9*0.5</f>
        <v>33480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68472</v>
      </c>
      <c r="G10" s="37">
        <f>H10*1.1</f>
        <v>62766.000000000007</v>
      </c>
      <c r="H10" s="37">
        <v>57060</v>
      </c>
      <c r="I10" s="37">
        <f>H10*0.75</f>
        <v>42795</v>
      </c>
      <c r="J10" s="37">
        <f>H10*0.5</f>
        <v>28530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95904</v>
      </c>
      <c r="G11" s="39">
        <f>H11*1.1</f>
        <v>87912</v>
      </c>
      <c r="H11" s="39">
        <v>79920</v>
      </c>
      <c r="I11" s="39">
        <f>H11*0.75</f>
        <v>59940</v>
      </c>
      <c r="J11" s="39">
        <f>H11*0.5</f>
        <v>39960</v>
      </c>
    </row>
    <row r="12" spans="1:10" ht="24" thickBot="1" x14ac:dyDescent="0.3">
      <c r="A12" s="8"/>
      <c r="B12" s="28"/>
      <c r="C12" s="81"/>
      <c r="D12" s="81"/>
      <c r="E12" s="82"/>
      <c r="F12" s="134"/>
      <c r="G12" s="135"/>
      <c r="H12" s="135"/>
      <c r="I12" s="135"/>
      <c r="J12" s="136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89"/>
      <c r="F13" s="140">
        <v>10620</v>
      </c>
      <c r="G13" s="141"/>
      <c r="H13" s="141"/>
      <c r="I13" s="141"/>
      <c r="J13" s="14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6"/>
      <c r="F14" s="112">
        <v>15120</v>
      </c>
      <c r="G14" s="113"/>
      <c r="H14" s="113"/>
      <c r="I14" s="113"/>
      <c r="J14" s="114"/>
    </row>
    <row r="15" spans="1:10" ht="24" thickBot="1" x14ac:dyDescent="0.3">
      <c r="A15" s="8"/>
      <c r="B15" s="28"/>
      <c r="C15" s="81"/>
      <c r="D15" s="81"/>
      <c r="E15" s="82"/>
      <c r="F15" s="165"/>
      <c r="G15" s="166"/>
      <c r="H15" s="166"/>
      <c r="I15" s="166"/>
      <c r="J15" s="16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2880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4032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3456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4896</v>
      </c>
      <c r="G19" s="180"/>
      <c r="H19" s="180"/>
      <c r="I19" s="180"/>
      <c r="J19" s="181"/>
    </row>
    <row r="20" spans="1:10" ht="24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"&amp;MIN(F22:F61)&amp;" до "&amp;MAX(F22:F61)</f>
        <v>Цена от 13680 до 179550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13680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20520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27360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34200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41040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47880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54720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61560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68400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75240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82080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88920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95760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102600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109440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116280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123120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129960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136800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143640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145</v>
      </c>
      <c r="C42" s="36"/>
      <c r="D42" s="36"/>
      <c r="E42" s="41"/>
      <c r="F42" s="42">
        <v>17100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146</v>
      </c>
      <c r="C43" s="36"/>
      <c r="D43" s="36"/>
      <c r="E43" s="41"/>
      <c r="F43" s="42">
        <v>25650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147</v>
      </c>
      <c r="C44" s="36"/>
      <c r="D44" s="36"/>
      <c r="E44" s="41"/>
      <c r="F44" s="42">
        <v>34200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148</v>
      </c>
      <c r="C45" s="36"/>
      <c r="D45" s="36"/>
      <c r="E45" s="41"/>
      <c r="F45" s="42">
        <v>42750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149</v>
      </c>
      <c r="C46" s="36"/>
      <c r="D46" s="36"/>
      <c r="E46" s="41"/>
      <c r="F46" s="42">
        <v>51300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150</v>
      </c>
      <c r="C47" s="36"/>
      <c r="D47" s="36"/>
      <c r="E47" s="41"/>
      <c r="F47" s="42">
        <v>59850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151</v>
      </c>
      <c r="C48" s="36"/>
      <c r="D48" s="36"/>
      <c r="E48" s="41"/>
      <c r="F48" s="42">
        <v>68400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152</v>
      </c>
      <c r="C49" s="36"/>
      <c r="D49" s="36"/>
      <c r="E49" s="41"/>
      <c r="F49" s="42">
        <v>76950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153</v>
      </c>
      <c r="C50" s="36"/>
      <c r="D50" s="36"/>
      <c r="E50" s="41"/>
      <c r="F50" s="42">
        <v>85500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154</v>
      </c>
      <c r="C51" s="36"/>
      <c r="D51" s="36"/>
      <c r="E51" s="41"/>
      <c r="F51" s="42">
        <v>94050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155</v>
      </c>
      <c r="C52" s="36"/>
      <c r="D52" s="36"/>
      <c r="E52" s="41"/>
      <c r="F52" s="42">
        <v>102600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156</v>
      </c>
      <c r="C53" s="36"/>
      <c r="D53" s="36"/>
      <c r="E53" s="41"/>
      <c r="F53" s="42">
        <v>111150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157</v>
      </c>
      <c r="C54" s="36"/>
      <c r="D54" s="36"/>
      <c r="E54" s="41"/>
      <c r="F54" s="42">
        <v>119700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158</v>
      </c>
      <c r="C55" s="36"/>
      <c r="D55" s="36"/>
      <c r="E55" s="41"/>
      <c r="F55" s="42">
        <v>128250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159</v>
      </c>
      <c r="C56" s="36"/>
      <c r="D56" s="36"/>
      <c r="E56" s="41"/>
      <c r="F56" s="42">
        <v>136800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160</v>
      </c>
      <c r="C57" s="36"/>
      <c r="D57" s="36"/>
      <c r="E57" s="41"/>
      <c r="F57" s="42">
        <v>145350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161</v>
      </c>
      <c r="C58" s="36"/>
      <c r="D58" s="36"/>
      <c r="E58" s="41"/>
      <c r="F58" s="42">
        <v>153900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162</v>
      </c>
      <c r="C59" s="36"/>
      <c r="D59" s="36"/>
      <c r="E59" s="41"/>
      <c r="F59" s="42">
        <v>162450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163</v>
      </c>
      <c r="C60" s="36"/>
      <c r="D60" s="36"/>
      <c r="E60" s="41"/>
      <c r="F60" s="42">
        <v>171000</v>
      </c>
      <c r="G60" s="43"/>
      <c r="H60" s="43"/>
      <c r="I60" s="43"/>
      <c r="J60" s="44"/>
    </row>
    <row r="61" spans="1:10" ht="36" customHeight="1" outlineLevel="1" thickBot="1" x14ac:dyDescent="0.3">
      <c r="A61" s="8"/>
      <c r="B61" s="35" t="s">
        <v>164</v>
      </c>
      <c r="C61" s="36"/>
      <c r="D61" s="36"/>
      <c r="E61" s="41"/>
      <c r="F61" s="42">
        <v>179550</v>
      </c>
      <c r="G61" s="43"/>
      <c r="H61" s="43"/>
      <c r="I61" s="43"/>
      <c r="J61" s="44"/>
    </row>
    <row r="62" spans="1:10" ht="36" customHeight="1" thickBot="1" x14ac:dyDescent="0.3">
      <c r="A62" s="8"/>
      <c r="B62" s="51" t="s">
        <v>165</v>
      </c>
      <c r="C62" s="52"/>
      <c r="D62" s="52"/>
      <c r="E62" s="53"/>
      <c r="F62" s="54" t="str">
        <f>"Цена от "&amp;MIN(F63:F84)&amp;" до "&amp;MAX(F63:F84)</f>
        <v>Цена от 9576 до 150480</v>
      </c>
      <c r="G62" s="55"/>
      <c r="H62" s="55"/>
      <c r="I62" s="55"/>
      <c r="J62" s="56"/>
    </row>
    <row r="63" spans="1:10" ht="36" customHeight="1" outlineLevel="1" x14ac:dyDescent="0.25">
      <c r="A63" s="8"/>
      <c r="B63" s="57" t="s">
        <v>166</v>
      </c>
      <c r="C63" s="58"/>
      <c r="D63" s="58"/>
      <c r="E63" s="59"/>
      <c r="F63" s="60">
        <v>9576</v>
      </c>
      <c r="G63" s="61"/>
      <c r="H63" s="61"/>
      <c r="I63" s="61"/>
      <c r="J63" s="62"/>
    </row>
    <row r="64" spans="1:10" ht="36" customHeight="1" outlineLevel="1" x14ac:dyDescent="0.25">
      <c r="A64" s="8"/>
      <c r="B64" s="35" t="s">
        <v>167</v>
      </c>
      <c r="C64" s="36"/>
      <c r="D64" s="36"/>
      <c r="E64" s="41"/>
      <c r="F64" s="42">
        <v>14580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168</v>
      </c>
      <c r="C65" s="36"/>
      <c r="D65" s="36"/>
      <c r="E65" s="41"/>
      <c r="F65" s="42">
        <v>20520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169</v>
      </c>
      <c r="C66" s="36"/>
      <c r="D66" s="36"/>
      <c r="E66" s="41"/>
      <c r="F66" s="42">
        <v>27360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170</v>
      </c>
      <c r="C67" s="36"/>
      <c r="D67" s="36"/>
      <c r="E67" s="41"/>
      <c r="F67" s="42">
        <v>34200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171</v>
      </c>
      <c r="C68" s="36"/>
      <c r="D68" s="36"/>
      <c r="E68" s="41"/>
      <c r="F68" s="42">
        <v>41040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172</v>
      </c>
      <c r="C69" s="36"/>
      <c r="D69" s="36"/>
      <c r="E69" s="41"/>
      <c r="F69" s="42">
        <v>47880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173</v>
      </c>
      <c r="C70" s="36"/>
      <c r="D70" s="36"/>
      <c r="E70" s="41"/>
      <c r="F70" s="42">
        <v>54720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174</v>
      </c>
      <c r="C71" s="36"/>
      <c r="D71" s="36"/>
      <c r="E71" s="41"/>
      <c r="F71" s="42">
        <v>61560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175</v>
      </c>
      <c r="C72" s="36"/>
      <c r="D72" s="36"/>
      <c r="E72" s="41"/>
      <c r="F72" s="42">
        <v>68400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176</v>
      </c>
      <c r="C73" s="36"/>
      <c r="D73" s="36"/>
      <c r="E73" s="41"/>
      <c r="F73" s="42">
        <v>75240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177</v>
      </c>
      <c r="C74" s="36"/>
      <c r="D74" s="36"/>
      <c r="E74" s="41"/>
      <c r="F74" s="42">
        <v>82080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178</v>
      </c>
      <c r="C75" s="36"/>
      <c r="D75" s="36"/>
      <c r="E75" s="41"/>
      <c r="F75" s="42">
        <v>88920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179</v>
      </c>
      <c r="C76" s="36"/>
      <c r="D76" s="36"/>
      <c r="E76" s="41"/>
      <c r="F76" s="42">
        <v>95760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180</v>
      </c>
      <c r="C77" s="36"/>
      <c r="D77" s="36"/>
      <c r="E77" s="41"/>
      <c r="F77" s="42">
        <v>102600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181</v>
      </c>
      <c r="C78" s="36"/>
      <c r="D78" s="36"/>
      <c r="E78" s="41"/>
      <c r="F78" s="42">
        <v>109440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182</v>
      </c>
      <c r="C79" s="36"/>
      <c r="D79" s="36"/>
      <c r="E79" s="41"/>
      <c r="F79" s="42">
        <v>116280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183</v>
      </c>
      <c r="C80" s="36"/>
      <c r="D80" s="36"/>
      <c r="E80" s="41"/>
      <c r="F80" s="42">
        <v>123120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184</v>
      </c>
      <c r="C81" s="36"/>
      <c r="D81" s="36"/>
      <c r="E81" s="41"/>
      <c r="F81" s="42">
        <v>129960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185</v>
      </c>
      <c r="C82" s="36"/>
      <c r="D82" s="36"/>
      <c r="E82" s="41"/>
      <c r="F82" s="42">
        <v>136800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186</v>
      </c>
      <c r="C83" s="36"/>
      <c r="D83" s="36"/>
      <c r="E83" s="41"/>
      <c r="F83" s="42">
        <v>143640</v>
      </c>
      <c r="G83" s="43"/>
      <c r="H83" s="43"/>
      <c r="I83" s="43"/>
      <c r="J83" s="44"/>
    </row>
    <row r="84" spans="1:10" ht="36" customHeight="1" outlineLevel="1" thickBot="1" x14ac:dyDescent="0.3">
      <c r="A84" s="8"/>
      <c r="B84" s="35" t="s">
        <v>187</v>
      </c>
      <c r="C84" s="36"/>
      <c r="D84" s="36"/>
      <c r="E84" s="41"/>
      <c r="F84" s="42">
        <v>150480</v>
      </c>
      <c r="G84" s="43"/>
      <c r="H84" s="43"/>
      <c r="I84" s="43"/>
      <c r="J84" s="44"/>
    </row>
    <row r="85" spans="1:10" ht="36" customHeight="1" thickBot="1" x14ac:dyDescent="0.3">
      <c r="A85" s="8"/>
      <c r="B85" s="51" t="s">
        <v>188</v>
      </c>
      <c r="C85" s="52"/>
      <c r="D85" s="52"/>
      <c r="E85" s="53"/>
      <c r="F85" s="54" t="str">
        <f>"Цена от "&amp;MIN(F86:F96)&amp;" до "&amp;MAX(F86:F96)</f>
        <v>Цена от 1800 до 40356</v>
      </c>
      <c r="G85" s="55"/>
      <c r="H85" s="55"/>
      <c r="I85" s="55"/>
      <c r="J85" s="56"/>
    </row>
    <row r="86" spans="1:10" ht="36" customHeight="1" x14ac:dyDescent="0.25">
      <c r="A86" s="8"/>
      <c r="B86" s="63" t="s">
        <v>189</v>
      </c>
      <c r="C86" s="64"/>
      <c r="D86" s="64"/>
      <c r="E86" s="41"/>
      <c r="F86" s="42">
        <v>7128</v>
      </c>
      <c r="G86" s="43"/>
      <c r="H86" s="43"/>
      <c r="I86" s="43"/>
      <c r="J86" s="44"/>
    </row>
    <row r="87" spans="1:10" ht="36" customHeight="1" x14ac:dyDescent="0.25">
      <c r="A87" s="8"/>
      <c r="B87" s="65" t="s">
        <v>190</v>
      </c>
      <c r="C87" s="66"/>
      <c r="D87" s="66"/>
      <c r="E87" s="67"/>
      <c r="F87" s="42">
        <v>25488</v>
      </c>
      <c r="G87" s="43"/>
      <c r="H87" s="43"/>
      <c r="I87" s="43"/>
      <c r="J87" s="44"/>
    </row>
    <row r="88" spans="1:10" ht="36" customHeight="1" x14ac:dyDescent="0.25">
      <c r="A88" s="8"/>
      <c r="B88" s="63" t="s">
        <v>258</v>
      </c>
      <c r="C88" s="64"/>
      <c r="D88" s="64"/>
      <c r="E88" s="41"/>
      <c r="F88" s="42">
        <v>2844</v>
      </c>
      <c r="G88" s="43"/>
      <c r="H88" s="43"/>
      <c r="I88" s="43"/>
      <c r="J88" s="44"/>
    </row>
    <row r="89" spans="1:10" ht="36" customHeight="1" x14ac:dyDescent="0.25">
      <c r="A89" s="8"/>
      <c r="B89" s="65" t="s">
        <v>192</v>
      </c>
      <c r="C89" s="66"/>
      <c r="D89" s="66"/>
      <c r="E89" s="67"/>
      <c r="F89" s="68">
        <v>40356</v>
      </c>
      <c r="G89" s="69"/>
      <c r="H89" s="69"/>
      <c r="I89" s="69"/>
      <c r="J89" s="70"/>
    </row>
    <row r="90" spans="1:10" ht="36" customHeight="1" x14ac:dyDescent="0.25">
      <c r="A90" s="8"/>
      <c r="B90" s="63" t="s">
        <v>193</v>
      </c>
      <c r="C90" s="64"/>
      <c r="D90" s="64"/>
      <c r="E90" s="41"/>
      <c r="F90" s="42">
        <v>8136</v>
      </c>
      <c r="G90" s="43"/>
      <c r="H90" s="43"/>
      <c r="I90" s="43"/>
      <c r="J90" s="44"/>
    </row>
    <row r="91" spans="1:10" ht="36" customHeight="1" x14ac:dyDescent="0.25">
      <c r="A91" s="8"/>
      <c r="B91" s="63" t="s">
        <v>194</v>
      </c>
      <c r="C91" s="64"/>
      <c r="D91" s="64"/>
      <c r="E91" s="41"/>
      <c r="F91" s="42">
        <v>16380</v>
      </c>
      <c r="G91" s="43"/>
      <c r="H91" s="43"/>
      <c r="I91" s="43"/>
      <c r="J91" s="44"/>
    </row>
    <row r="92" spans="1:10" ht="36" customHeight="1" x14ac:dyDescent="0.25">
      <c r="A92" s="8"/>
      <c r="B92" s="63" t="s">
        <v>195</v>
      </c>
      <c r="C92" s="64"/>
      <c r="D92" s="64"/>
      <c r="E92" s="41"/>
      <c r="F92" s="42">
        <v>1800</v>
      </c>
      <c r="G92" s="43"/>
      <c r="H92" s="43"/>
      <c r="I92" s="43"/>
      <c r="J92" s="44"/>
    </row>
    <row r="93" spans="1:10" ht="36" customHeight="1" x14ac:dyDescent="0.25">
      <c r="A93" s="8"/>
      <c r="B93" s="63" t="s">
        <v>196</v>
      </c>
      <c r="C93" s="64"/>
      <c r="D93" s="64"/>
      <c r="E93" s="41"/>
      <c r="F93" s="42">
        <v>1800</v>
      </c>
      <c r="G93" s="43"/>
      <c r="H93" s="43"/>
      <c r="I93" s="43"/>
      <c r="J93" s="44"/>
    </row>
    <row r="94" spans="1:10" ht="36" customHeight="1" x14ac:dyDescent="0.25">
      <c r="A94" s="8"/>
      <c r="B94" s="63" t="s">
        <v>197</v>
      </c>
      <c r="C94" s="64"/>
      <c r="D94" s="64"/>
      <c r="E94" s="41"/>
      <c r="F94" s="42">
        <v>3600</v>
      </c>
      <c r="G94" s="43"/>
      <c r="H94" s="43"/>
      <c r="I94" s="43"/>
      <c r="J94" s="44"/>
    </row>
    <row r="95" spans="1:10" ht="36" customHeight="1" x14ac:dyDescent="0.25">
      <c r="A95" s="8"/>
      <c r="B95" s="63" t="s">
        <v>198</v>
      </c>
      <c r="C95" s="64"/>
      <c r="D95" s="64"/>
      <c r="E95" s="41"/>
      <c r="F95" s="42">
        <v>5400</v>
      </c>
      <c r="G95" s="43"/>
      <c r="H95" s="43"/>
      <c r="I95" s="43"/>
      <c r="J95" s="44"/>
    </row>
    <row r="96" spans="1:10" ht="36" customHeight="1" thickBot="1" x14ac:dyDescent="0.3">
      <c r="A96" s="8"/>
      <c r="B96" s="63" t="s">
        <v>199</v>
      </c>
      <c r="C96" s="64"/>
      <c r="D96" s="64"/>
      <c r="E96" s="41"/>
      <c r="F96" s="42">
        <v>28332</v>
      </c>
      <c r="G96" s="43"/>
      <c r="H96" s="43"/>
      <c r="I96" s="43"/>
      <c r="J96" s="44"/>
    </row>
    <row r="97" spans="1:10" ht="54" customHeight="1" thickBot="1" x14ac:dyDescent="0.3">
      <c r="A97" s="8"/>
      <c r="B97" s="210" t="s">
        <v>259</v>
      </c>
      <c r="C97" s="211"/>
      <c r="D97" s="211"/>
      <c r="E97" s="212"/>
      <c r="F97" s="224" t="str">
        <f>"Цена от "&amp;MIN(F99,F103:J104,H105,F106:J119)&amp;" до "&amp;MAX(F99,F103:J104,H105,F106:J119)</f>
        <v>Цена от 3024 до 119520</v>
      </c>
      <c r="G97" s="225"/>
      <c r="H97" s="225"/>
      <c r="I97" s="225"/>
      <c r="J97" s="226"/>
    </row>
    <row r="98" spans="1:10" ht="24" thickBot="1" x14ac:dyDescent="0.3">
      <c r="A98" s="8"/>
      <c r="B98" s="28"/>
      <c r="C98" s="81"/>
      <c r="D98" s="81"/>
      <c r="E98" s="82"/>
      <c r="F98" s="83"/>
      <c r="G98" s="84"/>
      <c r="H98" s="84"/>
      <c r="I98" s="84"/>
      <c r="J98" s="85"/>
    </row>
    <row r="99" spans="1:10" ht="36" customHeight="1" x14ac:dyDescent="0.25">
      <c r="A99" s="8"/>
      <c r="B99" s="63" t="s">
        <v>201</v>
      </c>
      <c r="C99" s="64"/>
      <c r="D99" s="64"/>
      <c r="E99" s="41"/>
      <c r="F99" s="42">
        <v>27000</v>
      </c>
      <c r="G99" s="43"/>
      <c r="H99" s="43"/>
      <c r="I99" s="43"/>
      <c r="J99" s="44"/>
    </row>
    <row r="100" spans="1:10" ht="36" customHeight="1" x14ac:dyDescent="0.25">
      <c r="A100" s="8"/>
      <c r="B100" s="72" t="s">
        <v>202</v>
      </c>
      <c r="C100" s="73"/>
      <c r="D100" s="73"/>
      <c r="E100" s="74"/>
      <c r="F100" s="86">
        <v>2700</v>
      </c>
      <c r="G100" s="87"/>
      <c r="H100" s="87"/>
      <c r="I100" s="87"/>
      <c r="J100" s="88"/>
    </row>
    <row r="101" spans="1:10" ht="36" customHeight="1" thickBot="1" x14ac:dyDescent="0.3">
      <c r="A101" s="8"/>
      <c r="B101" s="72" t="s">
        <v>203</v>
      </c>
      <c r="C101" s="73"/>
      <c r="D101" s="73"/>
      <c r="E101" s="74"/>
      <c r="F101" s="86">
        <v>6750</v>
      </c>
      <c r="G101" s="87"/>
      <c r="H101" s="87"/>
      <c r="I101" s="87"/>
      <c r="J101" s="88"/>
    </row>
    <row r="102" spans="1:10" ht="24" thickBot="1" x14ac:dyDescent="0.3">
      <c r="A102" s="8"/>
      <c r="B102" s="131"/>
      <c r="C102" s="132"/>
      <c r="D102" s="132"/>
      <c r="E102" s="133"/>
      <c r="F102" s="83"/>
      <c r="G102" s="84"/>
      <c r="H102" s="84"/>
      <c r="I102" s="84"/>
      <c r="J102" s="85"/>
    </row>
    <row r="103" spans="1:10" ht="36" customHeight="1" x14ac:dyDescent="0.25">
      <c r="A103" s="8" t="s">
        <v>112</v>
      </c>
      <c r="B103" s="429" t="s">
        <v>204</v>
      </c>
      <c r="C103" s="430"/>
      <c r="D103" s="430"/>
      <c r="E103" s="431"/>
      <c r="F103" s="201">
        <v>24120</v>
      </c>
      <c r="G103" s="221"/>
      <c r="H103" s="221"/>
      <c r="I103" s="221"/>
      <c r="J103" s="222"/>
    </row>
    <row r="104" spans="1:10" ht="36" customHeight="1" x14ac:dyDescent="0.25">
      <c r="A104" s="8" t="s">
        <v>112</v>
      </c>
      <c r="B104" s="241" t="s">
        <v>205</v>
      </c>
      <c r="C104" s="242"/>
      <c r="D104" s="242"/>
      <c r="E104" s="243"/>
      <c r="F104" s="253">
        <v>42120</v>
      </c>
      <c r="G104" s="253"/>
      <c r="H104" s="253"/>
      <c r="I104" s="253"/>
      <c r="J104" s="254"/>
    </row>
    <row r="105" spans="1:10" ht="36" customHeight="1" x14ac:dyDescent="0.25">
      <c r="A105" s="8" t="s">
        <v>112</v>
      </c>
      <c r="B105" s="241" t="s">
        <v>206</v>
      </c>
      <c r="C105" s="242"/>
      <c r="D105" s="242"/>
      <c r="E105" s="243"/>
      <c r="F105" s="227">
        <f>H105*1.2</f>
        <v>21254.399999999998</v>
      </c>
      <c r="G105" s="228">
        <f>H105*1.1</f>
        <v>19483.2</v>
      </c>
      <c r="H105" s="228">
        <v>17712</v>
      </c>
      <c r="I105" s="228">
        <f>H105*0.75</f>
        <v>13284</v>
      </c>
      <c r="J105" s="229">
        <f>H105*0.5</f>
        <v>8856</v>
      </c>
    </row>
    <row r="106" spans="1:10" ht="36" customHeight="1" x14ac:dyDescent="0.25">
      <c r="A106" s="8" t="s">
        <v>112</v>
      </c>
      <c r="B106" s="241" t="s">
        <v>207</v>
      </c>
      <c r="C106" s="242"/>
      <c r="D106" s="242"/>
      <c r="E106" s="243"/>
      <c r="F106" s="42">
        <v>17712</v>
      </c>
      <c r="G106" s="43"/>
      <c r="H106" s="43"/>
      <c r="I106" s="43"/>
      <c r="J106" s="44"/>
    </row>
    <row r="107" spans="1:10" ht="36" customHeight="1" x14ac:dyDescent="0.25">
      <c r="A107" s="8" t="s">
        <v>112</v>
      </c>
      <c r="B107" s="241" t="s">
        <v>208</v>
      </c>
      <c r="C107" s="242"/>
      <c r="D107" s="242"/>
      <c r="E107" s="243"/>
      <c r="F107" s="42">
        <v>26928</v>
      </c>
      <c r="G107" s="43"/>
      <c r="H107" s="43"/>
      <c r="I107" s="43"/>
      <c r="J107" s="44"/>
    </row>
    <row r="108" spans="1:10" ht="36" customHeight="1" x14ac:dyDescent="0.25">
      <c r="A108" s="8" t="s">
        <v>112</v>
      </c>
      <c r="B108" s="241" t="s">
        <v>209</v>
      </c>
      <c r="C108" s="242"/>
      <c r="D108" s="242"/>
      <c r="E108" s="243"/>
      <c r="F108" s="253">
        <v>59832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1" t="s">
        <v>210</v>
      </c>
      <c r="C109" s="242"/>
      <c r="D109" s="242"/>
      <c r="E109" s="243"/>
      <c r="F109" s="253">
        <v>56664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1" t="s">
        <v>211</v>
      </c>
      <c r="C110" s="242"/>
      <c r="D110" s="242"/>
      <c r="E110" s="243"/>
      <c r="F110" s="253">
        <v>67996.799999999988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1" t="s">
        <v>212</v>
      </c>
      <c r="C111" s="242"/>
      <c r="D111" s="242"/>
      <c r="E111" s="243"/>
      <c r="F111" s="253">
        <v>36108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1" t="s">
        <v>213</v>
      </c>
      <c r="C112" s="242"/>
      <c r="D112" s="242"/>
      <c r="E112" s="243"/>
      <c r="F112" s="253">
        <v>59832</v>
      </c>
      <c r="G112" s="253"/>
      <c r="H112" s="253"/>
      <c r="I112" s="253"/>
      <c r="J112" s="254"/>
    </row>
    <row r="113" spans="1:10" ht="36" customHeight="1" x14ac:dyDescent="0.25">
      <c r="A113" s="8" t="s">
        <v>112</v>
      </c>
      <c r="B113" s="241" t="s">
        <v>214</v>
      </c>
      <c r="C113" s="242"/>
      <c r="D113" s="242"/>
      <c r="E113" s="243"/>
      <c r="F113" s="253">
        <v>75060</v>
      </c>
      <c r="G113" s="253"/>
      <c r="H113" s="253"/>
      <c r="I113" s="253"/>
      <c r="J113" s="254"/>
    </row>
    <row r="114" spans="1:10" ht="36" customHeight="1" x14ac:dyDescent="0.25">
      <c r="A114" s="8"/>
      <c r="B114" s="241" t="s">
        <v>215</v>
      </c>
      <c r="C114" s="242"/>
      <c r="D114" s="242"/>
      <c r="E114" s="243"/>
      <c r="F114" s="253">
        <v>119520</v>
      </c>
      <c r="G114" s="253"/>
      <c r="H114" s="253"/>
      <c r="I114" s="253"/>
      <c r="J114" s="254"/>
    </row>
    <row r="115" spans="1:10" ht="36" customHeight="1" x14ac:dyDescent="0.25">
      <c r="A115" s="8" t="s">
        <v>112</v>
      </c>
      <c r="B115" s="241" t="s">
        <v>216</v>
      </c>
      <c r="C115" s="242"/>
      <c r="D115" s="242"/>
      <c r="E115" s="243"/>
      <c r="F115" s="253">
        <v>3024</v>
      </c>
      <c r="G115" s="253"/>
      <c r="H115" s="253"/>
      <c r="I115" s="253"/>
      <c r="J115" s="254"/>
    </row>
    <row r="116" spans="1:10" ht="36" customHeight="1" x14ac:dyDescent="0.25">
      <c r="A116" s="8"/>
      <c r="B116" s="241" t="s">
        <v>217</v>
      </c>
      <c r="C116" s="242"/>
      <c r="D116" s="242"/>
      <c r="E116" s="243"/>
      <c r="F116" s="253">
        <v>15588</v>
      </c>
      <c r="G116" s="253"/>
      <c r="H116" s="253"/>
      <c r="I116" s="253"/>
      <c r="J116" s="254"/>
    </row>
    <row r="117" spans="1:10" ht="36" customHeight="1" x14ac:dyDescent="0.25">
      <c r="B117" s="241" t="s">
        <v>218</v>
      </c>
      <c r="C117" s="242"/>
      <c r="D117" s="242"/>
      <c r="E117" s="243"/>
      <c r="F117" s="253">
        <v>12744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1" t="s">
        <v>219</v>
      </c>
      <c r="C118" s="242"/>
      <c r="D118" s="242"/>
      <c r="E118" s="243"/>
      <c r="F118" s="253">
        <v>75060</v>
      </c>
      <c r="G118" s="253"/>
      <c r="H118" s="253"/>
      <c r="I118" s="253"/>
      <c r="J118" s="254"/>
    </row>
    <row r="119" spans="1:10" ht="36" customHeight="1" x14ac:dyDescent="0.25">
      <c r="A119" s="8" t="s">
        <v>112</v>
      </c>
      <c r="B119" s="241" t="s">
        <v>220</v>
      </c>
      <c r="C119" s="242"/>
      <c r="D119" s="242"/>
      <c r="E119" s="243"/>
      <c r="F119" s="253">
        <v>75060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1" t="s">
        <v>221</v>
      </c>
      <c r="C120" s="242"/>
      <c r="D120" s="242"/>
      <c r="E120" s="243"/>
      <c r="F120" s="253">
        <v>33840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1" t="s">
        <v>222</v>
      </c>
      <c r="C121" s="242"/>
      <c r="D121" s="242"/>
      <c r="E121" s="243"/>
      <c r="F121" s="253">
        <v>59040</v>
      </c>
      <c r="G121" s="253"/>
      <c r="H121" s="253"/>
      <c r="I121" s="253"/>
      <c r="J121" s="254"/>
    </row>
    <row r="122" spans="1:10" ht="36" customHeight="1" x14ac:dyDescent="0.25">
      <c r="A122" s="8" t="s">
        <v>114</v>
      </c>
      <c r="B122" s="241" t="s">
        <v>223</v>
      </c>
      <c r="C122" s="242"/>
      <c r="D122" s="242"/>
      <c r="E122" s="243"/>
      <c r="F122" s="227">
        <f>H122*1.2</f>
        <v>30240</v>
      </c>
      <c r="G122" s="228">
        <f>H122*1.1</f>
        <v>27720.000000000004</v>
      </c>
      <c r="H122" s="228">
        <v>25200</v>
      </c>
      <c r="I122" s="228">
        <f>H122*0.75</f>
        <v>18900</v>
      </c>
      <c r="J122" s="229">
        <f>H122*0.5</f>
        <v>12600</v>
      </c>
    </row>
    <row r="123" spans="1:10" ht="36" customHeight="1" x14ac:dyDescent="0.25">
      <c r="A123" s="8" t="s">
        <v>114</v>
      </c>
      <c r="B123" s="241" t="s">
        <v>224</v>
      </c>
      <c r="C123" s="242"/>
      <c r="D123" s="242"/>
      <c r="E123" s="243"/>
      <c r="F123" s="432">
        <v>25200</v>
      </c>
      <c r="G123" s="147"/>
      <c r="H123" s="147"/>
      <c r="I123" s="147"/>
      <c r="J123" s="148"/>
    </row>
    <row r="124" spans="1:10" ht="36" customHeight="1" x14ac:dyDescent="0.25">
      <c r="A124" s="8" t="s">
        <v>114</v>
      </c>
      <c r="B124" s="241" t="s">
        <v>225</v>
      </c>
      <c r="C124" s="242"/>
      <c r="D124" s="242"/>
      <c r="E124" s="243"/>
      <c r="F124" s="432">
        <v>38160</v>
      </c>
      <c r="G124" s="147"/>
      <c r="H124" s="147"/>
      <c r="I124" s="147"/>
      <c r="J124" s="148"/>
    </row>
    <row r="125" spans="1:10" ht="36" customHeight="1" x14ac:dyDescent="0.25">
      <c r="A125" s="8" t="s">
        <v>114</v>
      </c>
      <c r="B125" s="241" t="s">
        <v>226</v>
      </c>
      <c r="C125" s="242"/>
      <c r="D125" s="242"/>
      <c r="E125" s="243"/>
      <c r="F125" s="432">
        <v>84240</v>
      </c>
      <c r="G125" s="147"/>
      <c r="H125" s="147"/>
      <c r="I125" s="147"/>
      <c r="J125" s="148"/>
    </row>
    <row r="126" spans="1:10" ht="36" customHeight="1" x14ac:dyDescent="0.25">
      <c r="A126" s="8" t="s">
        <v>114</v>
      </c>
      <c r="B126" s="241" t="s">
        <v>227</v>
      </c>
      <c r="C126" s="242"/>
      <c r="D126" s="242"/>
      <c r="E126" s="243"/>
      <c r="F126" s="432">
        <v>79920</v>
      </c>
      <c r="G126" s="147"/>
      <c r="H126" s="147"/>
      <c r="I126" s="147"/>
      <c r="J126" s="148"/>
    </row>
    <row r="127" spans="1:10" ht="36" customHeight="1" x14ac:dyDescent="0.25">
      <c r="A127" s="8" t="s">
        <v>114</v>
      </c>
      <c r="B127" s="241" t="s">
        <v>228</v>
      </c>
      <c r="C127" s="242"/>
      <c r="D127" s="242"/>
      <c r="E127" s="243"/>
      <c r="F127" s="432">
        <v>95904</v>
      </c>
      <c r="G127" s="147"/>
      <c r="H127" s="147"/>
      <c r="I127" s="147"/>
      <c r="J127" s="148"/>
    </row>
    <row r="128" spans="1:10" ht="36" customHeight="1" x14ac:dyDescent="0.25">
      <c r="A128" s="8" t="s">
        <v>114</v>
      </c>
      <c r="B128" s="241" t="s">
        <v>229</v>
      </c>
      <c r="C128" s="242"/>
      <c r="D128" s="242"/>
      <c r="E128" s="243"/>
      <c r="F128" s="432">
        <v>51120</v>
      </c>
      <c r="G128" s="147"/>
      <c r="H128" s="147"/>
      <c r="I128" s="147"/>
      <c r="J128" s="148"/>
    </row>
    <row r="129" spans="1:10" ht="36" customHeight="1" x14ac:dyDescent="0.25">
      <c r="A129" s="8" t="s">
        <v>114</v>
      </c>
      <c r="B129" s="241" t="s">
        <v>230</v>
      </c>
      <c r="C129" s="242"/>
      <c r="D129" s="242"/>
      <c r="E129" s="243"/>
      <c r="F129" s="432">
        <v>84240</v>
      </c>
      <c r="G129" s="147"/>
      <c r="H129" s="147"/>
      <c r="I129" s="147"/>
      <c r="J129" s="148"/>
    </row>
    <row r="130" spans="1:10" ht="36" customHeight="1" x14ac:dyDescent="0.25">
      <c r="A130" s="8" t="s">
        <v>114</v>
      </c>
      <c r="B130" s="241" t="s">
        <v>231</v>
      </c>
      <c r="C130" s="242"/>
      <c r="D130" s="242"/>
      <c r="E130" s="243"/>
      <c r="F130" s="432">
        <v>105120</v>
      </c>
      <c r="G130" s="147"/>
      <c r="H130" s="147"/>
      <c r="I130" s="147"/>
      <c r="J130" s="148"/>
    </row>
    <row r="131" spans="1:10" ht="36" customHeight="1" x14ac:dyDescent="0.25">
      <c r="A131" s="8" t="s">
        <v>114</v>
      </c>
      <c r="B131" s="241" t="s">
        <v>232</v>
      </c>
      <c r="C131" s="242"/>
      <c r="D131" s="242"/>
      <c r="E131" s="243"/>
      <c r="F131" s="432">
        <v>4320</v>
      </c>
      <c r="G131" s="147"/>
      <c r="H131" s="147"/>
      <c r="I131" s="147"/>
      <c r="J131" s="148"/>
    </row>
    <row r="132" spans="1:10" ht="36" customHeight="1" x14ac:dyDescent="0.25">
      <c r="A132" s="8" t="s">
        <v>114</v>
      </c>
      <c r="B132" s="241" t="s">
        <v>233</v>
      </c>
      <c r="C132" s="242"/>
      <c r="D132" s="242"/>
      <c r="E132" s="243"/>
      <c r="F132" s="432">
        <v>105120</v>
      </c>
      <c r="G132" s="147"/>
      <c r="H132" s="147"/>
      <c r="I132" s="147"/>
      <c r="J132" s="148"/>
    </row>
    <row r="133" spans="1:10" ht="36" customHeight="1" thickBot="1" x14ac:dyDescent="0.3">
      <c r="A133" s="8" t="s">
        <v>114</v>
      </c>
      <c r="B133" s="354" t="s">
        <v>234</v>
      </c>
      <c r="C133" s="355"/>
      <c r="D133" s="355"/>
      <c r="E133" s="356"/>
      <c r="F133" s="161">
        <v>105120</v>
      </c>
      <c r="G133" s="113"/>
      <c r="H133" s="113"/>
      <c r="I133" s="113"/>
      <c r="J133" s="114"/>
    </row>
    <row r="134" spans="1:10" ht="36" customHeight="1" thickBot="1" x14ac:dyDescent="0.3">
      <c r="A134" s="8"/>
      <c r="B134" s="230" t="s">
        <v>235</v>
      </c>
      <c r="C134" s="231"/>
      <c r="D134" s="231"/>
      <c r="E134" s="232"/>
      <c r="F134" s="224"/>
      <c r="G134" s="225"/>
      <c r="H134" s="225"/>
      <c r="I134" s="225"/>
      <c r="J134" s="226"/>
    </row>
    <row r="135" spans="1:10" ht="22.5" customHeight="1" thickBot="1" x14ac:dyDescent="0.3">
      <c r="A135" s="8" t="s">
        <v>112</v>
      </c>
      <c r="B135" s="174" t="s">
        <v>236</v>
      </c>
      <c r="C135" s="175"/>
      <c r="D135" s="175"/>
      <c r="E135" s="175"/>
      <c r="F135" s="175"/>
      <c r="G135" s="175"/>
      <c r="H135" s="175"/>
      <c r="I135" s="175"/>
      <c r="J135" s="176"/>
    </row>
    <row r="136" spans="1:10" ht="36" customHeight="1" x14ac:dyDescent="0.25">
      <c r="A136" s="8"/>
      <c r="B136" s="31" t="s">
        <v>237</v>
      </c>
      <c r="C136" s="177"/>
      <c r="D136" s="177"/>
      <c r="E136" s="178"/>
      <c r="F136" s="68">
        <v>60</v>
      </c>
      <c r="G136" s="69"/>
      <c r="H136" s="69"/>
      <c r="I136" s="69"/>
      <c r="J136" s="70"/>
    </row>
    <row r="137" spans="1:10" ht="36" customHeight="1" x14ac:dyDescent="0.25">
      <c r="A137" s="8"/>
      <c r="B137" s="63" t="s">
        <v>238</v>
      </c>
      <c r="C137" s="64"/>
      <c r="D137" s="64"/>
      <c r="E137" s="41"/>
      <c r="F137" s="42">
        <v>60</v>
      </c>
      <c r="G137" s="43"/>
      <c r="H137" s="43"/>
      <c r="I137" s="43"/>
      <c r="J137" s="44"/>
    </row>
    <row r="138" spans="1:10" ht="36" customHeight="1" x14ac:dyDescent="0.25">
      <c r="A138" s="8"/>
      <c r="B138" s="63" t="s">
        <v>239</v>
      </c>
      <c r="C138" s="64"/>
      <c r="D138" s="64"/>
      <c r="E138" s="41"/>
      <c r="F138" s="42">
        <v>120</v>
      </c>
      <c r="G138" s="43"/>
      <c r="H138" s="43"/>
      <c r="I138" s="43"/>
      <c r="J138" s="44"/>
    </row>
    <row r="139" spans="1:10" ht="54" customHeight="1" thickBot="1" x14ac:dyDescent="0.3">
      <c r="A139" s="8"/>
      <c r="B139" s="277" t="s">
        <v>240</v>
      </c>
      <c r="C139" s="278"/>
      <c r="D139" s="278"/>
      <c r="E139" s="279"/>
      <c r="F139" s="412"/>
      <c r="G139" s="413"/>
      <c r="H139" s="413"/>
      <c r="I139" s="413"/>
      <c r="J139" s="414"/>
    </row>
    <row r="140" spans="1:10" ht="36" customHeight="1" x14ac:dyDescent="0.25">
      <c r="A140" s="8"/>
      <c r="B140" s="65" t="s">
        <v>241</v>
      </c>
      <c r="C140" s="66"/>
      <c r="D140" s="66"/>
      <c r="E140" s="67"/>
      <c r="F140" s="68">
        <v>58500</v>
      </c>
      <c r="G140" s="69"/>
      <c r="H140" s="69"/>
      <c r="I140" s="69"/>
      <c r="J140" s="70"/>
    </row>
    <row r="141" spans="1:10" ht="36" customHeight="1" x14ac:dyDescent="0.25">
      <c r="A141" s="8"/>
      <c r="B141" s="63" t="s">
        <v>242</v>
      </c>
      <c r="C141" s="64"/>
      <c r="D141" s="64"/>
      <c r="E141" s="41"/>
      <c r="F141" s="42">
        <v>116820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243</v>
      </c>
      <c r="C142" s="64"/>
      <c r="D142" s="64"/>
      <c r="E142" s="41"/>
      <c r="F142" s="42">
        <v>146196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244</v>
      </c>
      <c r="C143" s="64"/>
      <c r="D143" s="64"/>
      <c r="E143" s="41"/>
      <c r="F143" s="42">
        <v>2124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245</v>
      </c>
      <c r="C144" s="64"/>
      <c r="D144" s="64"/>
      <c r="E144" s="41"/>
      <c r="F144" s="42">
        <v>87840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246</v>
      </c>
      <c r="C145" s="64"/>
      <c r="D145" s="64"/>
      <c r="E145" s="41"/>
      <c r="F145" s="42">
        <v>175248</v>
      </c>
      <c r="G145" s="43"/>
      <c r="H145" s="43"/>
      <c r="I145" s="43"/>
      <c r="J145" s="44"/>
    </row>
    <row r="146" spans="1:10" ht="36" customHeight="1" x14ac:dyDescent="0.25">
      <c r="A146" s="8"/>
      <c r="B146" s="63" t="s">
        <v>247</v>
      </c>
      <c r="C146" s="64"/>
      <c r="D146" s="64"/>
      <c r="E146" s="41"/>
      <c r="F146" s="42">
        <v>219132</v>
      </c>
      <c r="G146" s="43"/>
      <c r="H146" s="43"/>
      <c r="I146" s="43"/>
      <c r="J146" s="44"/>
    </row>
    <row r="147" spans="1:10" ht="36" customHeight="1" thickBot="1" x14ac:dyDescent="0.3">
      <c r="A147" s="8"/>
      <c r="B147" s="109" t="s">
        <v>248</v>
      </c>
      <c r="C147" s="110"/>
      <c r="D147" s="110"/>
      <c r="E147" s="111"/>
      <c r="F147" s="112">
        <v>2844</v>
      </c>
      <c r="G147" s="113"/>
      <c r="H147" s="113"/>
      <c r="I147" s="113"/>
      <c r="J147" s="114"/>
    </row>
    <row r="148" spans="1:10" ht="24" thickBot="1" x14ac:dyDescent="0.3">
      <c r="A148" s="8"/>
      <c r="B148" s="28"/>
      <c r="C148" s="29"/>
      <c r="D148" s="29"/>
      <c r="E148" s="30"/>
      <c r="F148" s="187"/>
      <c r="G148" s="246"/>
      <c r="H148" s="246"/>
      <c r="I148" s="246"/>
      <c r="J148" s="247"/>
    </row>
    <row r="149" spans="1:10" ht="21" customHeight="1" x14ac:dyDescent="0.25">
      <c r="A149" s="8"/>
      <c r="B149" s="115"/>
      <c r="C149" s="116"/>
      <c r="D149" s="116"/>
      <c r="E149" s="116"/>
      <c r="F149" s="117"/>
      <c r="G149" s="117"/>
      <c r="H149" s="117"/>
      <c r="I149" s="117"/>
      <c r="J149" s="117"/>
    </row>
    <row r="150" spans="1:10" ht="56.25" customHeight="1" x14ac:dyDescent="0.25">
      <c r="A150" s="8"/>
      <c r="B150" s="118" t="s">
        <v>298</v>
      </c>
      <c r="C150" s="118"/>
      <c r="D150" s="118"/>
      <c r="E150" s="118"/>
      <c r="F150" s="118"/>
      <c r="G150" s="118"/>
      <c r="H150" s="118"/>
      <c r="I150" s="118"/>
      <c r="J150" s="118"/>
    </row>
    <row r="151" spans="1:10" ht="41.25" customHeight="1" x14ac:dyDescent="0.25">
      <c r="A151" s="8"/>
      <c r="B151" s="118" t="s">
        <v>250</v>
      </c>
      <c r="C151" s="118"/>
      <c r="D151" s="118"/>
      <c r="E151" s="118"/>
      <c r="F151" s="118"/>
      <c r="G151" s="118"/>
      <c r="H151" s="118"/>
      <c r="I151" s="118"/>
      <c r="J151" s="118"/>
    </row>
    <row r="152" spans="1:10" ht="21" x14ac:dyDescent="0.25">
      <c r="A152" s="8" t="s">
        <v>114</v>
      </c>
      <c r="B152" s="120" t="s">
        <v>302</v>
      </c>
      <c r="C152" s="120"/>
      <c r="D152" s="120"/>
      <c r="E152" s="120"/>
      <c r="F152" s="120"/>
      <c r="G152" s="120"/>
      <c r="H152" s="120"/>
      <c r="I152" s="120"/>
      <c r="J152" s="120"/>
    </row>
    <row r="153" spans="1:10" ht="42" customHeight="1" x14ac:dyDescent="0.25">
      <c r="A153" s="8"/>
      <c r="B153" s="122" t="s">
        <v>252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8"/>
    </row>
  </sheetData>
  <sheetProtection selectLockedCells="1" selectUnlockedCells="1"/>
  <mergeCells count="287">
    <mergeCell ref="B152:J152"/>
    <mergeCell ref="B153:J153"/>
    <mergeCell ref="B147:E147"/>
    <mergeCell ref="F147:J147"/>
    <mergeCell ref="B148:E148"/>
    <mergeCell ref="F148:J148"/>
    <mergeCell ref="B150:J150"/>
    <mergeCell ref="B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4"/>
  <sheetViews>
    <sheetView view="pageBreakPreview" topLeftCell="B1" zoomScale="65" zoomScaleNormal="60" zoomScaleSheetLayoutView="65" workbookViewId="0">
      <pane ySplit="4" topLeftCell="A111" activePane="bottomLeft" state="frozen"/>
      <selection activeCell="A198" sqref="A198:XFD198"/>
      <selection pane="bottomLeft" activeCell="A154" sqref="A154:XFD158"/>
    </sheetView>
  </sheetViews>
  <sheetFormatPr defaultColWidth="9.140625" defaultRowHeight="12.75" outlineLevelRow="1" x14ac:dyDescent="0.25"/>
  <cols>
    <col min="1" max="1" width="35.57031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100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56160</v>
      </c>
      <c r="G8" s="33">
        <f>H8*1.1</f>
        <v>51480.000000000007</v>
      </c>
      <c r="H8" s="33">
        <v>46800</v>
      </c>
      <c r="I8" s="33">
        <f>H8*0.75</f>
        <v>35100</v>
      </c>
      <c r="J8" s="33">
        <f>H8*0.5</f>
        <v>23400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78624</v>
      </c>
      <c r="G9" s="37">
        <f>H9*1.1</f>
        <v>72072</v>
      </c>
      <c r="H9" s="37">
        <v>65520</v>
      </c>
      <c r="I9" s="37">
        <f>H9*0.75</f>
        <v>49140</v>
      </c>
      <c r="J9" s="37">
        <f>H9*0.5</f>
        <v>32760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59097.599999999999</v>
      </c>
      <c r="G10" s="37">
        <f>H10*1.1</f>
        <v>54172.800000000003</v>
      </c>
      <c r="H10" s="37">
        <v>49248</v>
      </c>
      <c r="I10" s="37">
        <f>H10*0.75</f>
        <v>36936</v>
      </c>
      <c r="J10" s="37">
        <f>H10*0.5</f>
        <v>24624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82944</v>
      </c>
      <c r="G11" s="39">
        <f>H11*1.1</f>
        <v>76032</v>
      </c>
      <c r="H11" s="39">
        <v>69120</v>
      </c>
      <c r="I11" s="39">
        <f>H11*0.75</f>
        <v>51840</v>
      </c>
      <c r="J11" s="39">
        <f>H11*0.5</f>
        <v>34560</v>
      </c>
    </row>
    <row r="12" spans="1:10" ht="24" customHeight="1" thickBot="1" x14ac:dyDescent="0.3">
      <c r="A12" s="8"/>
      <c r="B12" s="28"/>
      <c r="C12" s="81"/>
      <c r="D12" s="81"/>
      <c r="E12" s="82"/>
      <c r="F12" s="134"/>
      <c r="G12" s="135"/>
      <c r="H12" s="135"/>
      <c r="I12" s="135"/>
      <c r="J12" s="136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89"/>
      <c r="F13" s="140">
        <v>14184</v>
      </c>
      <c r="G13" s="141"/>
      <c r="H13" s="141"/>
      <c r="I13" s="141"/>
      <c r="J13" s="14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6"/>
      <c r="F14" s="112">
        <v>20160</v>
      </c>
      <c r="G14" s="113"/>
      <c r="H14" s="113"/>
      <c r="I14" s="113"/>
      <c r="J14" s="114"/>
    </row>
    <row r="15" spans="1:10" ht="24" customHeight="1" thickBot="1" x14ac:dyDescent="0.3">
      <c r="A15" s="8"/>
      <c r="B15" s="28"/>
      <c r="C15" s="81"/>
      <c r="D15" s="81"/>
      <c r="E15" s="82"/>
      <c r="F15" s="165"/>
      <c r="G15" s="166"/>
      <c r="H15" s="166"/>
      <c r="I15" s="166"/>
      <c r="J15" s="16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2664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3744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4608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223">
        <v>6480</v>
      </c>
      <c r="G19" s="180"/>
      <c r="H19" s="180"/>
      <c r="I19" s="180"/>
      <c r="J19" s="181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51" t="s">
        <v>124</v>
      </c>
      <c r="C21" s="52"/>
      <c r="D21" s="52"/>
      <c r="E21" s="53"/>
      <c r="F21" s="54" t="str">
        <f>"Цена от "&amp;MIN(F22:F81)&amp;" до "&amp;MAX(F22:F81)</f>
        <v>Цена от 15840 до 1837440</v>
      </c>
      <c r="G21" s="55"/>
      <c r="H21" s="55"/>
      <c r="I21" s="55"/>
      <c r="J21" s="56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15840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31680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63360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95040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126720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158400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190080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221760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253440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285120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316800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348480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380160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411840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443520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475200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506880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538560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570240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601920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278</v>
      </c>
      <c r="C42" s="36"/>
      <c r="D42" s="36"/>
      <c r="E42" s="41"/>
      <c r="F42" s="42">
        <v>633600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279</v>
      </c>
      <c r="C43" s="36"/>
      <c r="D43" s="36"/>
      <c r="E43" s="41"/>
      <c r="F43" s="42">
        <v>665280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280</v>
      </c>
      <c r="C44" s="36"/>
      <c r="D44" s="36"/>
      <c r="E44" s="41"/>
      <c r="F44" s="42">
        <v>696960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281</v>
      </c>
      <c r="C45" s="36"/>
      <c r="D45" s="36"/>
      <c r="E45" s="41"/>
      <c r="F45" s="42">
        <v>728640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282</v>
      </c>
      <c r="C46" s="36"/>
      <c r="D46" s="36"/>
      <c r="E46" s="41"/>
      <c r="F46" s="42">
        <v>760320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283</v>
      </c>
      <c r="C47" s="36"/>
      <c r="D47" s="36"/>
      <c r="E47" s="41"/>
      <c r="F47" s="42">
        <v>792000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284</v>
      </c>
      <c r="C48" s="36"/>
      <c r="D48" s="36"/>
      <c r="E48" s="41"/>
      <c r="F48" s="42">
        <v>823680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285</v>
      </c>
      <c r="C49" s="36"/>
      <c r="D49" s="36"/>
      <c r="E49" s="41"/>
      <c r="F49" s="42">
        <v>855360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286</v>
      </c>
      <c r="C50" s="36"/>
      <c r="D50" s="36"/>
      <c r="E50" s="41"/>
      <c r="F50" s="42">
        <v>887040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287</v>
      </c>
      <c r="C51" s="36"/>
      <c r="D51" s="36"/>
      <c r="E51" s="41"/>
      <c r="F51" s="42">
        <v>918720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145</v>
      </c>
      <c r="C52" s="36"/>
      <c r="D52" s="36"/>
      <c r="E52" s="41"/>
      <c r="F52" s="42">
        <v>31680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146</v>
      </c>
      <c r="C53" s="36"/>
      <c r="D53" s="36"/>
      <c r="E53" s="41"/>
      <c r="F53" s="42">
        <v>63360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147</v>
      </c>
      <c r="C54" s="36"/>
      <c r="D54" s="36"/>
      <c r="E54" s="41"/>
      <c r="F54" s="42">
        <v>126720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148</v>
      </c>
      <c r="C55" s="36"/>
      <c r="D55" s="36"/>
      <c r="E55" s="41"/>
      <c r="F55" s="42">
        <v>190080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149</v>
      </c>
      <c r="C56" s="36"/>
      <c r="D56" s="36"/>
      <c r="E56" s="41"/>
      <c r="F56" s="42">
        <v>253440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150</v>
      </c>
      <c r="C57" s="36"/>
      <c r="D57" s="36"/>
      <c r="E57" s="41"/>
      <c r="F57" s="42">
        <v>316800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151</v>
      </c>
      <c r="C58" s="36"/>
      <c r="D58" s="36"/>
      <c r="E58" s="41"/>
      <c r="F58" s="42">
        <v>380160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152</v>
      </c>
      <c r="C59" s="36"/>
      <c r="D59" s="36"/>
      <c r="E59" s="41"/>
      <c r="F59" s="42">
        <v>443520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153</v>
      </c>
      <c r="C60" s="36"/>
      <c r="D60" s="36"/>
      <c r="E60" s="41"/>
      <c r="F60" s="42">
        <v>506880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154</v>
      </c>
      <c r="C61" s="36"/>
      <c r="D61" s="36"/>
      <c r="E61" s="41"/>
      <c r="F61" s="42">
        <v>570240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155</v>
      </c>
      <c r="C62" s="36"/>
      <c r="D62" s="36"/>
      <c r="E62" s="41"/>
      <c r="F62" s="42">
        <v>633600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156</v>
      </c>
      <c r="C63" s="36"/>
      <c r="D63" s="36"/>
      <c r="E63" s="41"/>
      <c r="F63" s="42">
        <v>696960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157</v>
      </c>
      <c r="C64" s="36"/>
      <c r="D64" s="36"/>
      <c r="E64" s="41"/>
      <c r="F64" s="42">
        <v>760320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158</v>
      </c>
      <c r="C65" s="36"/>
      <c r="D65" s="36"/>
      <c r="E65" s="41"/>
      <c r="F65" s="42">
        <v>823680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159</v>
      </c>
      <c r="C66" s="36"/>
      <c r="D66" s="36"/>
      <c r="E66" s="41"/>
      <c r="F66" s="42">
        <v>887040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160</v>
      </c>
      <c r="C67" s="36"/>
      <c r="D67" s="36"/>
      <c r="E67" s="41"/>
      <c r="F67" s="42">
        <v>950400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161</v>
      </c>
      <c r="C68" s="36"/>
      <c r="D68" s="36"/>
      <c r="E68" s="41"/>
      <c r="F68" s="42">
        <v>1013760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162</v>
      </c>
      <c r="C69" s="36"/>
      <c r="D69" s="36"/>
      <c r="E69" s="41"/>
      <c r="F69" s="42">
        <v>1077120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163</v>
      </c>
      <c r="C70" s="36"/>
      <c r="D70" s="36"/>
      <c r="E70" s="41"/>
      <c r="F70" s="42">
        <v>1140480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164</v>
      </c>
      <c r="C71" s="36"/>
      <c r="D71" s="36"/>
      <c r="E71" s="41"/>
      <c r="F71" s="42">
        <v>1203840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288</v>
      </c>
      <c r="C72" s="36"/>
      <c r="D72" s="36"/>
      <c r="E72" s="41"/>
      <c r="F72" s="42">
        <v>1267200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289</v>
      </c>
      <c r="C73" s="36"/>
      <c r="D73" s="36"/>
      <c r="E73" s="41"/>
      <c r="F73" s="42">
        <v>1330560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290</v>
      </c>
      <c r="C74" s="36"/>
      <c r="D74" s="36"/>
      <c r="E74" s="41"/>
      <c r="F74" s="42">
        <v>1393920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291</v>
      </c>
      <c r="C75" s="36"/>
      <c r="D75" s="36"/>
      <c r="E75" s="41"/>
      <c r="F75" s="42">
        <v>1457280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292</v>
      </c>
      <c r="C76" s="36"/>
      <c r="D76" s="36"/>
      <c r="E76" s="41"/>
      <c r="F76" s="42">
        <v>1520640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293</v>
      </c>
      <c r="C77" s="36"/>
      <c r="D77" s="36"/>
      <c r="E77" s="41"/>
      <c r="F77" s="42">
        <v>1584000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294</v>
      </c>
      <c r="C78" s="36"/>
      <c r="D78" s="36"/>
      <c r="E78" s="41"/>
      <c r="F78" s="42">
        <v>1647360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295</v>
      </c>
      <c r="C79" s="36"/>
      <c r="D79" s="36"/>
      <c r="E79" s="41"/>
      <c r="F79" s="42">
        <v>1710720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296</v>
      </c>
      <c r="C80" s="36"/>
      <c r="D80" s="36"/>
      <c r="E80" s="41"/>
      <c r="F80" s="42">
        <v>1774080</v>
      </c>
      <c r="G80" s="43"/>
      <c r="H80" s="43"/>
      <c r="I80" s="43"/>
      <c r="J80" s="44"/>
    </row>
    <row r="81" spans="1:10" ht="36" customHeight="1" outlineLevel="1" thickBot="1" x14ac:dyDescent="0.3">
      <c r="A81" s="8"/>
      <c r="B81" s="35" t="s">
        <v>297</v>
      </c>
      <c r="C81" s="36"/>
      <c r="D81" s="36"/>
      <c r="E81" s="41"/>
      <c r="F81" s="42">
        <v>1837440</v>
      </c>
      <c r="G81" s="43"/>
      <c r="H81" s="43"/>
      <c r="I81" s="43"/>
      <c r="J81" s="44"/>
    </row>
    <row r="82" spans="1:10" ht="36" customHeight="1" thickBot="1" x14ac:dyDescent="0.3">
      <c r="A82" s="8"/>
      <c r="B82" s="51" t="s">
        <v>165</v>
      </c>
      <c r="C82" s="52"/>
      <c r="D82" s="52"/>
      <c r="E82" s="53"/>
      <c r="F82" s="54" t="str">
        <f>"Цена от "&amp;MIN(F83:F104)&amp;" до "&amp;MAX(F83:F104)</f>
        <v>Цена от 12744 до 649440</v>
      </c>
      <c r="G82" s="55"/>
      <c r="H82" s="55"/>
      <c r="I82" s="55"/>
      <c r="J82" s="56"/>
    </row>
    <row r="83" spans="1:10" ht="36" customHeight="1" outlineLevel="1" x14ac:dyDescent="0.25">
      <c r="A83" s="8"/>
      <c r="B83" s="57" t="s">
        <v>166</v>
      </c>
      <c r="C83" s="58"/>
      <c r="D83" s="58"/>
      <c r="E83" s="59"/>
      <c r="F83" s="60">
        <v>12744</v>
      </c>
      <c r="G83" s="61"/>
      <c r="H83" s="61"/>
      <c r="I83" s="61"/>
      <c r="J83" s="62"/>
    </row>
    <row r="84" spans="1:10" ht="36" customHeight="1" outlineLevel="1" x14ac:dyDescent="0.25">
      <c r="A84" s="8"/>
      <c r="B84" s="35" t="s">
        <v>167</v>
      </c>
      <c r="C84" s="36"/>
      <c r="D84" s="36"/>
      <c r="E84" s="41"/>
      <c r="F84" s="42">
        <v>19116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168</v>
      </c>
      <c r="C85" s="36"/>
      <c r="D85" s="36"/>
      <c r="E85" s="41"/>
      <c r="F85" s="42">
        <v>47520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169</v>
      </c>
      <c r="C86" s="36"/>
      <c r="D86" s="36"/>
      <c r="E86" s="41"/>
      <c r="F86" s="42">
        <v>79200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170</v>
      </c>
      <c r="C87" s="36"/>
      <c r="D87" s="36"/>
      <c r="E87" s="41"/>
      <c r="F87" s="42">
        <v>110880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171</v>
      </c>
      <c r="C88" s="36"/>
      <c r="D88" s="36"/>
      <c r="E88" s="41"/>
      <c r="F88" s="42">
        <v>142560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172</v>
      </c>
      <c r="C89" s="36"/>
      <c r="D89" s="36"/>
      <c r="E89" s="41"/>
      <c r="F89" s="42">
        <v>174240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173</v>
      </c>
      <c r="C90" s="36"/>
      <c r="D90" s="36"/>
      <c r="E90" s="41"/>
      <c r="F90" s="42">
        <v>205920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174</v>
      </c>
      <c r="C91" s="36"/>
      <c r="D91" s="36"/>
      <c r="E91" s="41"/>
      <c r="F91" s="42">
        <v>237600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175</v>
      </c>
      <c r="C92" s="36"/>
      <c r="D92" s="36"/>
      <c r="E92" s="41"/>
      <c r="F92" s="42">
        <v>269280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176</v>
      </c>
      <c r="C93" s="36"/>
      <c r="D93" s="36"/>
      <c r="E93" s="41"/>
      <c r="F93" s="42">
        <v>300960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177</v>
      </c>
      <c r="C94" s="36"/>
      <c r="D94" s="36"/>
      <c r="E94" s="41"/>
      <c r="F94" s="42">
        <v>332640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178</v>
      </c>
      <c r="C95" s="36"/>
      <c r="D95" s="36"/>
      <c r="E95" s="41"/>
      <c r="F95" s="42">
        <v>364320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179</v>
      </c>
      <c r="C96" s="36"/>
      <c r="D96" s="36"/>
      <c r="E96" s="41"/>
      <c r="F96" s="42">
        <v>396000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180</v>
      </c>
      <c r="C97" s="36"/>
      <c r="D97" s="36"/>
      <c r="E97" s="41"/>
      <c r="F97" s="42">
        <v>427680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181</v>
      </c>
      <c r="C98" s="36"/>
      <c r="D98" s="36"/>
      <c r="E98" s="41"/>
      <c r="F98" s="42">
        <v>459360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182</v>
      </c>
      <c r="C99" s="36"/>
      <c r="D99" s="36"/>
      <c r="E99" s="41"/>
      <c r="F99" s="42">
        <v>491040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183</v>
      </c>
      <c r="C100" s="36"/>
      <c r="D100" s="36"/>
      <c r="E100" s="41"/>
      <c r="F100" s="42">
        <v>522720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184</v>
      </c>
      <c r="C101" s="36"/>
      <c r="D101" s="36"/>
      <c r="E101" s="41"/>
      <c r="F101" s="42">
        <v>554400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185</v>
      </c>
      <c r="C102" s="36"/>
      <c r="D102" s="36"/>
      <c r="E102" s="41"/>
      <c r="F102" s="42">
        <v>586080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186</v>
      </c>
      <c r="C103" s="36"/>
      <c r="D103" s="36"/>
      <c r="E103" s="41"/>
      <c r="F103" s="42">
        <v>617760</v>
      </c>
      <c r="G103" s="43"/>
      <c r="H103" s="43"/>
      <c r="I103" s="43"/>
      <c r="J103" s="44"/>
    </row>
    <row r="104" spans="1:10" ht="36" customHeight="1" outlineLevel="1" thickBot="1" x14ac:dyDescent="0.3">
      <c r="A104" s="8"/>
      <c r="B104" s="35" t="s">
        <v>187</v>
      </c>
      <c r="C104" s="36"/>
      <c r="D104" s="36"/>
      <c r="E104" s="41"/>
      <c r="F104" s="42">
        <v>649440</v>
      </c>
      <c r="G104" s="43"/>
      <c r="H104" s="43"/>
      <c r="I104" s="43"/>
      <c r="J104" s="44"/>
    </row>
    <row r="105" spans="1:10" ht="36" customHeight="1" thickBot="1" x14ac:dyDescent="0.3">
      <c r="A105" s="8"/>
      <c r="B105" s="51" t="s">
        <v>188</v>
      </c>
      <c r="C105" s="52"/>
      <c r="D105" s="52"/>
      <c r="E105" s="53"/>
      <c r="F105" s="54" t="str">
        <f>"Цена от "&amp;MIN(F106:F116)&amp;" до "&amp;MAX(F106:F116)</f>
        <v>Цена от 1080 до 38592</v>
      </c>
      <c r="G105" s="55"/>
      <c r="H105" s="55"/>
      <c r="I105" s="55"/>
      <c r="J105" s="56"/>
    </row>
    <row r="106" spans="1:10" ht="36" customHeight="1" x14ac:dyDescent="0.25">
      <c r="A106" s="8"/>
      <c r="B106" s="63" t="s">
        <v>189</v>
      </c>
      <c r="C106" s="64"/>
      <c r="D106" s="64"/>
      <c r="E106" s="41"/>
      <c r="F106" s="42">
        <v>10728</v>
      </c>
      <c r="G106" s="43"/>
      <c r="H106" s="43"/>
      <c r="I106" s="43"/>
      <c r="J106" s="44"/>
    </row>
    <row r="107" spans="1:10" ht="36" customHeight="1" x14ac:dyDescent="0.25">
      <c r="A107" s="8"/>
      <c r="B107" s="65" t="s">
        <v>190</v>
      </c>
      <c r="C107" s="66"/>
      <c r="D107" s="66"/>
      <c r="E107" s="67"/>
      <c r="F107" s="42">
        <v>32400</v>
      </c>
      <c r="G107" s="43"/>
      <c r="H107" s="43"/>
      <c r="I107" s="43"/>
      <c r="J107" s="44"/>
    </row>
    <row r="108" spans="1:10" ht="36" customHeight="1" x14ac:dyDescent="0.25">
      <c r="A108" s="8"/>
      <c r="B108" s="63" t="s">
        <v>258</v>
      </c>
      <c r="C108" s="64"/>
      <c r="D108" s="64"/>
      <c r="E108" s="41"/>
      <c r="F108" s="42">
        <v>1080</v>
      </c>
      <c r="G108" s="43"/>
      <c r="H108" s="43"/>
      <c r="I108" s="43"/>
      <c r="J108" s="44"/>
    </row>
    <row r="109" spans="1:10" ht="36" customHeight="1" x14ac:dyDescent="0.25">
      <c r="A109" s="8"/>
      <c r="B109" s="65" t="s">
        <v>192</v>
      </c>
      <c r="C109" s="66"/>
      <c r="D109" s="66"/>
      <c r="E109" s="67"/>
      <c r="F109" s="68">
        <v>37512</v>
      </c>
      <c r="G109" s="69"/>
      <c r="H109" s="69"/>
      <c r="I109" s="69"/>
      <c r="J109" s="70"/>
    </row>
    <row r="110" spans="1:10" ht="36" customHeight="1" x14ac:dyDescent="0.25">
      <c r="A110" s="8"/>
      <c r="B110" s="63" t="s">
        <v>193</v>
      </c>
      <c r="C110" s="64"/>
      <c r="D110" s="64"/>
      <c r="E110" s="41"/>
      <c r="F110" s="42">
        <v>7452</v>
      </c>
      <c r="G110" s="43"/>
      <c r="H110" s="43"/>
      <c r="I110" s="43"/>
      <c r="J110" s="44"/>
    </row>
    <row r="111" spans="1:10" ht="36" customHeight="1" x14ac:dyDescent="0.25">
      <c r="A111" s="8"/>
      <c r="B111" s="63" t="s">
        <v>194</v>
      </c>
      <c r="C111" s="64"/>
      <c r="D111" s="64"/>
      <c r="E111" s="41"/>
      <c r="F111" s="42">
        <v>22680</v>
      </c>
      <c r="G111" s="43"/>
      <c r="H111" s="43"/>
      <c r="I111" s="43"/>
      <c r="J111" s="44"/>
    </row>
    <row r="112" spans="1:10" ht="36" customHeight="1" x14ac:dyDescent="0.25">
      <c r="A112" s="8"/>
      <c r="B112" s="63" t="s">
        <v>195</v>
      </c>
      <c r="C112" s="64"/>
      <c r="D112" s="64"/>
      <c r="E112" s="41"/>
      <c r="F112" s="42">
        <v>1440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196</v>
      </c>
      <c r="C113" s="64"/>
      <c r="D113" s="64"/>
      <c r="E113" s="41"/>
      <c r="F113" s="42">
        <v>1440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197</v>
      </c>
      <c r="C114" s="64"/>
      <c r="D114" s="64"/>
      <c r="E114" s="41"/>
      <c r="F114" s="42">
        <v>2880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198</v>
      </c>
      <c r="C115" s="64"/>
      <c r="D115" s="64"/>
      <c r="E115" s="41"/>
      <c r="F115" s="42">
        <v>4320</v>
      </c>
      <c r="G115" s="43"/>
      <c r="H115" s="43"/>
      <c r="I115" s="43"/>
      <c r="J115" s="44"/>
    </row>
    <row r="116" spans="1:10" ht="36" customHeight="1" thickBot="1" x14ac:dyDescent="0.3">
      <c r="A116" s="8"/>
      <c r="B116" s="63" t="s">
        <v>199</v>
      </c>
      <c r="C116" s="64"/>
      <c r="D116" s="64"/>
      <c r="E116" s="41"/>
      <c r="F116" s="42">
        <v>38592</v>
      </c>
      <c r="G116" s="43"/>
      <c r="H116" s="43"/>
      <c r="I116" s="43"/>
      <c r="J116" s="44"/>
    </row>
    <row r="117" spans="1:10" ht="54" customHeight="1" thickBot="1" x14ac:dyDescent="0.3">
      <c r="A117" s="8"/>
      <c r="B117" s="210" t="s">
        <v>259</v>
      </c>
      <c r="C117" s="211"/>
      <c r="D117" s="211"/>
      <c r="E117" s="212"/>
      <c r="F117" s="224" t="str">
        <f>"Цена от "&amp;MIN(F119,F123:J124,H125,F126:J139)&amp;" до "&amp;MAX(F119,F123:J124,H125,F126:J139)</f>
        <v>Цена от 3024 до 150120</v>
      </c>
      <c r="G117" s="225"/>
      <c r="H117" s="225"/>
      <c r="I117" s="225"/>
      <c r="J117" s="226"/>
    </row>
    <row r="118" spans="1:10" ht="24" thickBot="1" x14ac:dyDescent="0.3">
      <c r="A118" s="8"/>
      <c r="B118" s="28"/>
      <c r="C118" s="81"/>
      <c r="D118" s="81"/>
      <c r="E118" s="82"/>
      <c r="F118" s="83"/>
      <c r="G118" s="84"/>
      <c r="H118" s="84"/>
      <c r="I118" s="84"/>
      <c r="J118" s="85"/>
    </row>
    <row r="119" spans="1:10" ht="36" customHeight="1" x14ac:dyDescent="0.25">
      <c r="A119" s="8"/>
      <c r="B119" s="63" t="s">
        <v>201</v>
      </c>
      <c r="C119" s="64"/>
      <c r="D119" s="64"/>
      <c r="E119" s="41"/>
      <c r="F119" s="42">
        <v>36720</v>
      </c>
      <c r="G119" s="43"/>
      <c r="H119" s="43"/>
      <c r="I119" s="43"/>
      <c r="J119" s="44"/>
    </row>
    <row r="120" spans="1:10" ht="36" customHeight="1" x14ac:dyDescent="0.25">
      <c r="A120" s="8"/>
      <c r="B120" s="72" t="s">
        <v>202</v>
      </c>
      <c r="C120" s="73"/>
      <c r="D120" s="73"/>
      <c r="E120" s="74"/>
      <c r="F120" s="86">
        <v>3672</v>
      </c>
      <c r="G120" s="87"/>
      <c r="H120" s="87"/>
      <c r="I120" s="87"/>
      <c r="J120" s="88"/>
    </row>
    <row r="121" spans="1:10" ht="36" customHeight="1" thickBot="1" x14ac:dyDescent="0.3">
      <c r="A121" s="8"/>
      <c r="B121" s="72" t="s">
        <v>203</v>
      </c>
      <c r="C121" s="73"/>
      <c r="D121" s="73"/>
      <c r="E121" s="74"/>
      <c r="F121" s="86">
        <v>9180</v>
      </c>
      <c r="G121" s="87"/>
      <c r="H121" s="87"/>
      <c r="I121" s="87"/>
      <c r="J121" s="88"/>
    </row>
    <row r="122" spans="1:10" ht="24" customHeight="1" thickBot="1" x14ac:dyDescent="0.3">
      <c r="A122" s="8"/>
      <c r="B122" s="131"/>
      <c r="C122" s="132"/>
      <c r="D122" s="132"/>
      <c r="E122" s="133"/>
      <c r="F122" s="83"/>
      <c r="G122" s="84"/>
      <c r="H122" s="84"/>
      <c r="I122" s="84"/>
      <c r="J122" s="85"/>
    </row>
    <row r="123" spans="1:10" ht="36" customHeight="1" x14ac:dyDescent="0.25">
      <c r="A123" s="8" t="s">
        <v>112</v>
      </c>
      <c r="B123" s="429" t="s">
        <v>204</v>
      </c>
      <c r="C123" s="430"/>
      <c r="D123" s="430"/>
      <c r="E123" s="431"/>
      <c r="F123" s="201">
        <v>30096</v>
      </c>
      <c r="G123" s="221"/>
      <c r="H123" s="221"/>
      <c r="I123" s="221"/>
      <c r="J123" s="222"/>
    </row>
    <row r="124" spans="1:10" ht="36" customHeight="1" x14ac:dyDescent="0.25">
      <c r="A124" s="8" t="s">
        <v>112</v>
      </c>
      <c r="B124" s="241" t="s">
        <v>205</v>
      </c>
      <c r="C124" s="242"/>
      <c r="D124" s="242"/>
      <c r="E124" s="243"/>
      <c r="F124" s="253">
        <v>14184</v>
      </c>
      <c r="G124" s="253"/>
      <c r="H124" s="253"/>
      <c r="I124" s="253"/>
      <c r="J124" s="254"/>
    </row>
    <row r="125" spans="1:10" ht="36" customHeight="1" x14ac:dyDescent="0.25">
      <c r="A125" s="8" t="s">
        <v>112</v>
      </c>
      <c r="B125" s="241" t="s">
        <v>206</v>
      </c>
      <c r="C125" s="242"/>
      <c r="D125" s="242"/>
      <c r="E125" s="243"/>
      <c r="F125" s="227">
        <f>H125*1.2</f>
        <v>47520</v>
      </c>
      <c r="G125" s="228">
        <f>H125*1.1</f>
        <v>43560</v>
      </c>
      <c r="H125" s="228">
        <v>39600</v>
      </c>
      <c r="I125" s="228">
        <f>H125*0.75</f>
        <v>29700</v>
      </c>
      <c r="J125" s="229">
        <f>H125*0.5</f>
        <v>19800</v>
      </c>
    </row>
    <row r="126" spans="1:10" ht="36" customHeight="1" x14ac:dyDescent="0.25">
      <c r="A126" s="8" t="s">
        <v>112</v>
      </c>
      <c r="B126" s="241" t="s">
        <v>207</v>
      </c>
      <c r="C126" s="242"/>
      <c r="D126" s="242"/>
      <c r="E126" s="243"/>
      <c r="F126" s="42">
        <v>10620</v>
      </c>
      <c r="G126" s="43"/>
      <c r="H126" s="43"/>
      <c r="I126" s="43"/>
      <c r="J126" s="44"/>
    </row>
    <row r="127" spans="1:10" ht="36" customHeight="1" x14ac:dyDescent="0.25">
      <c r="A127" s="8" t="s">
        <v>112</v>
      </c>
      <c r="B127" s="241" t="s">
        <v>208</v>
      </c>
      <c r="C127" s="242"/>
      <c r="D127" s="242"/>
      <c r="E127" s="243"/>
      <c r="F127" s="42">
        <v>10620</v>
      </c>
      <c r="G127" s="43"/>
      <c r="H127" s="43"/>
      <c r="I127" s="43"/>
      <c r="J127" s="44"/>
    </row>
    <row r="128" spans="1:10" ht="36" customHeight="1" x14ac:dyDescent="0.25">
      <c r="A128" s="8" t="s">
        <v>112</v>
      </c>
      <c r="B128" s="241" t="s">
        <v>209</v>
      </c>
      <c r="C128" s="242"/>
      <c r="D128" s="242"/>
      <c r="E128" s="243"/>
      <c r="F128" s="253">
        <v>17712</v>
      </c>
      <c r="G128" s="253"/>
      <c r="H128" s="253"/>
      <c r="I128" s="253"/>
      <c r="J128" s="254"/>
    </row>
    <row r="129" spans="1:10" ht="36" customHeight="1" x14ac:dyDescent="0.25">
      <c r="A129" s="8" t="s">
        <v>112</v>
      </c>
      <c r="B129" s="241" t="s">
        <v>210</v>
      </c>
      <c r="C129" s="242"/>
      <c r="D129" s="242"/>
      <c r="E129" s="243"/>
      <c r="F129" s="253">
        <v>49680</v>
      </c>
      <c r="G129" s="253"/>
      <c r="H129" s="253"/>
      <c r="I129" s="253"/>
      <c r="J129" s="254"/>
    </row>
    <row r="130" spans="1:10" ht="36" customHeight="1" x14ac:dyDescent="0.25">
      <c r="A130" s="8" t="s">
        <v>112</v>
      </c>
      <c r="B130" s="241" t="s">
        <v>211</v>
      </c>
      <c r="C130" s="242"/>
      <c r="D130" s="242"/>
      <c r="E130" s="243"/>
      <c r="F130" s="253">
        <v>59616</v>
      </c>
      <c r="G130" s="253"/>
      <c r="H130" s="253"/>
      <c r="I130" s="253"/>
      <c r="J130" s="254"/>
    </row>
    <row r="131" spans="1:10" ht="36" customHeight="1" x14ac:dyDescent="0.25">
      <c r="A131" s="8" t="s">
        <v>112</v>
      </c>
      <c r="B131" s="241" t="s">
        <v>212</v>
      </c>
      <c r="C131" s="242"/>
      <c r="D131" s="242"/>
      <c r="E131" s="243"/>
      <c r="F131" s="253">
        <v>10620</v>
      </c>
      <c r="G131" s="253"/>
      <c r="H131" s="253"/>
      <c r="I131" s="253"/>
      <c r="J131" s="254"/>
    </row>
    <row r="132" spans="1:10" ht="36" customHeight="1" x14ac:dyDescent="0.25">
      <c r="A132" s="8" t="s">
        <v>112</v>
      </c>
      <c r="B132" s="241" t="s">
        <v>213</v>
      </c>
      <c r="C132" s="242"/>
      <c r="D132" s="242"/>
      <c r="E132" s="243"/>
      <c r="F132" s="253">
        <v>21240</v>
      </c>
      <c r="G132" s="253"/>
      <c r="H132" s="253"/>
      <c r="I132" s="253"/>
      <c r="J132" s="254"/>
    </row>
    <row r="133" spans="1:10" ht="36" customHeight="1" x14ac:dyDescent="0.25">
      <c r="A133" s="8" t="s">
        <v>112</v>
      </c>
      <c r="B133" s="241" t="s">
        <v>214</v>
      </c>
      <c r="C133" s="242"/>
      <c r="D133" s="242"/>
      <c r="E133" s="243"/>
      <c r="F133" s="253">
        <v>24840</v>
      </c>
      <c r="G133" s="253"/>
      <c r="H133" s="253"/>
      <c r="I133" s="253"/>
      <c r="J133" s="254"/>
    </row>
    <row r="134" spans="1:10" ht="36" customHeight="1" x14ac:dyDescent="0.25">
      <c r="A134" s="8"/>
      <c r="B134" s="241" t="s">
        <v>215</v>
      </c>
      <c r="C134" s="242"/>
      <c r="D134" s="242"/>
      <c r="E134" s="243"/>
      <c r="F134" s="253">
        <v>135720</v>
      </c>
      <c r="G134" s="253"/>
      <c r="H134" s="253"/>
      <c r="I134" s="253"/>
      <c r="J134" s="254"/>
    </row>
    <row r="135" spans="1:10" ht="36" customHeight="1" x14ac:dyDescent="0.25">
      <c r="A135" s="8" t="s">
        <v>112</v>
      </c>
      <c r="B135" s="241" t="s">
        <v>216</v>
      </c>
      <c r="C135" s="242"/>
      <c r="D135" s="242"/>
      <c r="E135" s="243"/>
      <c r="F135" s="253">
        <v>3024</v>
      </c>
      <c r="G135" s="253"/>
      <c r="H135" s="253"/>
      <c r="I135" s="253"/>
      <c r="J135" s="254"/>
    </row>
    <row r="136" spans="1:10" ht="36" customHeight="1" x14ac:dyDescent="0.25">
      <c r="A136" s="8"/>
      <c r="B136" s="241" t="s">
        <v>217</v>
      </c>
      <c r="C136" s="242"/>
      <c r="D136" s="242"/>
      <c r="E136" s="243"/>
      <c r="F136" s="253">
        <v>60300</v>
      </c>
      <c r="G136" s="253"/>
      <c r="H136" s="253"/>
      <c r="I136" s="253"/>
      <c r="J136" s="254"/>
    </row>
    <row r="137" spans="1:10" ht="36" customHeight="1" x14ac:dyDescent="0.25">
      <c r="B137" s="241" t="s">
        <v>218</v>
      </c>
      <c r="C137" s="242"/>
      <c r="D137" s="242"/>
      <c r="E137" s="243"/>
      <c r="F137" s="253">
        <v>50220</v>
      </c>
      <c r="G137" s="253"/>
      <c r="H137" s="253"/>
      <c r="I137" s="253"/>
      <c r="J137" s="254"/>
    </row>
    <row r="138" spans="1:10" ht="36" customHeight="1" x14ac:dyDescent="0.25">
      <c r="A138" s="8" t="s">
        <v>112</v>
      </c>
      <c r="B138" s="241" t="s">
        <v>219</v>
      </c>
      <c r="C138" s="242"/>
      <c r="D138" s="242"/>
      <c r="E138" s="243"/>
      <c r="F138" s="253">
        <v>150120</v>
      </c>
      <c r="G138" s="253"/>
      <c r="H138" s="253"/>
      <c r="I138" s="253"/>
      <c r="J138" s="254"/>
    </row>
    <row r="139" spans="1:10" ht="36" customHeight="1" x14ac:dyDescent="0.25">
      <c r="A139" s="8" t="s">
        <v>112</v>
      </c>
      <c r="B139" s="241" t="s">
        <v>220</v>
      </c>
      <c r="C139" s="242"/>
      <c r="D139" s="242"/>
      <c r="E139" s="243"/>
      <c r="F139" s="253">
        <v>21240</v>
      </c>
      <c r="G139" s="253"/>
      <c r="H139" s="253"/>
      <c r="I139" s="253"/>
      <c r="J139" s="254"/>
    </row>
    <row r="140" spans="1:10" ht="36" customHeight="1" x14ac:dyDescent="0.25">
      <c r="A140" s="8" t="s">
        <v>114</v>
      </c>
      <c r="B140" s="241" t="s">
        <v>221</v>
      </c>
      <c r="C140" s="242"/>
      <c r="D140" s="242"/>
      <c r="E140" s="243"/>
      <c r="F140" s="253">
        <v>42480</v>
      </c>
      <c r="G140" s="253"/>
      <c r="H140" s="253"/>
      <c r="I140" s="253"/>
      <c r="J140" s="254"/>
    </row>
    <row r="141" spans="1:10" ht="36" customHeight="1" x14ac:dyDescent="0.25">
      <c r="A141" s="8" t="s">
        <v>114</v>
      </c>
      <c r="B141" s="241" t="s">
        <v>222</v>
      </c>
      <c r="C141" s="242"/>
      <c r="D141" s="242"/>
      <c r="E141" s="243"/>
      <c r="F141" s="253">
        <v>20160</v>
      </c>
      <c r="G141" s="253"/>
      <c r="H141" s="253"/>
      <c r="I141" s="253"/>
      <c r="J141" s="254"/>
    </row>
    <row r="142" spans="1:10" ht="36" customHeight="1" x14ac:dyDescent="0.25">
      <c r="A142" s="8" t="s">
        <v>114</v>
      </c>
      <c r="B142" s="241" t="s">
        <v>223</v>
      </c>
      <c r="C142" s="242"/>
      <c r="D142" s="242"/>
      <c r="E142" s="243"/>
      <c r="F142" s="227">
        <f>H142*1.2</f>
        <v>66528</v>
      </c>
      <c r="G142" s="228">
        <f>H142*1.1</f>
        <v>60984.000000000007</v>
      </c>
      <c r="H142" s="228">
        <v>55440</v>
      </c>
      <c r="I142" s="228">
        <f>H142*0.75</f>
        <v>41580</v>
      </c>
      <c r="J142" s="229">
        <f>H142*0.5</f>
        <v>27720</v>
      </c>
    </row>
    <row r="143" spans="1:10" ht="36" customHeight="1" x14ac:dyDescent="0.25">
      <c r="A143" s="8" t="s">
        <v>114</v>
      </c>
      <c r="B143" s="241" t="s">
        <v>224</v>
      </c>
      <c r="C143" s="242"/>
      <c r="D143" s="242"/>
      <c r="E143" s="243"/>
      <c r="F143" s="432">
        <v>15120</v>
      </c>
      <c r="G143" s="147"/>
      <c r="H143" s="147"/>
      <c r="I143" s="147"/>
      <c r="J143" s="148"/>
    </row>
    <row r="144" spans="1:10" ht="36" customHeight="1" x14ac:dyDescent="0.25">
      <c r="A144" s="8" t="s">
        <v>114</v>
      </c>
      <c r="B144" s="241" t="s">
        <v>225</v>
      </c>
      <c r="C144" s="242"/>
      <c r="D144" s="242"/>
      <c r="E144" s="243"/>
      <c r="F144" s="432">
        <v>15120</v>
      </c>
      <c r="G144" s="147"/>
      <c r="H144" s="147"/>
      <c r="I144" s="147"/>
      <c r="J144" s="148"/>
    </row>
    <row r="145" spans="1:10" ht="36" customHeight="1" x14ac:dyDescent="0.25">
      <c r="A145" s="8" t="s">
        <v>114</v>
      </c>
      <c r="B145" s="241" t="s">
        <v>226</v>
      </c>
      <c r="C145" s="242"/>
      <c r="D145" s="242"/>
      <c r="E145" s="243"/>
      <c r="F145" s="432">
        <v>25200</v>
      </c>
      <c r="G145" s="147"/>
      <c r="H145" s="147"/>
      <c r="I145" s="147"/>
      <c r="J145" s="148"/>
    </row>
    <row r="146" spans="1:10" ht="36" customHeight="1" x14ac:dyDescent="0.25">
      <c r="A146" s="8" t="s">
        <v>114</v>
      </c>
      <c r="B146" s="241" t="s">
        <v>227</v>
      </c>
      <c r="C146" s="242"/>
      <c r="D146" s="242"/>
      <c r="E146" s="243"/>
      <c r="F146" s="432">
        <v>69840</v>
      </c>
      <c r="G146" s="147"/>
      <c r="H146" s="147"/>
      <c r="I146" s="147"/>
      <c r="J146" s="148"/>
    </row>
    <row r="147" spans="1:10" ht="36" customHeight="1" x14ac:dyDescent="0.25">
      <c r="A147" s="8" t="s">
        <v>114</v>
      </c>
      <c r="B147" s="241" t="s">
        <v>228</v>
      </c>
      <c r="C147" s="242"/>
      <c r="D147" s="242"/>
      <c r="E147" s="243"/>
      <c r="F147" s="432">
        <v>83808</v>
      </c>
      <c r="G147" s="147"/>
      <c r="H147" s="147"/>
      <c r="I147" s="147"/>
      <c r="J147" s="148"/>
    </row>
    <row r="148" spans="1:10" ht="36" customHeight="1" x14ac:dyDescent="0.25">
      <c r="A148" s="8" t="s">
        <v>114</v>
      </c>
      <c r="B148" s="241" t="s">
        <v>229</v>
      </c>
      <c r="C148" s="242"/>
      <c r="D148" s="242"/>
      <c r="E148" s="243"/>
      <c r="F148" s="432">
        <v>15120</v>
      </c>
      <c r="G148" s="147"/>
      <c r="H148" s="147"/>
      <c r="I148" s="147"/>
      <c r="J148" s="148"/>
    </row>
    <row r="149" spans="1:10" ht="36" customHeight="1" x14ac:dyDescent="0.25">
      <c r="A149" s="8" t="s">
        <v>114</v>
      </c>
      <c r="B149" s="241" t="s">
        <v>230</v>
      </c>
      <c r="C149" s="242"/>
      <c r="D149" s="242"/>
      <c r="E149" s="243"/>
      <c r="F149" s="432">
        <v>30240</v>
      </c>
      <c r="G149" s="147"/>
      <c r="H149" s="147"/>
      <c r="I149" s="147"/>
      <c r="J149" s="148"/>
    </row>
    <row r="150" spans="1:10" ht="36" customHeight="1" x14ac:dyDescent="0.25">
      <c r="A150" s="8" t="s">
        <v>114</v>
      </c>
      <c r="B150" s="241" t="s">
        <v>231</v>
      </c>
      <c r="C150" s="242"/>
      <c r="D150" s="242"/>
      <c r="E150" s="243"/>
      <c r="F150" s="432">
        <v>35280</v>
      </c>
      <c r="G150" s="147"/>
      <c r="H150" s="147"/>
      <c r="I150" s="147"/>
      <c r="J150" s="148"/>
    </row>
    <row r="151" spans="1:10" ht="36" customHeight="1" x14ac:dyDescent="0.25">
      <c r="A151" s="8" t="s">
        <v>114</v>
      </c>
      <c r="B151" s="241" t="s">
        <v>232</v>
      </c>
      <c r="C151" s="242"/>
      <c r="D151" s="242"/>
      <c r="E151" s="243"/>
      <c r="F151" s="432">
        <v>4320</v>
      </c>
      <c r="G151" s="147"/>
      <c r="H151" s="147"/>
      <c r="I151" s="147"/>
      <c r="J151" s="148"/>
    </row>
    <row r="152" spans="1:10" ht="36" customHeight="1" x14ac:dyDescent="0.25">
      <c r="A152" s="8" t="s">
        <v>114</v>
      </c>
      <c r="B152" s="241" t="s">
        <v>233</v>
      </c>
      <c r="C152" s="242"/>
      <c r="D152" s="242"/>
      <c r="E152" s="243"/>
      <c r="F152" s="432">
        <v>210240</v>
      </c>
      <c r="G152" s="147"/>
      <c r="H152" s="147"/>
      <c r="I152" s="147"/>
      <c r="J152" s="148"/>
    </row>
    <row r="153" spans="1:10" ht="36" customHeight="1" thickBot="1" x14ac:dyDescent="0.3">
      <c r="A153" s="8" t="s">
        <v>114</v>
      </c>
      <c r="B153" s="354" t="s">
        <v>234</v>
      </c>
      <c r="C153" s="355"/>
      <c r="D153" s="355"/>
      <c r="E153" s="356"/>
      <c r="F153" s="161">
        <v>30240</v>
      </c>
      <c r="G153" s="113"/>
      <c r="H153" s="113"/>
      <c r="I153" s="113"/>
      <c r="J153" s="114"/>
    </row>
    <row r="154" spans="1:10" ht="36" customHeight="1" thickBot="1" x14ac:dyDescent="0.3">
      <c r="A154" s="8"/>
      <c r="B154" s="230" t="s">
        <v>235</v>
      </c>
      <c r="C154" s="231"/>
      <c r="D154" s="231"/>
      <c r="E154" s="232"/>
      <c r="F154" s="224"/>
      <c r="G154" s="225"/>
      <c r="H154" s="225"/>
      <c r="I154" s="225"/>
      <c r="J154" s="226"/>
    </row>
    <row r="155" spans="1:10" ht="22.5" customHeight="1" thickBot="1" x14ac:dyDescent="0.3">
      <c r="A155" s="8" t="s">
        <v>112</v>
      </c>
      <c r="B155" s="174" t="s">
        <v>236</v>
      </c>
      <c r="C155" s="175"/>
      <c r="D155" s="175"/>
      <c r="E155" s="175"/>
      <c r="F155" s="175"/>
      <c r="G155" s="175"/>
      <c r="H155" s="175"/>
      <c r="I155" s="175"/>
      <c r="J155" s="176"/>
    </row>
    <row r="156" spans="1:10" ht="36" customHeight="1" x14ac:dyDescent="0.25">
      <c r="A156" s="8"/>
      <c r="B156" s="31" t="s">
        <v>237</v>
      </c>
      <c r="C156" s="177"/>
      <c r="D156" s="177"/>
      <c r="E156" s="178"/>
      <c r="F156" s="68">
        <v>60</v>
      </c>
      <c r="G156" s="69"/>
      <c r="H156" s="69"/>
      <c r="I156" s="69"/>
      <c r="J156" s="70"/>
    </row>
    <row r="157" spans="1:10" ht="36" customHeight="1" x14ac:dyDescent="0.25">
      <c r="A157" s="8"/>
      <c r="B157" s="63" t="s">
        <v>238</v>
      </c>
      <c r="C157" s="64"/>
      <c r="D157" s="64"/>
      <c r="E157" s="41"/>
      <c r="F157" s="42">
        <v>60</v>
      </c>
      <c r="G157" s="43"/>
      <c r="H157" s="43"/>
      <c r="I157" s="43"/>
      <c r="J157" s="44"/>
    </row>
    <row r="158" spans="1:10" ht="36" customHeight="1" x14ac:dyDescent="0.25">
      <c r="A158" s="8"/>
      <c r="B158" s="63" t="s">
        <v>239</v>
      </c>
      <c r="C158" s="64"/>
      <c r="D158" s="64"/>
      <c r="E158" s="41"/>
      <c r="F158" s="42">
        <v>120</v>
      </c>
      <c r="G158" s="43"/>
      <c r="H158" s="43"/>
      <c r="I158" s="43"/>
      <c r="J158" s="44"/>
    </row>
    <row r="159" spans="1:10" ht="54" customHeight="1" thickBot="1" x14ac:dyDescent="0.3">
      <c r="A159" s="8"/>
      <c r="B159" s="277" t="s">
        <v>240</v>
      </c>
      <c r="C159" s="278"/>
      <c r="D159" s="278"/>
      <c r="E159" s="279"/>
      <c r="F159" s="412"/>
      <c r="G159" s="413"/>
      <c r="H159" s="413"/>
      <c r="I159" s="413"/>
      <c r="J159" s="414"/>
    </row>
    <row r="160" spans="1:10" ht="36" customHeight="1" x14ac:dyDescent="0.25">
      <c r="A160" s="8"/>
      <c r="B160" s="65" t="s">
        <v>241</v>
      </c>
      <c r="C160" s="66"/>
      <c r="D160" s="66"/>
      <c r="E160" s="67"/>
      <c r="F160" s="68">
        <v>70452</v>
      </c>
      <c r="G160" s="69"/>
      <c r="H160" s="69"/>
      <c r="I160" s="69"/>
      <c r="J160" s="70"/>
    </row>
    <row r="161" spans="1:10" ht="36" customHeight="1" x14ac:dyDescent="0.25">
      <c r="A161" s="8"/>
      <c r="B161" s="63" t="s">
        <v>242</v>
      </c>
      <c r="C161" s="64"/>
      <c r="D161" s="64"/>
      <c r="E161" s="41"/>
      <c r="F161" s="42">
        <v>140904</v>
      </c>
      <c r="G161" s="43"/>
      <c r="H161" s="43"/>
      <c r="I161" s="43"/>
      <c r="J161" s="44"/>
    </row>
    <row r="162" spans="1:10" ht="36" customHeight="1" x14ac:dyDescent="0.25">
      <c r="A162" s="8"/>
      <c r="B162" s="63" t="s">
        <v>243</v>
      </c>
      <c r="C162" s="64"/>
      <c r="D162" s="64"/>
      <c r="E162" s="41"/>
      <c r="F162" s="42">
        <v>176292</v>
      </c>
      <c r="G162" s="43"/>
      <c r="H162" s="43"/>
      <c r="I162" s="43"/>
      <c r="J162" s="44"/>
    </row>
    <row r="163" spans="1:10" ht="36" customHeight="1" x14ac:dyDescent="0.25">
      <c r="A163" s="8"/>
      <c r="B163" s="63" t="s">
        <v>244</v>
      </c>
      <c r="C163" s="64"/>
      <c r="D163" s="64"/>
      <c r="E163" s="41"/>
      <c r="F163" s="42">
        <v>2484</v>
      </c>
      <c r="G163" s="43"/>
      <c r="H163" s="43"/>
      <c r="I163" s="43"/>
      <c r="J163" s="44"/>
    </row>
    <row r="164" spans="1:10" ht="36" customHeight="1" x14ac:dyDescent="0.25">
      <c r="A164" s="8"/>
      <c r="B164" s="63" t="s">
        <v>245</v>
      </c>
      <c r="C164" s="64"/>
      <c r="D164" s="64"/>
      <c r="E164" s="41"/>
      <c r="F164" s="42">
        <v>105840</v>
      </c>
      <c r="G164" s="43"/>
      <c r="H164" s="43"/>
      <c r="I164" s="43"/>
      <c r="J164" s="44"/>
    </row>
    <row r="165" spans="1:10" ht="36" customHeight="1" x14ac:dyDescent="0.25">
      <c r="A165" s="8"/>
      <c r="B165" s="63" t="s">
        <v>246</v>
      </c>
      <c r="C165" s="64"/>
      <c r="D165" s="64"/>
      <c r="E165" s="41"/>
      <c r="F165" s="42">
        <v>211320</v>
      </c>
      <c r="G165" s="43"/>
      <c r="H165" s="43"/>
      <c r="I165" s="43"/>
      <c r="J165" s="44"/>
    </row>
    <row r="166" spans="1:10" ht="36" customHeight="1" x14ac:dyDescent="0.25">
      <c r="A166" s="8"/>
      <c r="B166" s="63" t="s">
        <v>247</v>
      </c>
      <c r="C166" s="64"/>
      <c r="D166" s="64"/>
      <c r="E166" s="41"/>
      <c r="F166" s="42">
        <v>264096</v>
      </c>
      <c r="G166" s="43"/>
      <c r="H166" s="43"/>
      <c r="I166" s="43"/>
      <c r="J166" s="44"/>
    </row>
    <row r="167" spans="1:10" ht="36" customHeight="1" thickBot="1" x14ac:dyDescent="0.3">
      <c r="A167" s="8"/>
      <c r="B167" s="109" t="s">
        <v>248</v>
      </c>
      <c r="C167" s="110"/>
      <c r="D167" s="110"/>
      <c r="E167" s="111"/>
      <c r="F167" s="112">
        <v>3564</v>
      </c>
      <c r="G167" s="113"/>
      <c r="H167" s="113"/>
      <c r="I167" s="113"/>
      <c r="J167" s="114"/>
    </row>
    <row r="168" spans="1:10" ht="24" customHeight="1" thickBot="1" x14ac:dyDescent="0.3">
      <c r="A168" s="8"/>
      <c r="B168" s="28"/>
      <c r="C168" s="29"/>
      <c r="D168" s="29"/>
      <c r="E168" s="30"/>
      <c r="F168" s="187"/>
      <c r="G168" s="246"/>
      <c r="H168" s="246"/>
      <c r="I168" s="246"/>
      <c r="J168" s="247"/>
    </row>
    <row r="169" spans="1:10" ht="21" customHeight="1" x14ac:dyDescent="0.25">
      <c r="A169" s="8"/>
      <c r="B169" s="115"/>
      <c r="C169" s="116"/>
      <c r="D169" s="116"/>
      <c r="E169" s="116"/>
      <c r="F169" s="117"/>
      <c r="G169" s="117"/>
      <c r="H169" s="117"/>
      <c r="I169" s="117"/>
      <c r="J169" s="117"/>
    </row>
    <row r="170" spans="1:10" ht="56.25" customHeight="1" x14ac:dyDescent="0.25">
      <c r="A170" s="8"/>
      <c r="B170" s="118" t="s">
        <v>298</v>
      </c>
      <c r="C170" s="118"/>
      <c r="D170" s="118"/>
      <c r="E170" s="118"/>
      <c r="F170" s="118"/>
      <c r="G170" s="118"/>
      <c r="H170" s="118"/>
      <c r="I170" s="118"/>
      <c r="J170" s="118"/>
    </row>
    <row r="171" spans="1:10" ht="41.25" customHeight="1" x14ac:dyDescent="0.25">
      <c r="A171" s="8"/>
      <c r="B171" s="118" t="s">
        <v>250</v>
      </c>
      <c r="C171" s="118"/>
      <c r="D171" s="118"/>
      <c r="E171" s="118"/>
      <c r="F171" s="118"/>
      <c r="G171" s="118"/>
      <c r="H171" s="118"/>
      <c r="I171" s="118"/>
      <c r="J171" s="118"/>
    </row>
    <row r="172" spans="1:10" ht="21" x14ac:dyDescent="0.25">
      <c r="A172" s="8" t="s">
        <v>114</v>
      </c>
      <c r="B172" s="120" t="s">
        <v>302</v>
      </c>
      <c r="C172" s="120"/>
      <c r="D172" s="120"/>
      <c r="E172" s="120"/>
      <c r="F172" s="120"/>
      <c r="G172" s="120"/>
      <c r="H172" s="120"/>
      <c r="I172" s="120"/>
      <c r="J172" s="120"/>
    </row>
    <row r="173" spans="1:10" ht="42" customHeight="1" x14ac:dyDescent="0.25">
      <c r="A173" s="8"/>
      <c r="B173" s="122" t="s">
        <v>252</v>
      </c>
      <c r="C173" s="122"/>
      <c r="D173" s="122"/>
      <c r="E173" s="122"/>
      <c r="F173" s="122"/>
      <c r="G173" s="122"/>
      <c r="H173" s="122"/>
      <c r="I173" s="122"/>
      <c r="J173" s="122"/>
    </row>
    <row r="174" spans="1:10" ht="21" x14ac:dyDescent="0.25">
      <c r="A174" s="8"/>
    </row>
  </sheetData>
  <sheetProtection selectLockedCells="1" selectUnlockedCells="1"/>
  <mergeCells count="327">
    <mergeCell ref="B168:E168"/>
    <mergeCell ref="F168:J168"/>
    <mergeCell ref="B170:J170"/>
    <mergeCell ref="B171:J171"/>
    <mergeCell ref="B172:J172"/>
    <mergeCell ref="B173:J173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2:E152"/>
    <mergeCell ref="F152:J152"/>
    <mergeCell ref="B153:E153"/>
    <mergeCell ref="F153:J153"/>
    <mergeCell ref="F154:J154"/>
    <mergeCell ref="B155:J155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4"/>
  <sheetViews>
    <sheetView view="pageBreakPreview" topLeftCell="B1" zoomScale="65" zoomScaleNormal="60" zoomScaleSheetLayoutView="65" workbookViewId="0">
      <pane ySplit="4" topLeftCell="A119" activePane="bottomLeft" state="frozen"/>
      <selection activeCell="A198" sqref="A198:XFD198"/>
      <selection pane="bottomLeft" activeCell="A154" sqref="A154:XFD158"/>
    </sheetView>
  </sheetViews>
  <sheetFormatPr defaultColWidth="9.140625" defaultRowHeight="12.75" outlineLevelRow="1" x14ac:dyDescent="0.25"/>
  <cols>
    <col min="1" max="1" width="23.5703125" style="10" hidden="1" customWidth="1"/>
    <col min="2" max="2" width="30.7109375" style="124" customWidth="1"/>
    <col min="3" max="5" width="30.7109375" style="10" customWidth="1"/>
    <col min="6" max="10" width="24.7109375" style="125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101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188" t="s">
        <v>113</v>
      </c>
      <c r="C8" s="189"/>
      <c r="D8" s="189"/>
      <c r="E8" s="190"/>
      <c r="F8" s="33">
        <f>H8*1.2</f>
        <v>30240</v>
      </c>
      <c r="G8" s="33">
        <f>H8*1.1</f>
        <v>27720.000000000004</v>
      </c>
      <c r="H8" s="33">
        <v>25200</v>
      </c>
      <c r="I8" s="33">
        <f>H8*0.75</f>
        <v>18900</v>
      </c>
      <c r="J8" s="33">
        <f>H8*0.5</f>
        <v>12600</v>
      </c>
    </row>
    <row r="9" spans="1:10" ht="36" customHeight="1" x14ac:dyDescent="0.25">
      <c r="A9" s="8" t="s">
        <v>114</v>
      </c>
      <c r="B9" s="31" t="s">
        <v>115</v>
      </c>
      <c r="C9" s="32"/>
      <c r="D9" s="32"/>
      <c r="E9" s="67"/>
      <c r="F9" s="37">
        <f>H9*1.2</f>
        <v>42336</v>
      </c>
      <c r="G9" s="37">
        <f>H9*1.1</f>
        <v>38808</v>
      </c>
      <c r="H9" s="37">
        <v>35280</v>
      </c>
      <c r="I9" s="37">
        <f>H9*0.75</f>
        <v>26460</v>
      </c>
      <c r="J9" s="37">
        <f>H9*0.5</f>
        <v>17640</v>
      </c>
    </row>
    <row r="10" spans="1:10" ht="36" customHeight="1" x14ac:dyDescent="0.25">
      <c r="A10" s="8" t="s">
        <v>112</v>
      </c>
      <c r="B10" s="31" t="s">
        <v>116</v>
      </c>
      <c r="C10" s="32"/>
      <c r="D10" s="32"/>
      <c r="E10" s="67"/>
      <c r="F10" s="37">
        <f>H10*1.2</f>
        <v>40780.799999999996</v>
      </c>
      <c r="G10" s="37">
        <f>H10*1.1</f>
        <v>37382.400000000001</v>
      </c>
      <c r="H10" s="37">
        <v>33984</v>
      </c>
      <c r="I10" s="37">
        <f>H10*0.75</f>
        <v>25488</v>
      </c>
      <c r="J10" s="37">
        <f>H10*0.5</f>
        <v>16992</v>
      </c>
    </row>
    <row r="11" spans="1:10" ht="36" customHeight="1" thickBot="1" x14ac:dyDescent="0.3">
      <c r="A11" s="8" t="s">
        <v>114</v>
      </c>
      <c r="B11" s="195" t="s">
        <v>117</v>
      </c>
      <c r="C11" s="196"/>
      <c r="D11" s="196"/>
      <c r="E11" s="197"/>
      <c r="F11" s="39">
        <f>H11*1.2</f>
        <v>57888</v>
      </c>
      <c r="G11" s="39">
        <f>H11*1.1</f>
        <v>53064.000000000007</v>
      </c>
      <c r="H11" s="39">
        <v>48240</v>
      </c>
      <c r="I11" s="39">
        <f>H11*0.75</f>
        <v>36180</v>
      </c>
      <c r="J11" s="39">
        <f>H11*0.5</f>
        <v>24120</v>
      </c>
    </row>
    <row r="12" spans="1:10" ht="24" customHeight="1" thickBot="1" x14ac:dyDescent="0.3">
      <c r="A12" s="8"/>
      <c r="B12" s="28"/>
      <c r="C12" s="81"/>
      <c r="D12" s="81"/>
      <c r="E12" s="82"/>
      <c r="F12" s="134"/>
      <c r="G12" s="135"/>
      <c r="H12" s="135"/>
      <c r="I12" s="135"/>
      <c r="J12" s="136"/>
    </row>
    <row r="13" spans="1:10" ht="36" customHeight="1" x14ac:dyDescent="0.25">
      <c r="A13" s="8" t="s">
        <v>112</v>
      </c>
      <c r="B13" s="188" t="s">
        <v>118</v>
      </c>
      <c r="C13" s="189"/>
      <c r="D13" s="189"/>
      <c r="E13" s="189"/>
      <c r="F13" s="140">
        <v>7092</v>
      </c>
      <c r="G13" s="141"/>
      <c r="H13" s="141"/>
      <c r="I13" s="141"/>
      <c r="J13" s="142"/>
    </row>
    <row r="14" spans="1:10" ht="36" customHeight="1" thickBot="1" x14ac:dyDescent="0.3">
      <c r="A14" s="8" t="s">
        <v>114</v>
      </c>
      <c r="B14" s="195" t="s">
        <v>119</v>
      </c>
      <c r="C14" s="196"/>
      <c r="D14" s="196"/>
      <c r="E14" s="196"/>
      <c r="F14" s="112">
        <v>10080</v>
      </c>
      <c r="G14" s="113"/>
      <c r="H14" s="113"/>
      <c r="I14" s="113"/>
      <c r="J14" s="114"/>
    </row>
    <row r="15" spans="1:10" ht="24" customHeight="1" thickBot="1" x14ac:dyDescent="0.3">
      <c r="A15" s="8"/>
      <c r="B15" s="28"/>
      <c r="C15" s="81"/>
      <c r="D15" s="81"/>
      <c r="E15" s="82"/>
      <c r="F15" s="165"/>
      <c r="G15" s="166"/>
      <c r="H15" s="166"/>
      <c r="I15" s="166"/>
      <c r="J15" s="167"/>
    </row>
    <row r="16" spans="1:10" ht="36" customHeight="1" x14ac:dyDescent="0.25">
      <c r="A16" s="8" t="s">
        <v>112</v>
      </c>
      <c r="B16" s="35" t="s">
        <v>120</v>
      </c>
      <c r="C16" s="36"/>
      <c r="D16" s="36"/>
      <c r="E16" s="41"/>
      <c r="F16" s="220">
        <v>864</v>
      </c>
      <c r="G16" s="221"/>
      <c r="H16" s="221"/>
      <c r="I16" s="221"/>
      <c r="J16" s="222"/>
    </row>
    <row r="17" spans="1:10" ht="36" customHeight="1" x14ac:dyDescent="0.25">
      <c r="A17" s="8" t="s">
        <v>114</v>
      </c>
      <c r="B17" s="35" t="s">
        <v>121</v>
      </c>
      <c r="C17" s="36"/>
      <c r="D17" s="36"/>
      <c r="E17" s="41"/>
      <c r="F17" s="71">
        <v>1224</v>
      </c>
      <c r="G17" s="43"/>
      <c r="H17" s="43"/>
      <c r="I17" s="43"/>
      <c r="J17" s="44"/>
    </row>
    <row r="18" spans="1:10" ht="36" customHeight="1" x14ac:dyDescent="0.25">
      <c r="A18" s="8" t="s">
        <v>112</v>
      </c>
      <c r="B18" s="35" t="s">
        <v>122</v>
      </c>
      <c r="C18" s="36"/>
      <c r="D18" s="36"/>
      <c r="E18" s="41"/>
      <c r="F18" s="71">
        <v>1440</v>
      </c>
      <c r="G18" s="43"/>
      <c r="H18" s="43"/>
      <c r="I18" s="43"/>
      <c r="J18" s="44"/>
    </row>
    <row r="19" spans="1:10" ht="36" customHeight="1" thickBot="1" x14ac:dyDescent="0.3">
      <c r="A19" s="8" t="s">
        <v>114</v>
      </c>
      <c r="B19" s="35" t="s">
        <v>123</v>
      </c>
      <c r="C19" s="36"/>
      <c r="D19" s="36"/>
      <c r="E19" s="41"/>
      <c r="F19" s="71">
        <v>2016</v>
      </c>
      <c r="G19" s="43"/>
      <c r="H19" s="43"/>
      <c r="I19" s="43"/>
      <c r="J19" s="44"/>
    </row>
    <row r="20" spans="1:10" ht="24" customHeight="1" thickBot="1" x14ac:dyDescent="0.3">
      <c r="A20" s="8"/>
      <c r="B20" s="28"/>
      <c r="C20" s="81"/>
      <c r="D20" s="81"/>
      <c r="E20" s="82"/>
      <c r="F20" s="83"/>
      <c r="G20" s="84"/>
      <c r="H20" s="84"/>
      <c r="I20" s="84"/>
      <c r="J20" s="85"/>
    </row>
    <row r="21" spans="1:10" ht="36" customHeight="1" thickBot="1" x14ac:dyDescent="0.3">
      <c r="A21" s="8"/>
      <c r="B21" s="45" t="s">
        <v>124</v>
      </c>
      <c r="C21" s="46"/>
      <c r="D21" s="46"/>
      <c r="E21" s="47"/>
      <c r="F21" s="48" t="str">
        <f>"Цена от "&amp;MIN(F22:F81)&amp;" до "&amp;MAX(F22:F81)</f>
        <v>Цена от 4320 до 259200</v>
      </c>
      <c r="G21" s="49"/>
      <c r="H21" s="49"/>
      <c r="I21" s="49"/>
      <c r="J21" s="50"/>
    </row>
    <row r="22" spans="1:10" ht="36" customHeight="1" outlineLevel="1" x14ac:dyDescent="0.25">
      <c r="A22" s="8"/>
      <c r="B22" s="35" t="s">
        <v>125</v>
      </c>
      <c r="C22" s="36"/>
      <c r="D22" s="36"/>
      <c r="E22" s="41"/>
      <c r="F22" s="42">
        <v>4320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126</v>
      </c>
      <c r="C23" s="36"/>
      <c r="D23" s="36"/>
      <c r="E23" s="41"/>
      <c r="F23" s="42">
        <v>8640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127</v>
      </c>
      <c r="C24" s="36"/>
      <c r="D24" s="36"/>
      <c r="E24" s="41"/>
      <c r="F24" s="42">
        <v>12960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128</v>
      </c>
      <c r="C25" s="36"/>
      <c r="D25" s="36"/>
      <c r="E25" s="41"/>
      <c r="F25" s="42">
        <v>17280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129</v>
      </c>
      <c r="C26" s="36"/>
      <c r="D26" s="36"/>
      <c r="E26" s="41"/>
      <c r="F26" s="42">
        <v>21600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130</v>
      </c>
      <c r="C27" s="36"/>
      <c r="D27" s="36"/>
      <c r="E27" s="41"/>
      <c r="F27" s="42">
        <v>25920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131</v>
      </c>
      <c r="C28" s="36"/>
      <c r="D28" s="36"/>
      <c r="E28" s="41"/>
      <c r="F28" s="42">
        <v>30240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132</v>
      </c>
      <c r="C29" s="36"/>
      <c r="D29" s="36"/>
      <c r="E29" s="41"/>
      <c r="F29" s="42">
        <v>34560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133</v>
      </c>
      <c r="C30" s="36"/>
      <c r="D30" s="36"/>
      <c r="E30" s="41"/>
      <c r="F30" s="42">
        <v>38880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134</v>
      </c>
      <c r="C31" s="36"/>
      <c r="D31" s="36"/>
      <c r="E31" s="41"/>
      <c r="F31" s="42">
        <v>43200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135</v>
      </c>
      <c r="C32" s="36"/>
      <c r="D32" s="36"/>
      <c r="E32" s="41"/>
      <c r="F32" s="42">
        <v>47520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136</v>
      </c>
      <c r="C33" s="36"/>
      <c r="D33" s="36"/>
      <c r="E33" s="41"/>
      <c r="F33" s="42">
        <v>51840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137</v>
      </c>
      <c r="C34" s="36"/>
      <c r="D34" s="36"/>
      <c r="E34" s="41"/>
      <c r="F34" s="42">
        <v>56160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138</v>
      </c>
      <c r="C35" s="36"/>
      <c r="D35" s="36"/>
      <c r="E35" s="41"/>
      <c r="F35" s="42">
        <v>60480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139</v>
      </c>
      <c r="C36" s="36"/>
      <c r="D36" s="36"/>
      <c r="E36" s="41"/>
      <c r="F36" s="42">
        <v>64800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140</v>
      </c>
      <c r="C37" s="36"/>
      <c r="D37" s="36"/>
      <c r="E37" s="41"/>
      <c r="F37" s="42">
        <v>69120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141</v>
      </c>
      <c r="C38" s="36"/>
      <c r="D38" s="36"/>
      <c r="E38" s="41"/>
      <c r="F38" s="42">
        <v>73440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142</v>
      </c>
      <c r="C39" s="36"/>
      <c r="D39" s="36"/>
      <c r="E39" s="41"/>
      <c r="F39" s="42">
        <v>77760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143</v>
      </c>
      <c r="C40" s="36"/>
      <c r="D40" s="36"/>
      <c r="E40" s="41"/>
      <c r="F40" s="42">
        <v>82080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144</v>
      </c>
      <c r="C41" s="36"/>
      <c r="D41" s="36"/>
      <c r="E41" s="41"/>
      <c r="F41" s="42">
        <v>86400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278</v>
      </c>
      <c r="C42" s="36"/>
      <c r="D42" s="36"/>
      <c r="E42" s="41"/>
      <c r="F42" s="42">
        <v>90720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279</v>
      </c>
      <c r="C43" s="36"/>
      <c r="D43" s="36"/>
      <c r="E43" s="41"/>
      <c r="F43" s="42">
        <v>95040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280</v>
      </c>
      <c r="C44" s="36"/>
      <c r="D44" s="36"/>
      <c r="E44" s="41"/>
      <c r="F44" s="42">
        <v>99360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281</v>
      </c>
      <c r="C45" s="36"/>
      <c r="D45" s="36"/>
      <c r="E45" s="41"/>
      <c r="F45" s="42">
        <v>103680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282</v>
      </c>
      <c r="C46" s="36"/>
      <c r="D46" s="36"/>
      <c r="E46" s="41"/>
      <c r="F46" s="42">
        <v>108000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283</v>
      </c>
      <c r="C47" s="36"/>
      <c r="D47" s="36"/>
      <c r="E47" s="41"/>
      <c r="F47" s="42">
        <v>112320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284</v>
      </c>
      <c r="C48" s="36"/>
      <c r="D48" s="36"/>
      <c r="E48" s="41"/>
      <c r="F48" s="42">
        <v>116640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285</v>
      </c>
      <c r="C49" s="36"/>
      <c r="D49" s="36"/>
      <c r="E49" s="41"/>
      <c r="F49" s="42">
        <v>120960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286</v>
      </c>
      <c r="C50" s="36"/>
      <c r="D50" s="36"/>
      <c r="E50" s="41"/>
      <c r="F50" s="42">
        <v>125280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287</v>
      </c>
      <c r="C51" s="36"/>
      <c r="D51" s="36"/>
      <c r="E51" s="41"/>
      <c r="F51" s="42">
        <v>129600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145</v>
      </c>
      <c r="C52" s="36"/>
      <c r="D52" s="36"/>
      <c r="E52" s="41"/>
      <c r="F52" s="42">
        <v>8640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146</v>
      </c>
      <c r="C53" s="36"/>
      <c r="D53" s="36"/>
      <c r="E53" s="41"/>
      <c r="F53" s="42">
        <v>17280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147</v>
      </c>
      <c r="C54" s="36"/>
      <c r="D54" s="36"/>
      <c r="E54" s="41"/>
      <c r="F54" s="42">
        <v>25920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148</v>
      </c>
      <c r="C55" s="36"/>
      <c r="D55" s="36"/>
      <c r="E55" s="41"/>
      <c r="F55" s="42">
        <v>34560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149</v>
      </c>
      <c r="C56" s="36"/>
      <c r="D56" s="36"/>
      <c r="E56" s="41"/>
      <c r="F56" s="42">
        <v>43200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150</v>
      </c>
      <c r="C57" s="36"/>
      <c r="D57" s="36"/>
      <c r="E57" s="41"/>
      <c r="F57" s="42">
        <v>51840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151</v>
      </c>
      <c r="C58" s="36"/>
      <c r="D58" s="36"/>
      <c r="E58" s="41"/>
      <c r="F58" s="42">
        <v>60480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152</v>
      </c>
      <c r="C59" s="36"/>
      <c r="D59" s="36"/>
      <c r="E59" s="41"/>
      <c r="F59" s="42">
        <v>69120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153</v>
      </c>
      <c r="C60" s="36"/>
      <c r="D60" s="36"/>
      <c r="E60" s="41"/>
      <c r="F60" s="42">
        <v>77760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154</v>
      </c>
      <c r="C61" s="36"/>
      <c r="D61" s="36"/>
      <c r="E61" s="41"/>
      <c r="F61" s="42">
        <v>86400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155</v>
      </c>
      <c r="C62" s="36"/>
      <c r="D62" s="36"/>
      <c r="E62" s="41"/>
      <c r="F62" s="42">
        <v>95040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156</v>
      </c>
      <c r="C63" s="36"/>
      <c r="D63" s="36"/>
      <c r="E63" s="41"/>
      <c r="F63" s="42">
        <v>103680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157</v>
      </c>
      <c r="C64" s="36"/>
      <c r="D64" s="36"/>
      <c r="E64" s="41"/>
      <c r="F64" s="42">
        <v>112320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158</v>
      </c>
      <c r="C65" s="36"/>
      <c r="D65" s="36"/>
      <c r="E65" s="41"/>
      <c r="F65" s="42">
        <v>120960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159</v>
      </c>
      <c r="C66" s="36"/>
      <c r="D66" s="36"/>
      <c r="E66" s="41"/>
      <c r="F66" s="42">
        <v>129600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160</v>
      </c>
      <c r="C67" s="36"/>
      <c r="D67" s="36"/>
      <c r="E67" s="41"/>
      <c r="F67" s="42">
        <v>138240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161</v>
      </c>
      <c r="C68" s="36"/>
      <c r="D68" s="36"/>
      <c r="E68" s="41"/>
      <c r="F68" s="42">
        <v>146880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162</v>
      </c>
      <c r="C69" s="36"/>
      <c r="D69" s="36"/>
      <c r="E69" s="41"/>
      <c r="F69" s="42">
        <v>155520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163</v>
      </c>
      <c r="C70" s="36"/>
      <c r="D70" s="36"/>
      <c r="E70" s="41"/>
      <c r="F70" s="42">
        <v>164160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164</v>
      </c>
      <c r="C71" s="36"/>
      <c r="D71" s="36"/>
      <c r="E71" s="41"/>
      <c r="F71" s="42">
        <v>172800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288</v>
      </c>
      <c r="C72" s="36"/>
      <c r="D72" s="36"/>
      <c r="E72" s="41"/>
      <c r="F72" s="42">
        <v>181440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289</v>
      </c>
      <c r="C73" s="36"/>
      <c r="D73" s="36"/>
      <c r="E73" s="41"/>
      <c r="F73" s="42">
        <v>190080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290</v>
      </c>
      <c r="C74" s="36"/>
      <c r="D74" s="36"/>
      <c r="E74" s="41"/>
      <c r="F74" s="42">
        <v>198720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291</v>
      </c>
      <c r="C75" s="36"/>
      <c r="D75" s="36"/>
      <c r="E75" s="41"/>
      <c r="F75" s="42">
        <v>207360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292</v>
      </c>
      <c r="C76" s="36"/>
      <c r="D76" s="36"/>
      <c r="E76" s="41"/>
      <c r="F76" s="42">
        <v>216000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293</v>
      </c>
      <c r="C77" s="36"/>
      <c r="D77" s="36"/>
      <c r="E77" s="41"/>
      <c r="F77" s="42">
        <v>224640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294</v>
      </c>
      <c r="C78" s="36"/>
      <c r="D78" s="36"/>
      <c r="E78" s="41"/>
      <c r="F78" s="42">
        <v>233280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295</v>
      </c>
      <c r="C79" s="36"/>
      <c r="D79" s="36"/>
      <c r="E79" s="41"/>
      <c r="F79" s="42">
        <v>241920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296</v>
      </c>
      <c r="C80" s="36"/>
      <c r="D80" s="36"/>
      <c r="E80" s="41"/>
      <c r="F80" s="42">
        <v>250560</v>
      </c>
      <c r="G80" s="43"/>
      <c r="H80" s="43"/>
      <c r="I80" s="43"/>
      <c r="J80" s="44"/>
    </row>
    <row r="81" spans="1:10" ht="36" customHeight="1" outlineLevel="1" thickBot="1" x14ac:dyDescent="0.3">
      <c r="A81" s="8"/>
      <c r="B81" s="35" t="s">
        <v>297</v>
      </c>
      <c r="C81" s="36"/>
      <c r="D81" s="36"/>
      <c r="E81" s="41"/>
      <c r="F81" s="42">
        <v>259200</v>
      </c>
      <c r="G81" s="43"/>
      <c r="H81" s="43"/>
      <c r="I81" s="43"/>
      <c r="J81" s="44"/>
    </row>
    <row r="82" spans="1:10" ht="36" customHeight="1" thickBot="1" x14ac:dyDescent="0.3">
      <c r="A82" s="8"/>
      <c r="B82" s="51" t="s">
        <v>165</v>
      </c>
      <c r="C82" s="52"/>
      <c r="D82" s="52"/>
      <c r="E82" s="53"/>
      <c r="F82" s="54" t="str">
        <f>"Цена от "&amp;MIN(F83:F104)&amp;" до "&amp;MAX(F83:F104)</f>
        <v>Цена от 9216 до 92880</v>
      </c>
      <c r="G82" s="55"/>
      <c r="H82" s="55"/>
      <c r="I82" s="55"/>
      <c r="J82" s="56"/>
    </row>
    <row r="83" spans="1:10" ht="36" customHeight="1" outlineLevel="1" x14ac:dyDescent="0.25">
      <c r="A83" s="8"/>
      <c r="B83" s="57" t="s">
        <v>166</v>
      </c>
      <c r="C83" s="58"/>
      <c r="D83" s="58"/>
      <c r="E83" s="59"/>
      <c r="F83" s="60">
        <v>9216</v>
      </c>
      <c r="G83" s="61"/>
      <c r="H83" s="61"/>
      <c r="I83" s="61"/>
      <c r="J83" s="62"/>
    </row>
    <row r="84" spans="1:10" ht="36" customHeight="1" outlineLevel="1" x14ac:dyDescent="0.25">
      <c r="A84" s="8"/>
      <c r="B84" s="35" t="s">
        <v>167</v>
      </c>
      <c r="C84" s="36"/>
      <c r="D84" s="36"/>
      <c r="E84" s="41"/>
      <c r="F84" s="42">
        <v>14580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168</v>
      </c>
      <c r="C85" s="36"/>
      <c r="D85" s="36"/>
      <c r="E85" s="41"/>
      <c r="F85" s="42">
        <v>10800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169</v>
      </c>
      <c r="C86" s="36"/>
      <c r="D86" s="36"/>
      <c r="E86" s="41"/>
      <c r="F86" s="42">
        <v>15120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170</v>
      </c>
      <c r="C87" s="36"/>
      <c r="D87" s="36"/>
      <c r="E87" s="41"/>
      <c r="F87" s="42">
        <v>19440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171</v>
      </c>
      <c r="C88" s="36"/>
      <c r="D88" s="36"/>
      <c r="E88" s="41"/>
      <c r="F88" s="42">
        <v>23760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172</v>
      </c>
      <c r="C89" s="36"/>
      <c r="D89" s="36"/>
      <c r="E89" s="41"/>
      <c r="F89" s="42">
        <v>28080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173</v>
      </c>
      <c r="C90" s="36"/>
      <c r="D90" s="36"/>
      <c r="E90" s="41"/>
      <c r="F90" s="42">
        <v>32400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174</v>
      </c>
      <c r="C91" s="36"/>
      <c r="D91" s="36"/>
      <c r="E91" s="41"/>
      <c r="F91" s="42">
        <v>36720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175</v>
      </c>
      <c r="C92" s="36"/>
      <c r="D92" s="36"/>
      <c r="E92" s="41"/>
      <c r="F92" s="42">
        <v>41040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176</v>
      </c>
      <c r="C93" s="36"/>
      <c r="D93" s="36"/>
      <c r="E93" s="41"/>
      <c r="F93" s="42">
        <v>45360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177</v>
      </c>
      <c r="C94" s="36"/>
      <c r="D94" s="36"/>
      <c r="E94" s="41"/>
      <c r="F94" s="42">
        <v>49680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178</v>
      </c>
      <c r="C95" s="36"/>
      <c r="D95" s="36"/>
      <c r="E95" s="41"/>
      <c r="F95" s="42">
        <v>54000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179</v>
      </c>
      <c r="C96" s="36"/>
      <c r="D96" s="36"/>
      <c r="E96" s="41"/>
      <c r="F96" s="42">
        <v>58320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180</v>
      </c>
      <c r="C97" s="36"/>
      <c r="D97" s="36"/>
      <c r="E97" s="41"/>
      <c r="F97" s="42">
        <v>62640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181</v>
      </c>
      <c r="C98" s="36"/>
      <c r="D98" s="36"/>
      <c r="E98" s="41"/>
      <c r="F98" s="42">
        <v>66960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182</v>
      </c>
      <c r="C99" s="36"/>
      <c r="D99" s="36"/>
      <c r="E99" s="41"/>
      <c r="F99" s="42">
        <v>71280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183</v>
      </c>
      <c r="C100" s="36"/>
      <c r="D100" s="36"/>
      <c r="E100" s="41"/>
      <c r="F100" s="42">
        <v>75600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184</v>
      </c>
      <c r="C101" s="36"/>
      <c r="D101" s="36"/>
      <c r="E101" s="41"/>
      <c r="F101" s="42">
        <v>79920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185</v>
      </c>
      <c r="C102" s="36"/>
      <c r="D102" s="36"/>
      <c r="E102" s="41"/>
      <c r="F102" s="42">
        <v>84240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186</v>
      </c>
      <c r="C103" s="36"/>
      <c r="D103" s="36"/>
      <c r="E103" s="41"/>
      <c r="F103" s="42">
        <v>88560</v>
      </c>
      <c r="G103" s="43"/>
      <c r="H103" s="43"/>
      <c r="I103" s="43"/>
      <c r="J103" s="44"/>
    </row>
    <row r="104" spans="1:10" ht="36" customHeight="1" outlineLevel="1" thickBot="1" x14ac:dyDescent="0.3">
      <c r="A104" s="8"/>
      <c r="B104" s="35" t="s">
        <v>187</v>
      </c>
      <c r="C104" s="36"/>
      <c r="D104" s="36"/>
      <c r="E104" s="41"/>
      <c r="F104" s="42">
        <v>92880</v>
      </c>
      <c r="G104" s="43"/>
      <c r="H104" s="43"/>
      <c r="I104" s="43"/>
      <c r="J104" s="44"/>
    </row>
    <row r="105" spans="1:10" ht="36" customHeight="1" thickBot="1" x14ac:dyDescent="0.3">
      <c r="A105" s="8"/>
      <c r="B105" s="51" t="s">
        <v>188</v>
      </c>
      <c r="C105" s="52"/>
      <c r="D105" s="52"/>
      <c r="E105" s="53"/>
      <c r="F105" s="54" t="str">
        <f>"Цена от "&amp;MIN(F106:F116)&amp;" до "&amp;MAX(F106:F116)</f>
        <v>Цена от 1440 до 14868</v>
      </c>
      <c r="G105" s="55"/>
      <c r="H105" s="55"/>
      <c r="I105" s="55"/>
      <c r="J105" s="56"/>
    </row>
    <row r="106" spans="1:10" ht="36" customHeight="1" x14ac:dyDescent="0.25">
      <c r="A106" s="8"/>
      <c r="B106" s="63" t="s">
        <v>189</v>
      </c>
      <c r="C106" s="64"/>
      <c r="D106" s="64"/>
      <c r="E106" s="41"/>
      <c r="F106" s="42">
        <v>6372</v>
      </c>
      <c r="G106" s="43"/>
      <c r="H106" s="43"/>
      <c r="I106" s="43"/>
      <c r="J106" s="44"/>
    </row>
    <row r="107" spans="1:10" ht="36" customHeight="1" x14ac:dyDescent="0.25">
      <c r="A107" s="8"/>
      <c r="B107" s="63" t="s">
        <v>190</v>
      </c>
      <c r="C107" s="64"/>
      <c r="D107" s="64"/>
      <c r="E107" s="41"/>
      <c r="F107" s="42">
        <v>11700</v>
      </c>
      <c r="G107" s="43"/>
      <c r="H107" s="43"/>
      <c r="I107" s="43"/>
      <c r="J107" s="44"/>
    </row>
    <row r="108" spans="1:10" ht="36" customHeight="1" x14ac:dyDescent="0.25">
      <c r="A108" s="8"/>
      <c r="B108" s="63" t="s">
        <v>258</v>
      </c>
      <c r="C108" s="64"/>
      <c r="D108" s="64"/>
      <c r="E108" s="41"/>
      <c r="F108" s="42">
        <v>1440</v>
      </c>
      <c r="G108" s="43"/>
      <c r="H108" s="43"/>
      <c r="I108" s="43"/>
      <c r="J108" s="44"/>
    </row>
    <row r="109" spans="1:10" ht="36" customHeight="1" x14ac:dyDescent="0.25">
      <c r="A109" s="8"/>
      <c r="B109" s="65" t="s">
        <v>192</v>
      </c>
      <c r="C109" s="66"/>
      <c r="D109" s="66"/>
      <c r="E109" s="67"/>
      <c r="F109" s="68">
        <v>14868</v>
      </c>
      <c r="G109" s="69"/>
      <c r="H109" s="69"/>
      <c r="I109" s="69"/>
      <c r="J109" s="70"/>
    </row>
    <row r="110" spans="1:10" ht="36" customHeight="1" x14ac:dyDescent="0.25">
      <c r="A110" s="8"/>
      <c r="B110" s="63" t="s">
        <v>193</v>
      </c>
      <c r="C110" s="64"/>
      <c r="D110" s="64"/>
      <c r="E110" s="41"/>
      <c r="F110" s="42">
        <v>4608</v>
      </c>
      <c r="G110" s="43"/>
      <c r="H110" s="43"/>
      <c r="I110" s="43"/>
      <c r="J110" s="44"/>
    </row>
    <row r="111" spans="1:10" ht="36" customHeight="1" x14ac:dyDescent="0.25">
      <c r="A111" s="8"/>
      <c r="B111" s="63" t="s">
        <v>194</v>
      </c>
      <c r="C111" s="64"/>
      <c r="D111" s="64"/>
      <c r="E111" s="41"/>
      <c r="F111" s="42">
        <v>9216</v>
      </c>
      <c r="G111" s="43"/>
      <c r="H111" s="43"/>
      <c r="I111" s="43"/>
      <c r="J111" s="44"/>
    </row>
    <row r="112" spans="1:10" ht="36" customHeight="1" x14ac:dyDescent="0.25">
      <c r="A112" s="8"/>
      <c r="B112" s="63" t="s">
        <v>195</v>
      </c>
      <c r="C112" s="64"/>
      <c r="D112" s="64"/>
      <c r="E112" s="41"/>
      <c r="F112" s="42">
        <v>1800</v>
      </c>
      <c r="G112" s="43"/>
      <c r="H112" s="43"/>
      <c r="I112" s="43"/>
      <c r="J112" s="44"/>
    </row>
    <row r="113" spans="1:10" ht="36" customHeight="1" x14ac:dyDescent="0.25">
      <c r="A113" s="8"/>
      <c r="B113" s="63" t="s">
        <v>196</v>
      </c>
      <c r="C113" s="64"/>
      <c r="D113" s="64"/>
      <c r="E113" s="41"/>
      <c r="F113" s="42">
        <v>1800</v>
      </c>
      <c r="G113" s="43"/>
      <c r="H113" s="43"/>
      <c r="I113" s="43"/>
      <c r="J113" s="44"/>
    </row>
    <row r="114" spans="1:10" ht="36" customHeight="1" x14ac:dyDescent="0.25">
      <c r="A114" s="8"/>
      <c r="B114" s="63" t="s">
        <v>197</v>
      </c>
      <c r="C114" s="64"/>
      <c r="D114" s="64"/>
      <c r="E114" s="41"/>
      <c r="F114" s="42">
        <v>3600</v>
      </c>
      <c r="G114" s="43"/>
      <c r="H114" s="43"/>
      <c r="I114" s="43"/>
      <c r="J114" s="44"/>
    </row>
    <row r="115" spans="1:10" ht="36" customHeight="1" x14ac:dyDescent="0.25">
      <c r="A115" s="8"/>
      <c r="B115" s="63" t="s">
        <v>198</v>
      </c>
      <c r="C115" s="64"/>
      <c r="D115" s="64"/>
      <c r="E115" s="41"/>
      <c r="F115" s="42">
        <v>5400</v>
      </c>
      <c r="G115" s="43"/>
      <c r="H115" s="43"/>
      <c r="I115" s="43"/>
      <c r="J115" s="44"/>
    </row>
    <row r="116" spans="1:10" ht="36" customHeight="1" thickBot="1" x14ac:dyDescent="0.3">
      <c r="A116" s="8"/>
      <c r="B116" s="63" t="s">
        <v>199</v>
      </c>
      <c r="C116" s="64"/>
      <c r="D116" s="64"/>
      <c r="E116" s="41"/>
      <c r="F116" s="42">
        <v>14868</v>
      </c>
      <c r="G116" s="43"/>
      <c r="H116" s="43"/>
      <c r="I116" s="43"/>
      <c r="J116" s="44"/>
    </row>
    <row r="117" spans="1:10" ht="54" customHeight="1" thickBot="1" x14ac:dyDescent="0.3">
      <c r="A117" s="8"/>
      <c r="B117" s="210" t="s">
        <v>259</v>
      </c>
      <c r="C117" s="211"/>
      <c r="D117" s="211"/>
      <c r="E117" s="212"/>
      <c r="F117" s="224" t="str">
        <f>"Цена от "&amp;MIN(F119,F123:J124,H125,F126:J139)&amp;" до "&amp;MAX(F119,F123:J124,H125,F126:J139)</f>
        <v>Цена от 3564 до 60739,2</v>
      </c>
      <c r="G117" s="225"/>
      <c r="H117" s="225"/>
      <c r="I117" s="225"/>
      <c r="J117" s="226"/>
    </row>
    <row r="118" spans="1:10" ht="24" customHeight="1" thickBot="1" x14ac:dyDescent="0.3">
      <c r="A118" s="8"/>
      <c r="B118" s="28"/>
      <c r="C118" s="81"/>
      <c r="D118" s="81"/>
      <c r="E118" s="82"/>
      <c r="F118" s="83"/>
      <c r="G118" s="84"/>
      <c r="H118" s="84"/>
      <c r="I118" s="84"/>
      <c r="J118" s="85"/>
    </row>
    <row r="119" spans="1:10" ht="36" customHeight="1" x14ac:dyDescent="0.25">
      <c r="A119" s="8"/>
      <c r="B119" s="63" t="s">
        <v>201</v>
      </c>
      <c r="C119" s="64"/>
      <c r="D119" s="64"/>
      <c r="E119" s="41"/>
      <c r="F119" s="42">
        <v>21600</v>
      </c>
      <c r="G119" s="43"/>
      <c r="H119" s="43"/>
      <c r="I119" s="43"/>
      <c r="J119" s="44"/>
    </row>
    <row r="120" spans="1:10" ht="36" customHeight="1" x14ac:dyDescent="0.25">
      <c r="A120" s="8"/>
      <c r="B120" s="72" t="s">
        <v>202</v>
      </c>
      <c r="C120" s="73"/>
      <c r="D120" s="73"/>
      <c r="E120" s="74"/>
      <c r="F120" s="86">
        <v>2160</v>
      </c>
      <c r="G120" s="87"/>
      <c r="H120" s="87"/>
      <c r="I120" s="87"/>
      <c r="J120" s="88"/>
    </row>
    <row r="121" spans="1:10" ht="36" customHeight="1" thickBot="1" x14ac:dyDescent="0.3">
      <c r="A121" s="8"/>
      <c r="B121" s="72" t="s">
        <v>203</v>
      </c>
      <c r="C121" s="73"/>
      <c r="D121" s="73"/>
      <c r="E121" s="74"/>
      <c r="F121" s="86">
        <v>5400</v>
      </c>
      <c r="G121" s="87"/>
      <c r="H121" s="87"/>
      <c r="I121" s="87"/>
      <c r="J121" s="88"/>
    </row>
    <row r="122" spans="1:10" ht="24" customHeight="1" thickBot="1" x14ac:dyDescent="0.3">
      <c r="A122" s="8"/>
      <c r="B122" s="28"/>
      <c r="C122" s="81"/>
      <c r="D122" s="81"/>
      <c r="E122" s="82"/>
      <c r="F122" s="83"/>
      <c r="G122" s="84"/>
      <c r="H122" s="84"/>
      <c r="I122" s="84"/>
      <c r="J122" s="85"/>
    </row>
    <row r="123" spans="1:10" ht="36" customHeight="1" x14ac:dyDescent="0.25">
      <c r="A123" s="8" t="s">
        <v>112</v>
      </c>
      <c r="B123" s="65" t="s">
        <v>204</v>
      </c>
      <c r="C123" s="66"/>
      <c r="D123" s="66"/>
      <c r="E123" s="67"/>
      <c r="F123" s="68">
        <v>27252</v>
      </c>
      <c r="G123" s="69"/>
      <c r="H123" s="69"/>
      <c r="I123" s="69"/>
      <c r="J123" s="70"/>
    </row>
    <row r="124" spans="1:10" ht="36" customHeight="1" x14ac:dyDescent="0.25">
      <c r="A124" s="8" t="s">
        <v>112</v>
      </c>
      <c r="B124" s="63" t="s">
        <v>205</v>
      </c>
      <c r="C124" s="64"/>
      <c r="D124" s="64"/>
      <c r="E124" s="41"/>
      <c r="F124" s="203">
        <v>23940</v>
      </c>
      <c r="G124" s="253"/>
      <c r="H124" s="253"/>
      <c r="I124" s="253"/>
      <c r="J124" s="254"/>
    </row>
    <row r="125" spans="1:10" ht="36" customHeight="1" x14ac:dyDescent="0.25">
      <c r="A125" s="8" t="s">
        <v>112</v>
      </c>
      <c r="B125" s="63" t="s">
        <v>206</v>
      </c>
      <c r="C125" s="64"/>
      <c r="D125" s="64"/>
      <c r="E125" s="41"/>
      <c r="F125" s="227">
        <f>H125*1.2</f>
        <v>15508.8</v>
      </c>
      <c r="G125" s="228">
        <f>H125*1.1</f>
        <v>14216.400000000001</v>
      </c>
      <c r="H125" s="228">
        <v>12924</v>
      </c>
      <c r="I125" s="228">
        <f>H125*0.75</f>
        <v>9693</v>
      </c>
      <c r="J125" s="229">
        <f>H125*0.5</f>
        <v>6462</v>
      </c>
    </row>
    <row r="126" spans="1:10" ht="36" customHeight="1" x14ac:dyDescent="0.25">
      <c r="A126" s="8" t="s">
        <v>112</v>
      </c>
      <c r="B126" s="63" t="s">
        <v>207</v>
      </c>
      <c r="C126" s="64"/>
      <c r="D126" s="64"/>
      <c r="E126" s="41"/>
      <c r="F126" s="42">
        <v>7092</v>
      </c>
      <c r="G126" s="43"/>
      <c r="H126" s="43"/>
      <c r="I126" s="43"/>
      <c r="J126" s="44"/>
    </row>
    <row r="127" spans="1:10" ht="36" customHeight="1" x14ac:dyDescent="0.25">
      <c r="A127" s="8" t="s">
        <v>112</v>
      </c>
      <c r="B127" s="63" t="s">
        <v>208</v>
      </c>
      <c r="C127" s="64"/>
      <c r="D127" s="64"/>
      <c r="E127" s="41"/>
      <c r="F127" s="42">
        <v>6948</v>
      </c>
      <c r="G127" s="43"/>
      <c r="H127" s="43"/>
      <c r="I127" s="43"/>
      <c r="J127" s="44"/>
    </row>
    <row r="128" spans="1:10" ht="36" customHeight="1" x14ac:dyDescent="0.25">
      <c r="A128" s="8" t="s">
        <v>112</v>
      </c>
      <c r="B128" s="63" t="s">
        <v>209</v>
      </c>
      <c r="C128" s="64"/>
      <c r="D128" s="64"/>
      <c r="E128" s="41"/>
      <c r="F128" s="203">
        <v>19836</v>
      </c>
      <c r="G128" s="253"/>
      <c r="H128" s="253"/>
      <c r="I128" s="253"/>
      <c r="J128" s="254"/>
    </row>
    <row r="129" spans="1:10" ht="36" customHeight="1" x14ac:dyDescent="0.25">
      <c r="A129" s="8" t="s">
        <v>112</v>
      </c>
      <c r="B129" s="63" t="s">
        <v>210</v>
      </c>
      <c r="C129" s="64"/>
      <c r="D129" s="64"/>
      <c r="E129" s="41"/>
      <c r="F129" s="203">
        <v>50616</v>
      </c>
      <c r="G129" s="253"/>
      <c r="H129" s="253"/>
      <c r="I129" s="253"/>
      <c r="J129" s="254"/>
    </row>
    <row r="130" spans="1:10" ht="36" customHeight="1" x14ac:dyDescent="0.25">
      <c r="A130" s="8" t="s">
        <v>112</v>
      </c>
      <c r="B130" s="63" t="s">
        <v>211</v>
      </c>
      <c r="C130" s="64"/>
      <c r="D130" s="64"/>
      <c r="E130" s="41"/>
      <c r="F130" s="203">
        <v>60739.199999999997</v>
      </c>
      <c r="G130" s="253"/>
      <c r="H130" s="253"/>
      <c r="I130" s="253"/>
      <c r="J130" s="254"/>
    </row>
    <row r="131" spans="1:10" ht="36" customHeight="1" x14ac:dyDescent="0.25">
      <c r="A131" s="8" t="s">
        <v>112</v>
      </c>
      <c r="B131" s="63" t="s">
        <v>212</v>
      </c>
      <c r="C131" s="64"/>
      <c r="D131" s="64"/>
      <c r="E131" s="41"/>
      <c r="F131" s="203">
        <v>12060</v>
      </c>
      <c r="G131" s="253"/>
      <c r="H131" s="253"/>
      <c r="I131" s="253"/>
      <c r="J131" s="254"/>
    </row>
    <row r="132" spans="1:10" ht="36" customHeight="1" x14ac:dyDescent="0.25">
      <c r="A132" s="8" t="s">
        <v>112</v>
      </c>
      <c r="B132" s="63" t="s">
        <v>213</v>
      </c>
      <c r="C132" s="64"/>
      <c r="D132" s="64"/>
      <c r="E132" s="41"/>
      <c r="F132" s="203">
        <v>12060</v>
      </c>
      <c r="G132" s="253"/>
      <c r="H132" s="253"/>
      <c r="I132" s="253"/>
      <c r="J132" s="254"/>
    </row>
    <row r="133" spans="1:10" ht="36" customHeight="1" x14ac:dyDescent="0.25">
      <c r="A133" s="8" t="s">
        <v>112</v>
      </c>
      <c r="B133" s="35" t="s">
        <v>214</v>
      </c>
      <c r="C133" s="89"/>
      <c r="D133" s="89"/>
      <c r="E133" s="90"/>
      <c r="F133" s="203">
        <v>18000</v>
      </c>
      <c r="G133" s="253"/>
      <c r="H133" s="253"/>
      <c r="I133" s="253"/>
      <c r="J133" s="254"/>
    </row>
    <row r="134" spans="1:10" ht="36" customHeight="1" x14ac:dyDescent="0.25">
      <c r="A134" s="8"/>
      <c r="B134" s="65" t="s">
        <v>215</v>
      </c>
      <c r="C134" s="66"/>
      <c r="D134" s="66"/>
      <c r="E134" s="67"/>
      <c r="F134" s="203">
        <v>21600</v>
      </c>
      <c r="G134" s="253"/>
      <c r="H134" s="253"/>
      <c r="I134" s="253"/>
      <c r="J134" s="254"/>
    </row>
    <row r="135" spans="1:10" ht="36" customHeight="1" x14ac:dyDescent="0.25">
      <c r="A135" s="8" t="s">
        <v>112</v>
      </c>
      <c r="B135" s="65" t="s">
        <v>216</v>
      </c>
      <c r="C135" s="66"/>
      <c r="D135" s="66"/>
      <c r="E135" s="67"/>
      <c r="F135" s="203">
        <v>3564</v>
      </c>
      <c r="G135" s="253"/>
      <c r="H135" s="253"/>
      <c r="I135" s="253"/>
      <c r="J135" s="254"/>
    </row>
    <row r="136" spans="1:10" ht="36" customHeight="1" x14ac:dyDescent="0.25">
      <c r="A136" s="8"/>
      <c r="B136" s="35" t="s">
        <v>217</v>
      </c>
      <c r="C136" s="89"/>
      <c r="D136" s="89"/>
      <c r="E136" s="90"/>
      <c r="F136" s="203">
        <v>12744</v>
      </c>
      <c r="G136" s="253"/>
      <c r="H136" s="253"/>
      <c r="I136" s="253"/>
      <c r="J136" s="254"/>
    </row>
    <row r="137" spans="1:10" ht="36" customHeight="1" x14ac:dyDescent="0.25">
      <c r="B137" s="35" t="s">
        <v>218</v>
      </c>
      <c r="C137" s="89"/>
      <c r="D137" s="89"/>
      <c r="E137" s="90"/>
      <c r="F137" s="203">
        <v>9216</v>
      </c>
      <c r="G137" s="253"/>
      <c r="H137" s="253"/>
      <c r="I137" s="253"/>
      <c r="J137" s="254"/>
    </row>
    <row r="138" spans="1:10" ht="36" customHeight="1" x14ac:dyDescent="0.25">
      <c r="A138" s="8" t="s">
        <v>112</v>
      </c>
      <c r="B138" s="63" t="s">
        <v>219</v>
      </c>
      <c r="C138" s="64"/>
      <c r="D138" s="64"/>
      <c r="E138" s="41"/>
      <c r="F138" s="203">
        <v>55224</v>
      </c>
      <c r="G138" s="253"/>
      <c r="H138" s="253"/>
      <c r="I138" s="253"/>
      <c r="J138" s="254"/>
    </row>
    <row r="139" spans="1:10" ht="36" customHeight="1" x14ac:dyDescent="0.25">
      <c r="A139" s="8" t="s">
        <v>112</v>
      </c>
      <c r="B139" s="35" t="s">
        <v>220</v>
      </c>
      <c r="C139" s="89"/>
      <c r="D139" s="89"/>
      <c r="E139" s="90"/>
      <c r="F139" s="203">
        <v>12060</v>
      </c>
      <c r="G139" s="253"/>
      <c r="H139" s="253"/>
      <c r="I139" s="253"/>
      <c r="J139" s="254"/>
    </row>
    <row r="140" spans="1:10" ht="36" customHeight="1" x14ac:dyDescent="0.25">
      <c r="A140" s="8" t="s">
        <v>114</v>
      </c>
      <c r="B140" s="63" t="s">
        <v>221</v>
      </c>
      <c r="C140" s="64"/>
      <c r="D140" s="64"/>
      <c r="E140" s="41"/>
      <c r="F140" s="203">
        <v>38160</v>
      </c>
      <c r="G140" s="253"/>
      <c r="H140" s="253"/>
      <c r="I140" s="253"/>
      <c r="J140" s="254"/>
    </row>
    <row r="141" spans="1:10" ht="36" customHeight="1" x14ac:dyDescent="0.25">
      <c r="A141" s="8" t="s">
        <v>114</v>
      </c>
      <c r="B141" s="63" t="s">
        <v>222</v>
      </c>
      <c r="C141" s="64"/>
      <c r="D141" s="64"/>
      <c r="E141" s="41"/>
      <c r="F141" s="203">
        <v>33840</v>
      </c>
      <c r="G141" s="253"/>
      <c r="H141" s="253"/>
      <c r="I141" s="253"/>
      <c r="J141" s="254"/>
    </row>
    <row r="142" spans="1:10" ht="36" customHeight="1" x14ac:dyDescent="0.25">
      <c r="A142" s="8" t="s">
        <v>114</v>
      </c>
      <c r="B142" s="63" t="s">
        <v>223</v>
      </c>
      <c r="C142" s="64"/>
      <c r="D142" s="64"/>
      <c r="E142" s="41"/>
      <c r="F142" s="227">
        <f>H142*1.2</f>
        <v>22464</v>
      </c>
      <c r="G142" s="228">
        <f>H142*1.1</f>
        <v>20592</v>
      </c>
      <c r="H142" s="228">
        <v>18720</v>
      </c>
      <c r="I142" s="228">
        <f>H142*0.75</f>
        <v>14040</v>
      </c>
      <c r="J142" s="229">
        <f>H142*0.5</f>
        <v>9360</v>
      </c>
    </row>
    <row r="143" spans="1:10" ht="36" customHeight="1" x14ac:dyDescent="0.25">
      <c r="A143" s="8" t="s">
        <v>114</v>
      </c>
      <c r="B143" s="63" t="s">
        <v>224</v>
      </c>
      <c r="C143" s="64"/>
      <c r="D143" s="64"/>
      <c r="E143" s="41"/>
      <c r="F143" s="42">
        <v>10080</v>
      </c>
      <c r="G143" s="43"/>
      <c r="H143" s="43"/>
      <c r="I143" s="43"/>
      <c r="J143" s="44"/>
    </row>
    <row r="144" spans="1:10" ht="36" customHeight="1" x14ac:dyDescent="0.25">
      <c r="A144" s="8" t="s">
        <v>114</v>
      </c>
      <c r="B144" s="63" t="s">
        <v>225</v>
      </c>
      <c r="C144" s="64"/>
      <c r="D144" s="64"/>
      <c r="E144" s="41"/>
      <c r="F144" s="42">
        <v>10080</v>
      </c>
      <c r="G144" s="43"/>
      <c r="H144" s="43"/>
      <c r="I144" s="43"/>
      <c r="J144" s="44"/>
    </row>
    <row r="145" spans="1:10" ht="36" customHeight="1" x14ac:dyDescent="0.25">
      <c r="A145" s="8" t="s">
        <v>114</v>
      </c>
      <c r="B145" s="63" t="s">
        <v>226</v>
      </c>
      <c r="C145" s="64"/>
      <c r="D145" s="64"/>
      <c r="E145" s="41"/>
      <c r="F145" s="203">
        <v>28080</v>
      </c>
      <c r="G145" s="253"/>
      <c r="H145" s="253"/>
      <c r="I145" s="253"/>
      <c r="J145" s="254"/>
    </row>
    <row r="146" spans="1:10" ht="36" customHeight="1" x14ac:dyDescent="0.25">
      <c r="A146" s="8" t="s">
        <v>114</v>
      </c>
      <c r="B146" s="63" t="s">
        <v>227</v>
      </c>
      <c r="C146" s="64"/>
      <c r="D146" s="64"/>
      <c r="E146" s="41"/>
      <c r="F146" s="203">
        <v>71280</v>
      </c>
      <c r="G146" s="253"/>
      <c r="H146" s="253"/>
      <c r="I146" s="253"/>
      <c r="J146" s="254"/>
    </row>
    <row r="147" spans="1:10" ht="36" customHeight="1" x14ac:dyDescent="0.25">
      <c r="A147" s="8" t="s">
        <v>114</v>
      </c>
      <c r="B147" s="63" t="s">
        <v>228</v>
      </c>
      <c r="C147" s="64"/>
      <c r="D147" s="64"/>
      <c r="E147" s="41"/>
      <c r="F147" s="203">
        <v>85536</v>
      </c>
      <c r="G147" s="253"/>
      <c r="H147" s="253"/>
      <c r="I147" s="253"/>
      <c r="J147" s="254"/>
    </row>
    <row r="148" spans="1:10" ht="36" customHeight="1" x14ac:dyDescent="0.25">
      <c r="A148" s="8" t="s">
        <v>114</v>
      </c>
      <c r="B148" s="63" t="s">
        <v>229</v>
      </c>
      <c r="C148" s="64"/>
      <c r="D148" s="64"/>
      <c r="E148" s="41"/>
      <c r="F148" s="203">
        <v>17280</v>
      </c>
      <c r="G148" s="253"/>
      <c r="H148" s="253"/>
      <c r="I148" s="253"/>
      <c r="J148" s="254"/>
    </row>
    <row r="149" spans="1:10" ht="36" customHeight="1" x14ac:dyDescent="0.25">
      <c r="A149" s="8" t="s">
        <v>114</v>
      </c>
      <c r="B149" s="63" t="s">
        <v>230</v>
      </c>
      <c r="C149" s="64"/>
      <c r="D149" s="64"/>
      <c r="E149" s="41"/>
      <c r="F149" s="203">
        <v>17280</v>
      </c>
      <c r="G149" s="253"/>
      <c r="H149" s="253"/>
      <c r="I149" s="253"/>
      <c r="J149" s="254"/>
    </row>
    <row r="150" spans="1:10" ht="36" customHeight="1" x14ac:dyDescent="0.25">
      <c r="A150" s="8" t="s">
        <v>114</v>
      </c>
      <c r="B150" s="63" t="s">
        <v>231</v>
      </c>
      <c r="C150" s="64"/>
      <c r="D150" s="64"/>
      <c r="E150" s="41"/>
      <c r="F150" s="203">
        <v>25200</v>
      </c>
      <c r="G150" s="253"/>
      <c r="H150" s="253"/>
      <c r="I150" s="253"/>
      <c r="J150" s="254"/>
    </row>
    <row r="151" spans="1:10" ht="36" customHeight="1" x14ac:dyDescent="0.25">
      <c r="A151" s="8" t="s">
        <v>114</v>
      </c>
      <c r="B151" s="63" t="s">
        <v>232</v>
      </c>
      <c r="C151" s="64"/>
      <c r="D151" s="64"/>
      <c r="E151" s="41"/>
      <c r="F151" s="203">
        <v>5040</v>
      </c>
      <c r="G151" s="253"/>
      <c r="H151" s="253"/>
      <c r="I151" s="253"/>
      <c r="J151" s="254"/>
    </row>
    <row r="152" spans="1:10" ht="36" customHeight="1" x14ac:dyDescent="0.25">
      <c r="A152" s="8" t="s">
        <v>114</v>
      </c>
      <c r="B152" s="63" t="s">
        <v>233</v>
      </c>
      <c r="C152" s="64"/>
      <c r="D152" s="64"/>
      <c r="E152" s="41"/>
      <c r="F152" s="203">
        <v>77760</v>
      </c>
      <c r="G152" s="253"/>
      <c r="H152" s="253"/>
      <c r="I152" s="253"/>
      <c r="J152" s="254"/>
    </row>
    <row r="153" spans="1:10" ht="36" customHeight="1" thickBot="1" x14ac:dyDescent="0.3">
      <c r="A153" s="8" t="s">
        <v>114</v>
      </c>
      <c r="B153" s="63" t="s">
        <v>234</v>
      </c>
      <c r="C153" s="64"/>
      <c r="D153" s="64"/>
      <c r="E153" s="41"/>
      <c r="F153" s="203">
        <v>17280</v>
      </c>
      <c r="G153" s="253"/>
      <c r="H153" s="253"/>
      <c r="I153" s="253"/>
      <c r="J153" s="254"/>
    </row>
    <row r="154" spans="1:10" ht="36" customHeight="1" thickBot="1" x14ac:dyDescent="0.3">
      <c r="A154" s="8"/>
      <c r="B154" s="230" t="s">
        <v>235</v>
      </c>
      <c r="C154" s="231"/>
      <c r="D154" s="231"/>
      <c r="E154" s="232"/>
      <c r="F154" s="224"/>
      <c r="G154" s="225"/>
      <c r="H154" s="225"/>
      <c r="I154" s="225"/>
      <c r="J154" s="226"/>
    </row>
    <row r="155" spans="1:10" ht="22.5" customHeight="1" thickBot="1" x14ac:dyDescent="0.3">
      <c r="A155" s="8" t="s">
        <v>112</v>
      </c>
      <c r="B155" s="174" t="s">
        <v>236</v>
      </c>
      <c r="C155" s="175"/>
      <c r="D155" s="175"/>
      <c r="E155" s="175"/>
      <c r="F155" s="175"/>
      <c r="G155" s="175"/>
      <c r="H155" s="175"/>
      <c r="I155" s="175"/>
      <c r="J155" s="176"/>
    </row>
    <row r="156" spans="1:10" ht="36" customHeight="1" x14ac:dyDescent="0.25">
      <c r="A156" s="8"/>
      <c r="B156" s="31" t="s">
        <v>237</v>
      </c>
      <c r="C156" s="177"/>
      <c r="D156" s="177"/>
      <c r="E156" s="178"/>
      <c r="F156" s="68">
        <v>60</v>
      </c>
      <c r="G156" s="69"/>
      <c r="H156" s="69"/>
      <c r="I156" s="69"/>
      <c r="J156" s="70"/>
    </row>
    <row r="157" spans="1:10" ht="36" customHeight="1" x14ac:dyDescent="0.25">
      <c r="A157" s="8"/>
      <c r="B157" s="63" t="s">
        <v>238</v>
      </c>
      <c r="C157" s="64"/>
      <c r="D157" s="64"/>
      <c r="E157" s="41"/>
      <c r="F157" s="42">
        <v>60</v>
      </c>
      <c r="G157" s="43"/>
      <c r="H157" s="43"/>
      <c r="I157" s="43"/>
      <c r="J157" s="44"/>
    </row>
    <row r="158" spans="1:10" ht="36" customHeight="1" thickBot="1" x14ac:dyDescent="0.3">
      <c r="A158" s="8"/>
      <c r="B158" s="63" t="s">
        <v>239</v>
      </c>
      <c r="C158" s="64"/>
      <c r="D158" s="64"/>
      <c r="E158" s="41"/>
      <c r="F158" s="42">
        <v>120</v>
      </c>
      <c r="G158" s="43"/>
      <c r="H158" s="43"/>
      <c r="I158" s="43"/>
      <c r="J158" s="44"/>
    </row>
    <row r="159" spans="1:10" ht="54" customHeight="1" thickBot="1" x14ac:dyDescent="0.3">
      <c r="A159" s="8"/>
      <c r="B159" s="19" t="s">
        <v>240</v>
      </c>
      <c r="C159" s="20"/>
      <c r="D159" s="20"/>
      <c r="E159" s="21"/>
      <c r="F159" s="106"/>
      <c r="G159" s="107"/>
      <c r="H159" s="107"/>
      <c r="I159" s="107"/>
      <c r="J159" s="108"/>
    </row>
    <row r="160" spans="1:10" ht="36" customHeight="1" x14ac:dyDescent="0.25">
      <c r="A160" s="8"/>
      <c r="B160" s="65" t="s">
        <v>241</v>
      </c>
      <c r="C160" s="66"/>
      <c r="D160" s="66"/>
      <c r="E160" s="67"/>
      <c r="F160" s="68">
        <v>17352</v>
      </c>
      <c r="G160" s="69"/>
      <c r="H160" s="69"/>
      <c r="I160" s="69"/>
      <c r="J160" s="70"/>
    </row>
    <row r="161" spans="1:10" ht="36" customHeight="1" x14ac:dyDescent="0.25">
      <c r="A161" s="8"/>
      <c r="B161" s="63" t="s">
        <v>242</v>
      </c>
      <c r="C161" s="64"/>
      <c r="D161" s="64"/>
      <c r="E161" s="41"/>
      <c r="F161" s="42">
        <v>35064</v>
      </c>
      <c r="G161" s="43"/>
      <c r="H161" s="43"/>
      <c r="I161" s="43"/>
      <c r="J161" s="44"/>
    </row>
    <row r="162" spans="1:10" ht="36" customHeight="1" x14ac:dyDescent="0.25">
      <c r="A162" s="8"/>
      <c r="B162" s="63" t="s">
        <v>243</v>
      </c>
      <c r="C162" s="64"/>
      <c r="D162" s="64"/>
      <c r="E162" s="41"/>
      <c r="F162" s="42">
        <v>43920</v>
      </c>
      <c r="G162" s="43"/>
      <c r="H162" s="43"/>
      <c r="I162" s="43"/>
      <c r="J162" s="44"/>
    </row>
    <row r="163" spans="1:10" ht="36" customHeight="1" x14ac:dyDescent="0.25">
      <c r="A163" s="8"/>
      <c r="B163" s="63" t="s">
        <v>244</v>
      </c>
      <c r="C163" s="64"/>
      <c r="D163" s="64"/>
      <c r="E163" s="41"/>
      <c r="F163" s="42">
        <v>360</v>
      </c>
      <c r="G163" s="43"/>
      <c r="H163" s="43"/>
      <c r="I163" s="43"/>
      <c r="J163" s="44"/>
    </row>
    <row r="164" spans="1:10" ht="36" customHeight="1" x14ac:dyDescent="0.25">
      <c r="A164" s="8"/>
      <c r="B164" s="63" t="s">
        <v>245</v>
      </c>
      <c r="C164" s="64"/>
      <c r="D164" s="64"/>
      <c r="E164" s="41"/>
      <c r="F164" s="42">
        <v>26568</v>
      </c>
      <c r="G164" s="43"/>
      <c r="H164" s="43"/>
      <c r="I164" s="43"/>
      <c r="J164" s="44"/>
    </row>
    <row r="165" spans="1:10" ht="36" customHeight="1" x14ac:dyDescent="0.25">
      <c r="A165" s="8"/>
      <c r="B165" s="63" t="s">
        <v>246</v>
      </c>
      <c r="C165" s="64"/>
      <c r="D165" s="64"/>
      <c r="E165" s="41"/>
      <c r="F165" s="42">
        <v>52740</v>
      </c>
      <c r="G165" s="43"/>
      <c r="H165" s="43"/>
      <c r="I165" s="43"/>
      <c r="J165" s="44"/>
    </row>
    <row r="166" spans="1:10" ht="36" customHeight="1" x14ac:dyDescent="0.25">
      <c r="A166" s="8"/>
      <c r="B166" s="63" t="s">
        <v>247</v>
      </c>
      <c r="C166" s="64"/>
      <c r="D166" s="64"/>
      <c r="E166" s="41"/>
      <c r="F166" s="42">
        <v>65844</v>
      </c>
      <c r="G166" s="43"/>
      <c r="H166" s="43"/>
      <c r="I166" s="43"/>
      <c r="J166" s="44"/>
    </row>
    <row r="167" spans="1:10" ht="36" customHeight="1" thickBot="1" x14ac:dyDescent="0.3">
      <c r="A167" s="8"/>
      <c r="B167" s="109" t="s">
        <v>248</v>
      </c>
      <c r="C167" s="110"/>
      <c r="D167" s="110"/>
      <c r="E167" s="111"/>
      <c r="F167" s="112">
        <v>1080</v>
      </c>
      <c r="G167" s="113"/>
      <c r="H167" s="113"/>
      <c r="I167" s="113"/>
      <c r="J167" s="114"/>
    </row>
    <row r="168" spans="1:10" ht="24" thickBot="1" x14ac:dyDescent="0.3">
      <c r="A168" s="8"/>
      <c r="B168" s="28"/>
      <c r="C168" s="81"/>
      <c r="D168" s="81"/>
      <c r="E168" s="82"/>
      <c r="F168" s="83"/>
      <c r="G168" s="84"/>
      <c r="H168" s="84"/>
      <c r="I168" s="84"/>
      <c r="J168" s="85"/>
    </row>
    <row r="169" spans="1:10" ht="21" customHeight="1" x14ac:dyDescent="0.25">
      <c r="A169" s="8"/>
      <c r="B169" s="115"/>
      <c r="C169" s="116"/>
      <c r="D169" s="116"/>
      <c r="E169" s="116"/>
      <c r="F169" s="117"/>
      <c r="G169" s="117"/>
      <c r="H169" s="117"/>
      <c r="I169" s="117"/>
      <c r="J169" s="117"/>
    </row>
    <row r="170" spans="1:10" ht="56.25" customHeight="1" x14ac:dyDescent="0.25">
      <c r="A170" s="8"/>
      <c r="B170" s="118" t="s">
        <v>298</v>
      </c>
      <c r="C170" s="118"/>
      <c r="D170" s="118"/>
      <c r="E170" s="118"/>
      <c r="F170" s="118"/>
      <c r="G170" s="118"/>
      <c r="H170" s="118"/>
      <c r="I170" s="118"/>
      <c r="J170" s="118"/>
    </row>
    <row r="171" spans="1:10" ht="41.25" customHeight="1" x14ac:dyDescent="0.25">
      <c r="A171" s="8"/>
      <c r="B171" s="118" t="s">
        <v>250</v>
      </c>
      <c r="C171" s="118"/>
      <c r="D171" s="118"/>
      <c r="E171" s="118"/>
      <c r="F171" s="118"/>
      <c r="G171" s="118"/>
      <c r="H171" s="118"/>
      <c r="I171" s="118"/>
      <c r="J171" s="118"/>
    </row>
    <row r="172" spans="1:10" ht="21" x14ac:dyDescent="0.25">
      <c r="A172" s="8" t="s">
        <v>114</v>
      </c>
      <c r="B172" s="120" t="s">
        <v>302</v>
      </c>
      <c r="C172" s="120"/>
      <c r="D172" s="120"/>
      <c r="E172" s="120"/>
      <c r="F172" s="120"/>
      <c r="G172" s="120"/>
      <c r="H172" s="120"/>
      <c r="I172" s="120"/>
      <c r="J172" s="120"/>
    </row>
    <row r="173" spans="1:10" ht="42" customHeight="1" x14ac:dyDescent="0.25">
      <c r="A173" s="8"/>
      <c r="B173" s="122" t="s">
        <v>252</v>
      </c>
      <c r="C173" s="122"/>
      <c r="D173" s="122"/>
      <c r="E173" s="122"/>
      <c r="F173" s="122"/>
      <c r="G173" s="122"/>
      <c r="H173" s="122"/>
      <c r="I173" s="122"/>
      <c r="J173" s="122"/>
    </row>
    <row r="174" spans="1:10" ht="21" x14ac:dyDescent="0.25">
      <c r="A174" s="8"/>
    </row>
  </sheetData>
  <sheetProtection selectLockedCells="1" selectUnlockedCells="1"/>
  <mergeCells count="327">
    <mergeCell ref="B168:E168"/>
    <mergeCell ref="F168:J168"/>
    <mergeCell ref="B170:J170"/>
    <mergeCell ref="B171:J171"/>
    <mergeCell ref="B172:J172"/>
    <mergeCell ref="B173:J173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2:E152"/>
    <mergeCell ref="F152:J152"/>
    <mergeCell ref="B153:E153"/>
    <mergeCell ref="F153:J153"/>
    <mergeCell ref="F154:J154"/>
    <mergeCell ref="B155:J155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31"/>
  <sheetViews>
    <sheetView view="pageBreakPreview" topLeftCell="B1" zoomScale="50" zoomScaleNormal="60" zoomScaleSheetLayoutView="50" workbookViewId="0">
      <pane ySplit="4" topLeftCell="A128" activePane="bottomLeft" state="frozen"/>
      <selection activeCell="A198" sqref="A198:XFD198"/>
      <selection pane="bottomLeft" activeCell="F208" sqref="F208:J208"/>
    </sheetView>
  </sheetViews>
  <sheetFormatPr defaultColWidth="9.140625" defaultRowHeight="12.75" outlineLevelRow="1" x14ac:dyDescent="0.25"/>
  <cols>
    <col min="1" max="1" width="27.28515625" style="10" hidden="1" customWidth="1"/>
    <col min="2" max="2" width="30.7109375" style="124" customWidth="1"/>
    <col min="3" max="5" width="30.7109375" style="10" customWidth="1"/>
    <col min="6" max="10" width="24.7109375" style="10" customWidth="1"/>
    <col min="11" max="16384" width="9.140625" style="10"/>
  </cols>
  <sheetData>
    <row r="1" spans="1:10" ht="36" customHeight="1" x14ac:dyDescent="0.25">
      <c r="A1" s="8"/>
      <c r="B1" s="9" t="s">
        <v>102</v>
      </c>
      <c r="C1" s="9"/>
      <c r="D1" s="9"/>
      <c r="E1" s="9"/>
      <c r="F1" s="9"/>
      <c r="G1" s="9"/>
      <c r="H1" s="9"/>
      <c r="I1" s="9"/>
      <c r="J1" s="9"/>
    </row>
    <row r="2" spans="1:10" s="14" customFormat="1" ht="54" customHeight="1" x14ac:dyDescent="0.25">
      <c r="A2" s="11"/>
      <c r="B2" s="12"/>
      <c r="C2" s="12"/>
      <c r="D2" s="12"/>
      <c r="E2" s="12"/>
      <c r="F2" s="13" t="s">
        <v>45</v>
      </c>
      <c r="G2" s="13"/>
      <c r="H2" s="13"/>
      <c r="I2" s="13"/>
      <c r="J2" s="13"/>
    </row>
    <row r="3" spans="1:10" s="18" customFormat="1" ht="36" customHeight="1" x14ac:dyDescent="0.25">
      <c r="A3" s="8"/>
      <c r="B3" s="15" t="s">
        <v>103</v>
      </c>
      <c r="C3" s="15"/>
      <c r="D3" s="15"/>
      <c r="E3" s="15"/>
      <c r="F3" s="16">
        <v>6</v>
      </c>
      <c r="G3" s="17"/>
      <c r="H3" s="17"/>
      <c r="I3" s="17"/>
      <c r="J3" s="17"/>
    </row>
    <row r="4" spans="1:10" s="18" customFormat="1" ht="36" customHeight="1" thickBot="1" x14ac:dyDescent="0.3">
      <c r="A4" s="8"/>
      <c r="B4" s="15" t="str">
        <f>Абакан!B4</f>
        <v>Цены действуют c 01.03.2020 года (начало размещения - с 01.04.2020). Цены указаны в рублях с НДС</v>
      </c>
      <c r="C4" s="15"/>
      <c r="D4" s="15"/>
      <c r="E4" s="15"/>
      <c r="F4" s="15"/>
      <c r="G4" s="15"/>
      <c r="H4" s="15"/>
      <c r="I4" s="15"/>
      <c r="J4" s="15"/>
    </row>
    <row r="5" spans="1:10" ht="54" customHeight="1" thickBot="1" x14ac:dyDescent="0.3">
      <c r="A5" s="8"/>
      <c r="B5" s="19" t="s">
        <v>105</v>
      </c>
      <c r="C5" s="20"/>
      <c r="D5" s="20"/>
      <c r="E5" s="21"/>
      <c r="F5" s="22"/>
      <c r="G5" s="22"/>
      <c r="H5" s="22"/>
      <c r="I5" s="22"/>
      <c r="J5" s="23"/>
    </row>
    <row r="6" spans="1:10" ht="54" customHeight="1" thickBot="1" x14ac:dyDescent="0.3">
      <c r="A6" s="8"/>
      <c r="B6" s="24" t="s">
        <v>106</v>
      </c>
      <c r="C6" s="25"/>
      <c r="D6" s="25"/>
      <c r="E6" s="26"/>
      <c r="F6" s="27" t="s">
        <v>107</v>
      </c>
      <c r="G6" s="27" t="s">
        <v>108</v>
      </c>
      <c r="H6" s="27" t="s">
        <v>109</v>
      </c>
      <c r="I6" s="27" t="s">
        <v>110</v>
      </c>
      <c r="J6" s="27" t="s">
        <v>111</v>
      </c>
    </row>
    <row r="7" spans="1:10" ht="24" customHeight="1" thickBot="1" x14ac:dyDescent="0.3">
      <c r="A7" s="8"/>
      <c r="B7" s="28"/>
      <c r="C7" s="81"/>
      <c r="D7" s="81"/>
      <c r="E7" s="82"/>
      <c r="F7" s="83"/>
      <c r="G7" s="84"/>
      <c r="H7" s="84"/>
      <c r="I7" s="84"/>
      <c r="J7" s="85"/>
    </row>
    <row r="8" spans="1:10" ht="36" customHeight="1" x14ac:dyDescent="0.25">
      <c r="A8" s="8" t="s">
        <v>112</v>
      </c>
      <c r="B8" s="31" t="s">
        <v>397</v>
      </c>
      <c r="C8" s="32"/>
      <c r="D8" s="32"/>
      <c r="E8" s="67"/>
      <c r="F8" s="37">
        <f>H8*1.2</f>
        <v>98150.399999999994</v>
      </c>
      <c r="G8" s="37">
        <f>H8*1.1</f>
        <v>89971.200000000012</v>
      </c>
      <c r="H8" s="37">
        <v>81792</v>
      </c>
      <c r="I8" s="37">
        <f>H8*0.75</f>
        <v>61344</v>
      </c>
      <c r="J8" s="37">
        <f>H8*0.5</f>
        <v>40896</v>
      </c>
    </row>
    <row r="9" spans="1:10" ht="36" customHeight="1" thickBot="1" x14ac:dyDescent="0.3">
      <c r="A9" s="8" t="s">
        <v>114</v>
      </c>
      <c r="B9" s="31" t="s">
        <v>115</v>
      </c>
      <c r="C9" s="32"/>
      <c r="D9" s="32"/>
      <c r="E9" s="67"/>
      <c r="F9" s="39">
        <f>H9*1.2</f>
        <v>589248</v>
      </c>
      <c r="G9" s="39">
        <f>H9*1.1</f>
        <v>540144</v>
      </c>
      <c r="H9" s="39">
        <v>491040</v>
      </c>
      <c r="I9" s="39">
        <f>H9*0.75</f>
        <v>368280</v>
      </c>
      <c r="J9" s="39">
        <f>H9*0.5</f>
        <v>245520</v>
      </c>
    </row>
    <row r="10" spans="1:10" ht="24" customHeight="1" thickBot="1" x14ac:dyDescent="0.3">
      <c r="A10" s="8"/>
      <c r="B10" s="28"/>
      <c r="C10" s="81"/>
      <c r="D10" s="81"/>
      <c r="E10" s="82"/>
      <c r="F10" s="83"/>
      <c r="G10" s="84"/>
      <c r="H10" s="84"/>
      <c r="I10" s="84"/>
      <c r="J10" s="85"/>
    </row>
    <row r="11" spans="1:10" ht="36" customHeight="1" x14ac:dyDescent="0.25">
      <c r="A11" s="8" t="s">
        <v>112</v>
      </c>
      <c r="B11" s="31" t="s">
        <v>398</v>
      </c>
      <c r="C11" s="32"/>
      <c r="D11" s="32"/>
      <c r="E11" s="67"/>
      <c r="F11" s="42">
        <v>1620</v>
      </c>
      <c r="G11" s="43"/>
      <c r="H11" s="43"/>
      <c r="I11" s="43"/>
      <c r="J11" s="44"/>
    </row>
    <row r="12" spans="1:10" ht="36" customHeight="1" thickBot="1" x14ac:dyDescent="0.3">
      <c r="A12" s="8" t="s">
        <v>114</v>
      </c>
      <c r="B12" s="31" t="s">
        <v>399</v>
      </c>
      <c r="C12" s="32"/>
      <c r="D12" s="32"/>
      <c r="E12" s="67"/>
      <c r="F12" s="42">
        <v>9720</v>
      </c>
      <c r="G12" s="43"/>
      <c r="H12" s="43"/>
      <c r="I12" s="43"/>
      <c r="J12" s="44"/>
    </row>
    <row r="13" spans="1:10" ht="24" customHeight="1" thickBot="1" x14ac:dyDescent="0.3">
      <c r="A13" s="8"/>
      <c r="B13" s="28"/>
      <c r="C13" s="81"/>
      <c r="D13" s="81"/>
      <c r="E13" s="82"/>
      <c r="F13" s="83"/>
      <c r="G13" s="84"/>
      <c r="H13" s="84"/>
      <c r="I13" s="84"/>
      <c r="J13" s="85"/>
    </row>
    <row r="14" spans="1:10" ht="36" customHeight="1" thickBot="1" x14ac:dyDescent="0.3">
      <c r="A14" s="8"/>
      <c r="B14" s="45" t="s">
        <v>124</v>
      </c>
      <c r="C14" s="46"/>
      <c r="D14" s="46"/>
      <c r="E14" s="47"/>
      <c r="F14" s="48" t="str">
        <f>"Цена от "&amp;MIN(F15:F114)&amp;" до "&amp;MAX(F15:F94)</f>
        <v>Цена от 11484 до 918720</v>
      </c>
      <c r="G14" s="49"/>
      <c r="H14" s="49"/>
      <c r="I14" s="49"/>
      <c r="J14" s="50"/>
    </row>
    <row r="15" spans="1:10" ht="36" customHeight="1" outlineLevel="1" x14ac:dyDescent="0.25">
      <c r="A15" s="8"/>
      <c r="B15" s="35" t="s">
        <v>400</v>
      </c>
      <c r="C15" s="36"/>
      <c r="D15" s="36"/>
      <c r="E15" s="41"/>
      <c r="F15" s="42">
        <v>11484</v>
      </c>
      <c r="G15" s="43"/>
      <c r="H15" s="43"/>
      <c r="I15" s="43"/>
      <c r="J15" s="44"/>
    </row>
    <row r="16" spans="1:10" ht="36" customHeight="1" outlineLevel="1" x14ac:dyDescent="0.25">
      <c r="A16" s="8"/>
      <c r="B16" s="35" t="s">
        <v>401</v>
      </c>
      <c r="C16" s="36"/>
      <c r="D16" s="36"/>
      <c r="E16" s="41"/>
      <c r="F16" s="42">
        <v>22968</v>
      </c>
      <c r="G16" s="43"/>
      <c r="H16" s="43"/>
      <c r="I16" s="43"/>
      <c r="J16" s="44"/>
    </row>
    <row r="17" spans="1:10" ht="36" customHeight="1" outlineLevel="1" x14ac:dyDescent="0.25">
      <c r="A17" s="8"/>
      <c r="B17" s="35" t="s">
        <v>402</v>
      </c>
      <c r="C17" s="36"/>
      <c r="D17" s="36"/>
      <c r="E17" s="41"/>
      <c r="F17" s="42">
        <v>34452</v>
      </c>
      <c r="G17" s="43"/>
      <c r="H17" s="43"/>
      <c r="I17" s="43"/>
      <c r="J17" s="44"/>
    </row>
    <row r="18" spans="1:10" ht="36" customHeight="1" outlineLevel="1" x14ac:dyDescent="0.25">
      <c r="A18" s="8"/>
      <c r="B18" s="35" t="s">
        <v>403</v>
      </c>
      <c r="C18" s="36"/>
      <c r="D18" s="36"/>
      <c r="E18" s="41"/>
      <c r="F18" s="42">
        <v>45936</v>
      </c>
      <c r="G18" s="43"/>
      <c r="H18" s="43"/>
      <c r="I18" s="43"/>
      <c r="J18" s="44"/>
    </row>
    <row r="19" spans="1:10" ht="36" customHeight="1" outlineLevel="1" x14ac:dyDescent="0.25">
      <c r="A19" s="8"/>
      <c r="B19" s="35" t="s">
        <v>404</v>
      </c>
      <c r="C19" s="36"/>
      <c r="D19" s="36"/>
      <c r="E19" s="41"/>
      <c r="F19" s="42">
        <v>57420</v>
      </c>
      <c r="G19" s="43"/>
      <c r="H19" s="43"/>
      <c r="I19" s="43"/>
      <c r="J19" s="44"/>
    </row>
    <row r="20" spans="1:10" ht="36" customHeight="1" outlineLevel="1" x14ac:dyDescent="0.25">
      <c r="A20" s="8"/>
      <c r="B20" s="35" t="s">
        <v>405</v>
      </c>
      <c r="C20" s="36"/>
      <c r="D20" s="36"/>
      <c r="E20" s="41"/>
      <c r="F20" s="42">
        <v>68904</v>
      </c>
      <c r="G20" s="43"/>
      <c r="H20" s="43"/>
      <c r="I20" s="43"/>
      <c r="J20" s="44"/>
    </row>
    <row r="21" spans="1:10" ht="36" customHeight="1" outlineLevel="1" x14ac:dyDescent="0.25">
      <c r="A21" s="8"/>
      <c r="B21" s="35" t="s">
        <v>406</v>
      </c>
      <c r="C21" s="36"/>
      <c r="D21" s="36"/>
      <c r="E21" s="41"/>
      <c r="F21" s="42">
        <v>80388</v>
      </c>
      <c r="G21" s="43"/>
      <c r="H21" s="43"/>
      <c r="I21" s="43"/>
      <c r="J21" s="44"/>
    </row>
    <row r="22" spans="1:10" ht="36" customHeight="1" outlineLevel="1" x14ac:dyDescent="0.25">
      <c r="A22" s="8"/>
      <c r="B22" s="35" t="s">
        <v>407</v>
      </c>
      <c r="C22" s="36"/>
      <c r="D22" s="36"/>
      <c r="E22" s="41"/>
      <c r="F22" s="42">
        <v>91872</v>
      </c>
      <c r="G22" s="43"/>
      <c r="H22" s="43"/>
      <c r="I22" s="43"/>
      <c r="J22" s="44"/>
    </row>
    <row r="23" spans="1:10" ht="36" customHeight="1" outlineLevel="1" x14ac:dyDescent="0.25">
      <c r="A23" s="8"/>
      <c r="B23" s="35" t="s">
        <v>408</v>
      </c>
      <c r="C23" s="36"/>
      <c r="D23" s="36"/>
      <c r="E23" s="41"/>
      <c r="F23" s="42">
        <v>103356</v>
      </c>
      <c r="G23" s="43"/>
      <c r="H23" s="43"/>
      <c r="I23" s="43"/>
      <c r="J23" s="44"/>
    </row>
    <row r="24" spans="1:10" ht="36" customHeight="1" outlineLevel="1" x14ac:dyDescent="0.25">
      <c r="A24" s="8"/>
      <c r="B24" s="35" t="s">
        <v>409</v>
      </c>
      <c r="C24" s="36"/>
      <c r="D24" s="36"/>
      <c r="E24" s="41"/>
      <c r="F24" s="42">
        <v>114840</v>
      </c>
      <c r="G24" s="43"/>
      <c r="H24" s="43"/>
      <c r="I24" s="43"/>
      <c r="J24" s="44"/>
    </row>
    <row r="25" spans="1:10" ht="36" customHeight="1" outlineLevel="1" x14ac:dyDescent="0.25">
      <c r="A25" s="8"/>
      <c r="B25" s="35" t="s">
        <v>410</v>
      </c>
      <c r="C25" s="36"/>
      <c r="D25" s="36"/>
      <c r="E25" s="41"/>
      <c r="F25" s="42">
        <v>126324</v>
      </c>
      <c r="G25" s="43"/>
      <c r="H25" s="43"/>
      <c r="I25" s="43"/>
      <c r="J25" s="44"/>
    </row>
    <row r="26" spans="1:10" ht="36" customHeight="1" outlineLevel="1" x14ac:dyDescent="0.25">
      <c r="A26" s="8"/>
      <c r="B26" s="35" t="s">
        <v>411</v>
      </c>
      <c r="C26" s="36"/>
      <c r="D26" s="36"/>
      <c r="E26" s="41"/>
      <c r="F26" s="42">
        <v>137808</v>
      </c>
      <c r="G26" s="43"/>
      <c r="H26" s="43"/>
      <c r="I26" s="43"/>
      <c r="J26" s="44"/>
    </row>
    <row r="27" spans="1:10" ht="36" customHeight="1" outlineLevel="1" x14ac:dyDescent="0.25">
      <c r="A27" s="8"/>
      <c r="B27" s="35" t="s">
        <v>412</v>
      </c>
      <c r="C27" s="36"/>
      <c r="D27" s="36"/>
      <c r="E27" s="41"/>
      <c r="F27" s="42">
        <v>149292</v>
      </c>
      <c r="G27" s="43"/>
      <c r="H27" s="43"/>
      <c r="I27" s="43"/>
      <c r="J27" s="44"/>
    </row>
    <row r="28" spans="1:10" ht="36" customHeight="1" outlineLevel="1" x14ac:dyDescent="0.25">
      <c r="A28" s="8"/>
      <c r="B28" s="35" t="s">
        <v>413</v>
      </c>
      <c r="C28" s="36"/>
      <c r="D28" s="36"/>
      <c r="E28" s="41"/>
      <c r="F28" s="42">
        <v>160776</v>
      </c>
      <c r="G28" s="43"/>
      <c r="H28" s="43"/>
      <c r="I28" s="43"/>
      <c r="J28" s="44"/>
    </row>
    <row r="29" spans="1:10" ht="36" customHeight="1" outlineLevel="1" x14ac:dyDescent="0.25">
      <c r="A29" s="8"/>
      <c r="B29" s="35" t="s">
        <v>414</v>
      </c>
      <c r="C29" s="36"/>
      <c r="D29" s="36"/>
      <c r="E29" s="41"/>
      <c r="F29" s="42">
        <v>172260</v>
      </c>
      <c r="G29" s="43"/>
      <c r="H29" s="43"/>
      <c r="I29" s="43"/>
      <c r="J29" s="44"/>
    </row>
    <row r="30" spans="1:10" ht="36" customHeight="1" outlineLevel="1" x14ac:dyDescent="0.25">
      <c r="A30" s="8"/>
      <c r="B30" s="35" t="s">
        <v>415</v>
      </c>
      <c r="C30" s="36"/>
      <c r="D30" s="36"/>
      <c r="E30" s="41"/>
      <c r="F30" s="42">
        <v>183744</v>
      </c>
      <c r="G30" s="43"/>
      <c r="H30" s="43"/>
      <c r="I30" s="43"/>
      <c r="J30" s="44"/>
    </row>
    <row r="31" spans="1:10" ht="36" customHeight="1" outlineLevel="1" x14ac:dyDescent="0.25">
      <c r="A31" s="8"/>
      <c r="B31" s="35" t="s">
        <v>416</v>
      </c>
      <c r="C31" s="36"/>
      <c r="D31" s="36"/>
      <c r="E31" s="41"/>
      <c r="F31" s="42">
        <v>195228</v>
      </c>
      <c r="G31" s="43"/>
      <c r="H31" s="43"/>
      <c r="I31" s="43"/>
      <c r="J31" s="44"/>
    </row>
    <row r="32" spans="1:10" ht="36" customHeight="1" outlineLevel="1" x14ac:dyDescent="0.25">
      <c r="A32" s="8"/>
      <c r="B32" s="35" t="s">
        <v>417</v>
      </c>
      <c r="C32" s="36"/>
      <c r="D32" s="36"/>
      <c r="E32" s="41"/>
      <c r="F32" s="42">
        <v>206712</v>
      </c>
      <c r="G32" s="43"/>
      <c r="H32" s="43"/>
      <c r="I32" s="43"/>
      <c r="J32" s="44"/>
    </row>
    <row r="33" spans="1:10" ht="36" customHeight="1" outlineLevel="1" x14ac:dyDescent="0.25">
      <c r="A33" s="8"/>
      <c r="B33" s="35" t="s">
        <v>418</v>
      </c>
      <c r="C33" s="36"/>
      <c r="D33" s="36"/>
      <c r="E33" s="41"/>
      <c r="F33" s="42">
        <v>218196</v>
      </c>
      <c r="G33" s="43"/>
      <c r="H33" s="43"/>
      <c r="I33" s="43"/>
      <c r="J33" s="44"/>
    </row>
    <row r="34" spans="1:10" ht="36" customHeight="1" outlineLevel="1" x14ac:dyDescent="0.25">
      <c r="A34" s="8"/>
      <c r="B34" s="35" t="s">
        <v>419</v>
      </c>
      <c r="C34" s="36"/>
      <c r="D34" s="36"/>
      <c r="E34" s="41"/>
      <c r="F34" s="42">
        <v>229680</v>
      </c>
      <c r="G34" s="43"/>
      <c r="H34" s="43"/>
      <c r="I34" s="43"/>
      <c r="J34" s="44"/>
    </row>
    <row r="35" spans="1:10" ht="36" customHeight="1" outlineLevel="1" x14ac:dyDescent="0.25">
      <c r="A35" s="8"/>
      <c r="B35" s="35" t="s">
        <v>420</v>
      </c>
      <c r="C35" s="36"/>
      <c r="D35" s="36"/>
      <c r="E35" s="41"/>
      <c r="F35" s="42">
        <v>241164</v>
      </c>
      <c r="G35" s="43"/>
      <c r="H35" s="43"/>
      <c r="I35" s="43"/>
      <c r="J35" s="44"/>
    </row>
    <row r="36" spans="1:10" ht="36" customHeight="1" outlineLevel="1" x14ac:dyDescent="0.25">
      <c r="A36" s="8"/>
      <c r="B36" s="35" t="s">
        <v>421</v>
      </c>
      <c r="C36" s="36"/>
      <c r="D36" s="36"/>
      <c r="E36" s="41"/>
      <c r="F36" s="42">
        <v>252648</v>
      </c>
      <c r="G36" s="43"/>
      <c r="H36" s="43"/>
      <c r="I36" s="43"/>
      <c r="J36" s="44"/>
    </row>
    <row r="37" spans="1:10" ht="36" customHeight="1" outlineLevel="1" x14ac:dyDescent="0.25">
      <c r="A37" s="8"/>
      <c r="B37" s="35" t="s">
        <v>422</v>
      </c>
      <c r="C37" s="36"/>
      <c r="D37" s="36"/>
      <c r="E37" s="41"/>
      <c r="F37" s="42">
        <v>264132</v>
      </c>
      <c r="G37" s="43"/>
      <c r="H37" s="43"/>
      <c r="I37" s="43"/>
      <c r="J37" s="44"/>
    </row>
    <row r="38" spans="1:10" ht="36" customHeight="1" outlineLevel="1" x14ac:dyDescent="0.25">
      <c r="A38" s="8"/>
      <c r="B38" s="35" t="s">
        <v>423</v>
      </c>
      <c r="C38" s="36"/>
      <c r="D38" s="36"/>
      <c r="E38" s="41"/>
      <c r="F38" s="42">
        <v>275616</v>
      </c>
      <c r="G38" s="43"/>
      <c r="H38" s="43"/>
      <c r="I38" s="43"/>
      <c r="J38" s="44"/>
    </row>
    <row r="39" spans="1:10" ht="36" customHeight="1" outlineLevel="1" x14ac:dyDescent="0.25">
      <c r="A39" s="8"/>
      <c r="B39" s="35" t="s">
        <v>424</v>
      </c>
      <c r="C39" s="36"/>
      <c r="D39" s="36"/>
      <c r="E39" s="41"/>
      <c r="F39" s="42">
        <v>287100</v>
      </c>
      <c r="G39" s="43"/>
      <c r="H39" s="43"/>
      <c r="I39" s="43"/>
      <c r="J39" s="44"/>
    </row>
    <row r="40" spans="1:10" ht="36" customHeight="1" outlineLevel="1" x14ac:dyDescent="0.25">
      <c r="A40" s="8"/>
      <c r="B40" s="35" t="s">
        <v>425</v>
      </c>
      <c r="C40" s="36"/>
      <c r="D40" s="36"/>
      <c r="E40" s="41"/>
      <c r="F40" s="42">
        <v>298584</v>
      </c>
      <c r="G40" s="43"/>
      <c r="H40" s="43"/>
      <c r="I40" s="43"/>
      <c r="J40" s="44"/>
    </row>
    <row r="41" spans="1:10" ht="36" customHeight="1" outlineLevel="1" x14ac:dyDescent="0.25">
      <c r="A41" s="8"/>
      <c r="B41" s="35" t="s">
        <v>426</v>
      </c>
      <c r="C41" s="36"/>
      <c r="D41" s="36"/>
      <c r="E41" s="41"/>
      <c r="F41" s="42">
        <v>310068</v>
      </c>
      <c r="G41" s="43"/>
      <c r="H41" s="43"/>
      <c r="I41" s="43"/>
      <c r="J41" s="44"/>
    </row>
    <row r="42" spans="1:10" ht="36" customHeight="1" outlineLevel="1" x14ac:dyDescent="0.25">
      <c r="A42" s="8"/>
      <c r="B42" s="35" t="s">
        <v>427</v>
      </c>
      <c r="C42" s="36"/>
      <c r="D42" s="36"/>
      <c r="E42" s="41"/>
      <c r="F42" s="42">
        <v>321552</v>
      </c>
      <c r="G42" s="43"/>
      <c r="H42" s="43"/>
      <c r="I42" s="43"/>
      <c r="J42" s="44"/>
    </row>
    <row r="43" spans="1:10" ht="36" customHeight="1" outlineLevel="1" x14ac:dyDescent="0.25">
      <c r="A43" s="8"/>
      <c r="B43" s="35" t="s">
        <v>428</v>
      </c>
      <c r="C43" s="36"/>
      <c r="D43" s="36"/>
      <c r="E43" s="41"/>
      <c r="F43" s="42">
        <v>333036</v>
      </c>
      <c r="G43" s="43"/>
      <c r="H43" s="43"/>
      <c r="I43" s="43"/>
      <c r="J43" s="44"/>
    </row>
    <row r="44" spans="1:10" ht="36" customHeight="1" outlineLevel="1" x14ac:dyDescent="0.25">
      <c r="A44" s="8"/>
      <c r="B44" s="35" t="s">
        <v>429</v>
      </c>
      <c r="C44" s="36"/>
      <c r="D44" s="36"/>
      <c r="E44" s="41"/>
      <c r="F44" s="42">
        <v>344520</v>
      </c>
      <c r="G44" s="43"/>
      <c r="H44" s="43"/>
      <c r="I44" s="43"/>
      <c r="J44" s="44"/>
    </row>
    <row r="45" spans="1:10" ht="36" customHeight="1" outlineLevel="1" x14ac:dyDescent="0.25">
      <c r="A45" s="8"/>
      <c r="B45" s="35" t="s">
        <v>430</v>
      </c>
      <c r="C45" s="36"/>
      <c r="D45" s="36"/>
      <c r="E45" s="41"/>
      <c r="F45" s="42">
        <v>356004</v>
      </c>
      <c r="G45" s="43"/>
      <c r="H45" s="43"/>
      <c r="I45" s="43"/>
      <c r="J45" s="44"/>
    </row>
    <row r="46" spans="1:10" ht="36" customHeight="1" outlineLevel="1" x14ac:dyDescent="0.25">
      <c r="A46" s="8"/>
      <c r="B46" s="35" t="s">
        <v>431</v>
      </c>
      <c r="C46" s="36"/>
      <c r="D46" s="36"/>
      <c r="E46" s="41"/>
      <c r="F46" s="42">
        <v>367488</v>
      </c>
      <c r="G46" s="43"/>
      <c r="H46" s="43"/>
      <c r="I46" s="43"/>
      <c r="J46" s="44"/>
    </row>
    <row r="47" spans="1:10" ht="36" customHeight="1" outlineLevel="1" x14ac:dyDescent="0.25">
      <c r="A47" s="8"/>
      <c r="B47" s="35" t="s">
        <v>432</v>
      </c>
      <c r="C47" s="36"/>
      <c r="D47" s="36"/>
      <c r="E47" s="41"/>
      <c r="F47" s="42">
        <v>378972</v>
      </c>
      <c r="G47" s="43"/>
      <c r="H47" s="43"/>
      <c r="I47" s="43"/>
      <c r="J47" s="44"/>
    </row>
    <row r="48" spans="1:10" ht="36" customHeight="1" outlineLevel="1" x14ac:dyDescent="0.25">
      <c r="A48" s="8"/>
      <c r="B48" s="35" t="s">
        <v>433</v>
      </c>
      <c r="C48" s="36"/>
      <c r="D48" s="36"/>
      <c r="E48" s="41"/>
      <c r="F48" s="42">
        <v>390456</v>
      </c>
      <c r="G48" s="43"/>
      <c r="H48" s="43"/>
      <c r="I48" s="43"/>
      <c r="J48" s="44"/>
    </row>
    <row r="49" spans="1:10" ht="36" customHeight="1" outlineLevel="1" x14ac:dyDescent="0.25">
      <c r="A49" s="8"/>
      <c r="B49" s="35" t="s">
        <v>434</v>
      </c>
      <c r="C49" s="36"/>
      <c r="D49" s="36"/>
      <c r="E49" s="41"/>
      <c r="F49" s="42">
        <v>401940</v>
      </c>
      <c r="G49" s="43"/>
      <c r="H49" s="43"/>
      <c r="I49" s="43"/>
      <c r="J49" s="44"/>
    </row>
    <row r="50" spans="1:10" ht="36" customHeight="1" outlineLevel="1" x14ac:dyDescent="0.25">
      <c r="A50" s="8"/>
      <c r="B50" s="35" t="s">
        <v>435</v>
      </c>
      <c r="C50" s="36"/>
      <c r="D50" s="36"/>
      <c r="E50" s="41"/>
      <c r="F50" s="42">
        <v>413424</v>
      </c>
      <c r="G50" s="43"/>
      <c r="H50" s="43"/>
      <c r="I50" s="43"/>
      <c r="J50" s="44"/>
    </row>
    <row r="51" spans="1:10" ht="36" customHeight="1" outlineLevel="1" x14ac:dyDescent="0.25">
      <c r="A51" s="8"/>
      <c r="B51" s="35" t="s">
        <v>436</v>
      </c>
      <c r="C51" s="36"/>
      <c r="D51" s="36"/>
      <c r="E51" s="41"/>
      <c r="F51" s="42">
        <v>424908</v>
      </c>
      <c r="G51" s="43"/>
      <c r="H51" s="43"/>
      <c r="I51" s="43"/>
      <c r="J51" s="44"/>
    </row>
    <row r="52" spans="1:10" ht="36" customHeight="1" outlineLevel="1" x14ac:dyDescent="0.25">
      <c r="A52" s="8"/>
      <c r="B52" s="35" t="s">
        <v>437</v>
      </c>
      <c r="C52" s="36"/>
      <c r="D52" s="36"/>
      <c r="E52" s="41"/>
      <c r="F52" s="42">
        <v>436392</v>
      </c>
      <c r="G52" s="43"/>
      <c r="H52" s="43"/>
      <c r="I52" s="43"/>
      <c r="J52" s="44"/>
    </row>
    <row r="53" spans="1:10" ht="36" customHeight="1" outlineLevel="1" x14ac:dyDescent="0.25">
      <c r="A53" s="8"/>
      <c r="B53" s="35" t="s">
        <v>438</v>
      </c>
      <c r="C53" s="36"/>
      <c r="D53" s="36"/>
      <c r="E53" s="41"/>
      <c r="F53" s="42">
        <v>447876</v>
      </c>
      <c r="G53" s="43"/>
      <c r="H53" s="43"/>
      <c r="I53" s="43"/>
      <c r="J53" s="44"/>
    </row>
    <row r="54" spans="1:10" ht="36" customHeight="1" outlineLevel="1" x14ac:dyDescent="0.25">
      <c r="A54" s="8"/>
      <c r="B54" s="35" t="s">
        <v>439</v>
      </c>
      <c r="C54" s="36"/>
      <c r="D54" s="36"/>
      <c r="E54" s="41"/>
      <c r="F54" s="42">
        <v>459360</v>
      </c>
      <c r="G54" s="43"/>
      <c r="H54" s="43"/>
      <c r="I54" s="43"/>
      <c r="J54" s="44"/>
    </row>
    <row r="55" spans="1:10" ht="36" customHeight="1" outlineLevel="1" x14ac:dyDescent="0.25">
      <c r="A55" s="8"/>
      <c r="B55" s="35" t="s">
        <v>440</v>
      </c>
      <c r="C55" s="36"/>
      <c r="D55" s="36"/>
      <c r="E55" s="41"/>
      <c r="F55" s="42">
        <v>470844</v>
      </c>
      <c r="G55" s="43"/>
      <c r="H55" s="43"/>
      <c r="I55" s="43"/>
      <c r="J55" s="44"/>
    </row>
    <row r="56" spans="1:10" ht="36" customHeight="1" outlineLevel="1" x14ac:dyDescent="0.25">
      <c r="A56" s="8"/>
      <c r="B56" s="35" t="s">
        <v>441</v>
      </c>
      <c r="C56" s="36"/>
      <c r="D56" s="36"/>
      <c r="E56" s="41"/>
      <c r="F56" s="42">
        <v>482328</v>
      </c>
      <c r="G56" s="43"/>
      <c r="H56" s="43"/>
      <c r="I56" s="43"/>
      <c r="J56" s="44"/>
    </row>
    <row r="57" spans="1:10" ht="36" customHeight="1" outlineLevel="1" x14ac:dyDescent="0.25">
      <c r="A57" s="8"/>
      <c r="B57" s="35" t="s">
        <v>442</v>
      </c>
      <c r="C57" s="36"/>
      <c r="D57" s="36"/>
      <c r="E57" s="41"/>
      <c r="F57" s="42">
        <v>493812</v>
      </c>
      <c r="G57" s="43"/>
      <c r="H57" s="43"/>
      <c r="I57" s="43"/>
      <c r="J57" s="44"/>
    </row>
    <row r="58" spans="1:10" ht="36" customHeight="1" outlineLevel="1" x14ac:dyDescent="0.25">
      <c r="A58" s="8"/>
      <c r="B58" s="35" t="s">
        <v>443</v>
      </c>
      <c r="C58" s="36"/>
      <c r="D58" s="36"/>
      <c r="E58" s="41"/>
      <c r="F58" s="42">
        <v>505296</v>
      </c>
      <c r="G58" s="43"/>
      <c r="H58" s="43"/>
      <c r="I58" s="43"/>
      <c r="J58" s="44"/>
    </row>
    <row r="59" spans="1:10" ht="36" customHeight="1" outlineLevel="1" x14ac:dyDescent="0.25">
      <c r="A59" s="8"/>
      <c r="B59" s="35" t="s">
        <v>444</v>
      </c>
      <c r="C59" s="36"/>
      <c r="D59" s="36"/>
      <c r="E59" s="41"/>
      <c r="F59" s="42">
        <v>516780</v>
      </c>
      <c r="G59" s="43"/>
      <c r="H59" s="43"/>
      <c r="I59" s="43"/>
      <c r="J59" s="44"/>
    </row>
    <row r="60" spans="1:10" ht="36" customHeight="1" outlineLevel="1" x14ac:dyDescent="0.25">
      <c r="A60" s="8"/>
      <c r="B60" s="35" t="s">
        <v>445</v>
      </c>
      <c r="C60" s="36"/>
      <c r="D60" s="36"/>
      <c r="E60" s="41"/>
      <c r="F60" s="42">
        <v>528264</v>
      </c>
      <c r="G60" s="43"/>
      <c r="H60" s="43"/>
      <c r="I60" s="43"/>
      <c r="J60" s="44"/>
    </row>
    <row r="61" spans="1:10" ht="36" customHeight="1" outlineLevel="1" x14ac:dyDescent="0.25">
      <c r="A61" s="8"/>
      <c r="B61" s="35" t="s">
        <v>446</v>
      </c>
      <c r="C61" s="36"/>
      <c r="D61" s="36"/>
      <c r="E61" s="41"/>
      <c r="F61" s="42">
        <v>539748</v>
      </c>
      <c r="G61" s="43"/>
      <c r="H61" s="43"/>
      <c r="I61" s="43"/>
      <c r="J61" s="44"/>
    </row>
    <row r="62" spans="1:10" ht="36" customHeight="1" outlineLevel="1" x14ac:dyDescent="0.25">
      <c r="A62" s="8"/>
      <c r="B62" s="35" t="s">
        <v>447</v>
      </c>
      <c r="C62" s="36"/>
      <c r="D62" s="36"/>
      <c r="E62" s="41"/>
      <c r="F62" s="42">
        <v>551232</v>
      </c>
      <c r="G62" s="43"/>
      <c r="H62" s="43"/>
      <c r="I62" s="43"/>
      <c r="J62" s="44"/>
    </row>
    <row r="63" spans="1:10" ht="36" customHeight="1" outlineLevel="1" x14ac:dyDescent="0.25">
      <c r="A63" s="8"/>
      <c r="B63" s="35" t="s">
        <v>448</v>
      </c>
      <c r="C63" s="36"/>
      <c r="D63" s="36"/>
      <c r="E63" s="41"/>
      <c r="F63" s="42">
        <v>562716</v>
      </c>
      <c r="G63" s="43"/>
      <c r="H63" s="43"/>
      <c r="I63" s="43"/>
      <c r="J63" s="44"/>
    </row>
    <row r="64" spans="1:10" ht="36" customHeight="1" outlineLevel="1" x14ac:dyDescent="0.25">
      <c r="A64" s="8"/>
      <c r="B64" s="35" t="s">
        <v>449</v>
      </c>
      <c r="C64" s="36"/>
      <c r="D64" s="36"/>
      <c r="E64" s="41"/>
      <c r="F64" s="42">
        <v>574200</v>
      </c>
      <c r="G64" s="43"/>
      <c r="H64" s="43"/>
      <c r="I64" s="43"/>
      <c r="J64" s="44"/>
    </row>
    <row r="65" spans="1:10" ht="36" customHeight="1" outlineLevel="1" x14ac:dyDescent="0.25">
      <c r="A65" s="8"/>
      <c r="B65" s="35" t="s">
        <v>450</v>
      </c>
      <c r="C65" s="36"/>
      <c r="D65" s="36"/>
      <c r="E65" s="41"/>
      <c r="F65" s="42">
        <v>585684</v>
      </c>
      <c r="G65" s="43"/>
      <c r="H65" s="43"/>
      <c r="I65" s="43"/>
      <c r="J65" s="44"/>
    </row>
    <row r="66" spans="1:10" ht="36" customHeight="1" outlineLevel="1" x14ac:dyDescent="0.25">
      <c r="A66" s="8"/>
      <c r="B66" s="35" t="s">
        <v>451</v>
      </c>
      <c r="C66" s="36"/>
      <c r="D66" s="36"/>
      <c r="E66" s="41"/>
      <c r="F66" s="42">
        <v>597168</v>
      </c>
      <c r="G66" s="43"/>
      <c r="H66" s="43"/>
      <c r="I66" s="43"/>
      <c r="J66" s="44"/>
    </row>
    <row r="67" spans="1:10" ht="36" customHeight="1" outlineLevel="1" x14ac:dyDescent="0.25">
      <c r="A67" s="8"/>
      <c r="B67" s="35" t="s">
        <v>452</v>
      </c>
      <c r="C67" s="36"/>
      <c r="D67" s="36"/>
      <c r="E67" s="41"/>
      <c r="F67" s="42">
        <v>608652</v>
      </c>
      <c r="G67" s="43"/>
      <c r="H67" s="43"/>
      <c r="I67" s="43"/>
      <c r="J67" s="44"/>
    </row>
    <row r="68" spans="1:10" ht="36" customHeight="1" outlineLevel="1" x14ac:dyDescent="0.25">
      <c r="A68" s="8"/>
      <c r="B68" s="35" t="s">
        <v>453</v>
      </c>
      <c r="C68" s="36"/>
      <c r="D68" s="36"/>
      <c r="E68" s="41"/>
      <c r="F68" s="42">
        <v>620136</v>
      </c>
      <c r="G68" s="43"/>
      <c r="H68" s="43"/>
      <c r="I68" s="43"/>
      <c r="J68" s="44"/>
    </row>
    <row r="69" spans="1:10" ht="36" customHeight="1" outlineLevel="1" x14ac:dyDescent="0.25">
      <c r="A69" s="8"/>
      <c r="B69" s="35" t="s">
        <v>454</v>
      </c>
      <c r="C69" s="36"/>
      <c r="D69" s="36"/>
      <c r="E69" s="41"/>
      <c r="F69" s="42">
        <v>631620</v>
      </c>
      <c r="G69" s="43"/>
      <c r="H69" s="43"/>
      <c r="I69" s="43"/>
      <c r="J69" s="44"/>
    </row>
    <row r="70" spans="1:10" ht="36" customHeight="1" outlineLevel="1" x14ac:dyDescent="0.25">
      <c r="A70" s="8"/>
      <c r="B70" s="35" t="s">
        <v>455</v>
      </c>
      <c r="C70" s="36"/>
      <c r="D70" s="36"/>
      <c r="E70" s="41"/>
      <c r="F70" s="42">
        <v>643104</v>
      </c>
      <c r="G70" s="43"/>
      <c r="H70" s="43"/>
      <c r="I70" s="43"/>
      <c r="J70" s="44"/>
    </row>
    <row r="71" spans="1:10" ht="36" customHeight="1" outlineLevel="1" x14ac:dyDescent="0.25">
      <c r="A71" s="8"/>
      <c r="B71" s="35" t="s">
        <v>456</v>
      </c>
      <c r="C71" s="36"/>
      <c r="D71" s="36"/>
      <c r="E71" s="41"/>
      <c r="F71" s="42">
        <v>654588</v>
      </c>
      <c r="G71" s="43"/>
      <c r="H71" s="43"/>
      <c r="I71" s="43"/>
      <c r="J71" s="44"/>
    </row>
    <row r="72" spans="1:10" ht="36" customHeight="1" outlineLevel="1" x14ac:dyDescent="0.25">
      <c r="A72" s="8"/>
      <c r="B72" s="35" t="s">
        <v>457</v>
      </c>
      <c r="C72" s="36"/>
      <c r="D72" s="36"/>
      <c r="E72" s="41"/>
      <c r="F72" s="42">
        <v>666072</v>
      </c>
      <c r="G72" s="43"/>
      <c r="H72" s="43"/>
      <c r="I72" s="43"/>
      <c r="J72" s="44"/>
    </row>
    <row r="73" spans="1:10" ht="36" customHeight="1" outlineLevel="1" x14ac:dyDescent="0.25">
      <c r="A73" s="8"/>
      <c r="B73" s="35" t="s">
        <v>458</v>
      </c>
      <c r="C73" s="36"/>
      <c r="D73" s="36"/>
      <c r="E73" s="41"/>
      <c r="F73" s="42">
        <v>677556</v>
      </c>
      <c r="G73" s="43"/>
      <c r="H73" s="43"/>
      <c r="I73" s="43"/>
      <c r="J73" s="44"/>
    </row>
    <row r="74" spans="1:10" ht="36" customHeight="1" outlineLevel="1" x14ac:dyDescent="0.25">
      <c r="A74" s="8"/>
      <c r="B74" s="35" t="s">
        <v>459</v>
      </c>
      <c r="C74" s="36"/>
      <c r="D74" s="36"/>
      <c r="E74" s="41"/>
      <c r="F74" s="42">
        <v>689040</v>
      </c>
      <c r="G74" s="43"/>
      <c r="H74" s="43"/>
      <c r="I74" s="43"/>
      <c r="J74" s="44"/>
    </row>
    <row r="75" spans="1:10" ht="36" customHeight="1" outlineLevel="1" x14ac:dyDescent="0.25">
      <c r="A75" s="8"/>
      <c r="B75" s="35" t="s">
        <v>460</v>
      </c>
      <c r="C75" s="36"/>
      <c r="D75" s="36"/>
      <c r="E75" s="41"/>
      <c r="F75" s="42">
        <v>700524</v>
      </c>
      <c r="G75" s="43"/>
      <c r="H75" s="43"/>
      <c r="I75" s="43"/>
      <c r="J75" s="44"/>
    </row>
    <row r="76" spans="1:10" ht="36" customHeight="1" outlineLevel="1" x14ac:dyDescent="0.25">
      <c r="A76" s="8"/>
      <c r="B76" s="35" t="s">
        <v>461</v>
      </c>
      <c r="C76" s="36"/>
      <c r="D76" s="36"/>
      <c r="E76" s="41"/>
      <c r="F76" s="42">
        <v>712008</v>
      </c>
      <c r="G76" s="43"/>
      <c r="H76" s="43"/>
      <c r="I76" s="43"/>
      <c r="J76" s="44"/>
    </row>
    <row r="77" spans="1:10" ht="36" customHeight="1" outlineLevel="1" x14ac:dyDescent="0.25">
      <c r="A77" s="8"/>
      <c r="B77" s="35" t="s">
        <v>462</v>
      </c>
      <c r="C77" s="36"/>
      <c r="D77" s="36"/>
      <c r="E77" s="41"/>
      <c r="F77" s="42">
        <v>723492</v>
      </c>
      <c r="G77" s="43"/>
      <c r="H77" s="43"/>
      <c r="I77" s="43"/>
      <c r="J77" s="44"/>
    </row>
    <row r="78" spans="1:10" ht="36" customHeight="1" outlineLevel="1" x14ac:dyDescent="0.25">
      <c r="A78" s="8"/>
      <c r="B78" s="35" t="s">
        <v>463</v>
      </c>
      <c r="C78" s="36"/>
      <c r="D78" s="36"/>
      <c r="E78" s="41"/>
      <c r="F78" s="42">
        <v>734976</v>
      </c>
      <c r="G78" s="43"/>
      <c r="H78" s="43"/>
      <c r="I78" s="43"/>
      <c r="J78" s="44"/>
    </row>
    <row r="79" spans="1:10" ht="36" customHeight="1" outlineLevel="1" x14ac:dyDescent="0.25">
      <c r="A79" s="8"/>
      <c r="B79" s="35" t="s">
        <v>464</v>
      </c>
      <c r="C79" s="36"/>
      <c r="D79" s="36"/>
      <c r="E79" s="41"/>
      <c r="F79" s="42">
        <v>746460</v>
      </c>
      <c r="G79" s="43"/>
      <c r="H79" s="43"/>
      <c r="I79" s="43"/>
      <c r="J79" s="44"/>
    </row>
    <row r="80" spans="1:10" ht="36" customHeight="1" outlineLevel="1" x14ac:dyDescent="0.25">
      <c r="A80" s="8"/>
      <c r="B80" s="35" t="s">
        <v>465</v>
      </c>
      <c r="C80" s="36"/>
      <c r="D80" s="36"/>
      <c r="E80" s="41"/>
      <c r="F80" s="42">
        <v>757944</v>
      </c>
      <c r="G80" s="43"/>
      <c r="H80" s="43"/>
      <c r="I80" s="43"/>
      <c r="J80" s="44"/>
    </row>
    <row r="81" spans="1:10" ht="36" customHeight="1" outlineLevel="1" x14ac:dyDescent="0.25">
      <c r="A81" s="8"/>
      <c r="B81" s="35" t="s">
        <v>466</v>
      </c>
      <c r="C81" s="36"/>
      <c r="D81" s="36"/>
      <c r="E81" s="41"/>
      <c r="F81" s="42">
        <v>769428</v>
      </c>
      <c r="G81" s="43"/>
      <c r="H81" s="43"/>
      <c r="I81" s="43"/>
      <c r="J81" s="44"/>
    </row>
    <row r="82" spans="1:10" ht="36" customHeight="1" outlineLevel="1" x14ac:dyDescent="0.25">
      <c r="A82" s="8"/>
      <c r="B82" s="35" t="s">
        <v>467</v>
      </c>
      <c r="C82" s="36"/>
      <c r="D82" s="36"/>
      <c r="E82" s="41"/>
      <c r="F82" s="42">
        <v>780912</v>
      </c>
      <c r="G82" s="43"/>
      <c r="H82" s="43"/>
      <c r="I82" s="43"/>
      <c r="J82" s="44"/>
    </row>
    <row r="83" spans="1:10" ht="36" customHeight="1" outlineLevel="1" x14ac:dyDescent="0.25">
      <c r="A83" s="8"/>
      <c r="B83" s="35" t="s">
        <v>468</v>
      </c>
      <c r="C83" s="36"/>
      <c r="D83" s="36"/>
      <c r="E83" s="41"/>
      <c r="F83" s="42">
        <v>792396</v>
      </c>
      <c r="G83" s="43"/>
      <c r="H83" s="43"/>
      <c r="I83" s="43"/>
      <c r="J83" s="44"/>
    </row>
    <row r="84" spans="1:10" ht="36" customHeight="1" outlineLevel="1" x14ac:dyDescent="0.25">
      <c r="A84" s="8"/>
      <c r="B84" s="35" t="s">
        <v>469</v>
      </c>
      <c r="C84" s="36"/>
      <c r="D84" s="36"/>
      <c r="E84" s="41"/>
      <c r="F84" s="42">
        <v>803880</v>
      </c>
      <c r="G84" s="43"/>
      <c r="H84" s="43"/>
      <c r="I84" s="43"/>
      <c r="J84" s="44"/>
    </row>
    <row r="85" spans="1:10" ht="36" customHeight="1" outlineLevel="1" x14ac:dyDescent="0.25">
      <c r="A85" s="8"/>
      <c r="B85" s="35" t="s">
        <v>470</v>
      </c>
      <c r="C85" s="36"/>
      <c r="D85" s="36"/>
      <c r="E85" s="41"/>
      <c r="F85" s="42">
        <v>815364</v>
      </c>
      <c r="G85" s="43"/>
      <c r="H85" s="43"/>
      <c r="I85" s="43"/>
      <c r="J85" s="44"/>
    </row>
    <row r="86" spans="1:10" ht="36" customHeight="1" outlineLevel="1" x14ac:dyDescent="0.25">
      <c r="A86" s="8"/>
      <c r="B86" s="35" t="s">
        <v>471</v>
      </c>
      <c r="C86" s="36"/>
      <c r="D86" s="36"/>
      <c r="E86" s="41"/>
      <c r="F86" s="42">
        <v>826848</v>
      </c>
      <c r="G86" s="43"/>
      <c r="H86" s="43"/>
      <c r="I86" s="43"/>
      <c r="J86" s="44"/>
    </row>
    <row r="87" spans="1:10" ht="36" customHeight="1" outlineLevel="1" x14ac:dyDescent="0.25">
      <c r="A87" s="8"/>
      <c r="B87" s="35" t="s">
        <v>472</v>
      </c>
      <c r="C87" s="36"/>
      <c r="D87" s="36"/>
      <c r="E87" s="41"/>
      <c r="F87" s="42">
        <v>838332</v>
      </c>
      <c r="G87" s="43"/>
      <c r="H87" s="43"/>
      <c r="I87" s="43"/>
      <c r="J87" s="44"/>
    </row>
    <row r="88" spans="1:10" ht="36" customHeight="1" outlineLevel="1" x14ac:dyDescent="0.25">
      <c r="A88" s="8"/>
      <c r="B88" s="35" t="s">
        <v>473</v>
      </c>
      <c r="C88" s="36"/>
      <c r="D88" s="36"/>
      <c r="E88" s="41"/>
      <c r="F88" s="42">
        <v>849816</v>
      </c>
      <c r="G88" s="43"/>
      <c r="H88" s="43"/>
      <c r="I88" s="43"/>
      <c r="J88" s="44"/>
    </row>
    <row r="89" spans="1:10" ht="36" customHeight="1" outlineLevel="1" x14ac:dyDescent="0.25">
      <c r="A89" s="8"/>
      <c r="B89" s="35" t="s">
        <v>474</v>
      </c>
      <c r="C89" s="36"/>
      <c r="D89" s="36"/>
      <c r="E89" s="41"/>
      <c r="F89" s="42">
        <v>861300</v>
      </c>
      <c r="G89" s="43"/>
      <c r="H89" s="43"/>
      <c r="I89" s="43"/>
      <c r="J89" s="44"/>
    </row>
    <row r="90" spans="1:10" ht="36" customHeight="1" outlineLevel="1" x14ac:dyDescent="0.25">
      <c r="A90" s="8"/>
      <c r="B90" s="35" t="s">
        <v>475</v>
      </c>
      <c r="C90" s="36"/>
      <c r="D90" s="36"/>
      <c r="E90" s="41"/>
      <c r="F90" s="42">
        <v>872784</v>
      </c>
      <c r="G90" s="43"/>
      <c r="H90" s="43"/>
      <c r="I90" s="43"/>
      <c r="J90" s="44"/>
    </row>
    <row r="91" spans="1:10" ht="36" customHeight="1" outlineLevel="1" x14ac:dyDescent="0.25">
      <c r="A91" s="8"/>
      <c r="B91" s="35" t="s">
        <v>476</v>
      </c>
      <c r="C91" s="36"/>
      <c r="D91" s="36"/>
      <c r="E91" s="41"/>
      <c r="F91" s="42">
        <v>884268</v>
      </c>
      <c r="G91" s="43"/>
      <c r="H91" s="43"/>
      <c r="I91" s="43"/>
      <c r="J91" s="44"/>
    </row>
    <row r="92" spans="1:10" ht="36" customHeight="1" outlineLevel="1" x14ac:dyDescent="0.25">
      <c r="A92" s="8"/>
      <c r="B92" s="35" t="s">
        <v>477</v>
      </c>
      <c r="C92" s="36"/>
      <c r="D92" s="36"/>
      <c r="E92" s="41"/>
      <c r="F92" s="42">
        <v>895752</v>
      </c>
      <c r="G92" s="43"/>
      <c r="H92" s="43"/>
      <c r="I92" s="43"/>
      <c r="J92" s="44"/>
    </row>
    <row r="93" spans="1:10" ht="36" customHeight="1" outlineLevel="1" x14ac:dyDescent="0.25">
      <c r="A93" s="8"/>
      <c r="B93" s="35" t="s">
        <v>478</v>
      </c>
      <c r="C93" s="36"/>
      <c r="D93" s="36"/>
      <c r="E93" s="41"/>
      <c r="F93" s="42">
        <v>907236</v>
      </c>
      <c r="G93" s="43"/>
      <c r="H93" s="43"/>
      <c r="I93" s="43"/>
      <c r="J93" s="44"/>
    </row>
    <row r="94" spans="1:10" ht="36" customHeight="1" outlineLevel="1" x14ac:dyDescent="0.25">
      <c r="A94" s="8"/>
      <c r="B94" s="35" t="s">
        <v>479</v>
      </c>
      <c r="C94" s="36"/>
      <c r="D94" s="36"/>
      <c r="E94" s="41"/>
      <c r="F94" s="42">
        <v>918720</v>
      </c>
      <c r="G94" s="43"/>
      <c r="H94" s="43"/>
      <c r="I94" s="43"/>
      <c r="J94" s="44"/>
    </row>
    <row r="95" spans="1:10" ht="36" customHeight="1" outlineLevel="1" x14ac:dyDescent="0.25">
      <c r="A95" s="8"/>
      <c r="B95" s="35" t="s">
        <v>480</v>
      </c>
      <c r="C95" s="36"/>
      <c r="D95" s="36"/>
      <c r="E95" s="41"/>
      <c r="F95" s="42">
        <v>930204</v>
      </c>
      <c r="G95" s="43"/>
      <c r="H95" s="43"/>
      <c r="I95" s="43"/>
      <c r="J95" s="44"/>
    </row>
    <row r="96" spans="1:10" ht="36" customHeight="1" outlineLevel="1" x14ac:dyDescent="0.25">
      <c r="A96" s="8"/>
      <c r="B96" s="35" t="s">
        <v>481</v>
      </c>
      <c r="C96" s="36"/>
      <c r="D96" s="36"/>
      <c r="E96" s="41"/>
      <c r="F96" s="42">
        <v>941688</v>
      </c>
      <c r="G96" s="43"/>
      <c r="H96" s="43"/>
      <c r="I96" s="43"/>
      <c r="J96" s="44"/>
    </row>
    <row r="97" spans="1:10" ht="36" customHeight="1" outlineLevel="1" x14ac:dyDescent="0.25">
      <c r="A97" s="8"/>
      <c r="B97" s="35" t="s">
        <v>482</v>
      </c>
      <c r="C97" s="36"/>
      <c r="D97" s="36"/>
      <c r="E97" s="41"/>
      <c r="F97" s="42">
        <v>953172</v>
      </c>
      <c r="G97" s="43"/>
      <c r="H97" s="43"/>
      <c r="I97" s="43"/>
      <c r="J97" s="44"/>
    </row>
    <row r="98" spans="1:10" ht="36" customHeight="1" outlineLevel="1" x14ac:dyDescent="0.25">
      <c r="A98" s="8"/>
      <c r="B98" s="35" t="s">
        <v>483</v>
      </c>
      <c r="C98" s="36"/>
      <c r="D98" s="36"/>
      <c r="E98" s="41"/>
      <c r="F98" s="42">
        <v>964656</v>
      </c>
      <c r="G98" s="43"/>
      <c r="H98" s="43"/>
      <c r="I98" s="43"/>
      <c r="J98" s="44"/>
    </row>
    <row r="99" spans="1:10" ht="36" customHeight="1" outlineLevel="1" x14ac:dyDescent="0.25">
      <c r="A99" s="8"/>
      <c r="B99" s="35" t="s">
        <v>484</v>
      </c>
      <c r="C99" s="36"/>
      <c r="D99" s="36"/>
      <c r="E99" s="41"/>
      <c r="F99" s="42">
        <v>976140</v>
      </c>
      <c r="G99" s="43"/>
      <c r="H99" s="43"/>
      <c r="I99" s="43"/>
      <c r="J99" s="44"/>
    </row>
    <row r="100" spans="1:10" ht="36" customHeight="1" outlineLevel="1" x14ac:dyDescent="0.25">
      <c r="A100" s="8"/>
      <c r="B100" s="35" t="s">
        <v>485</v>
      </c>
      <c r="C100" s="36"/>
      <c r="D100" s="36"/>
      <c r="E100" s="41"/>
      <c r="F100" s="42">
        <v>987624</v>
      </c>
      <c r="G100" s="43"/>
      <c r="H100" s="43"/>
      <c r="I100" s="43"/>
      <c r="J100" s="44"/>
    </row>
    <row r="101" spans="1:10" ht="36" customHeight="1" outlineLevel="1" x14ac:dyDescent="0.25">
      <c r="A101" s="8"/>
      <c r="B101" s="35" t="s">
        <v>486</v>
      </c>
      <c r="C101" s="36"/>
      <c r="D101" s="36"/>
      <c r="E101" s="41"/>
      <c r="F101" s="42">
        <v>999108</v>
      </c>
      <c r="G101" s="43"/>
      <c r="H101" s="43"/>
      <c r="I101" s="43"/>
      <c r="J101" s="44"/>
    </row>
    <row r="102" spans="1:10" ht="36" customHeight="1" outlineLevel="1" x14ac:dyDescent="0.25">
      <c r="A102" s="8"/>
      <c r="B102" s="35" t="s">
        <v>487</v>
      </c>
      <c r="C102" s="36"/>
      <c r="D102" s="36"/>
      <c r="E102" s="41"/>
      <c r="F102" s="42">
        <v>1010592</v>
      </c>
      <c r="G102" s="43"/>
      <c r="H102" s="43"/>
      <c r="I102" s="43"/>
      <c r="J102" s="44"/>
    </row>
    <row r="103" spans="1:10" ht="36" customHeight="1" outlineLevel="1" x14ac:dyDescent="0.25">
      <c r="A103" s="8"/>
      <c r="B103" s="35" t="s">
        <v>488</v>
      </c>
      <c r="C103" s="36"/>
      <c r="D103" s="36"/>
      <c r="E103" s="41"/>
      <c r="F103" s="42">
        <v>1022076</v>
      </c>
      <c r="G103" s="43"/>
      <c r="H103" s="43"/>
      <c r="I103" s="43"/>
      <c r="J103" s="44"/>
    </row>
    <row r="104" spans="1:10" ht="36" customHeight="1" outlineLevel="1" x14ac:dyDescent="0.25">
      <c r="A104" s="8"/>
      <c r="B104" s="35" t="s">
        <v>489</v>
      </c>
      <c r="C104" s="36"/>
      <c r="D104" s="36"/>
      <c r="E104" s="41"/>
      <c r="F104" s="42">
        <v>1033560</v>
      </c>
      <c r="G104" s="43"/>
      <c r="H104" s="43"/>
      <c r="I104" s="43"/>
      <c r="J104" s="44"/>
    </row>
    <row r="105" spans="1:10" ht="36" customHeight="1" outlineLevel="1" x14ac:dyDescent="0.25">
      <c r="A105" s="8"/>
      <c r="B105" s="35" t="s">
        <v>490</v>
      </c>
      <c r="C105" s="36"/>
      <c r="D105" s="36"/>
      <c r="E105" s="41"/>
      <c r="F105" s="42">
        <v>1045044</v>
      </c>
      <c r="G105" s="43"/>
      <c r="H105" s="43"/>
      <c r="I105" s="43"/>
      <c r="J105" s="44"/>
    </row>
    <row r="106" spans="1:10" ht="36" customHeight="1" outlineLevel="1" x14ac:dyDescent="0.25">
      <c r="A106" s="8"/>
      <c r="B106" s="35" t="s">
        <v>491</v>
      </c>
      <c r="C106" s="36"/>
      <c r="D106" s="36"/>
      <c r="E106" s="41"/>
      <c r="F106" s="42">
        <v>1056528</v>
      </c>
      <c r="G106" s="43"/>
      <c r="H106" s="43"/>
      <c r="I106" s="43"/>
      <c r="J106" s="44"/>
    </row>
    <row r="107" spans="1:10" ht="36" customHeight="1" outlineLevel="1" x14ac:dyDescent="0.25">
      <c r="A107" s="8"/>
      <c r="B107" s="35" t="s">
        <v>492</v>
      </c>
      <c r="C107" s="36"/>
      <c r="D107" s="36"/>
      <c r="E107" s="41"/>
      <c r="F107" s="42">
        <v>1068012</v>
      </c>
      <c r="G107" s="43"/>
      <c r="H107" s="43"/>
      <c r="I107" s="43"/>
      <c r="J107" s="44"/>
    </row>
    <row r="108" spans="1:10" ht="36" customHeight="1" outlineLevel="1" x14ac:dyDescent="0.25">
      <c r="A108" s="8"/>
      <c r="B108" s="35" t="s">
        <v>493</v>
      </c>
      <c r="C108" s="36"/>
      <c r="D108" s="36"/>
      <c r="E108" s="41"/>
      <c r="F108" s="42">
        <v>1079496</v>
      </c>
      <c r="G108" s="43"/>
      <c r="H108" s="43"/>
      <c r="I108" s="43"/>
      <c r="J108" s="44"/>
    </row>
    <row r="109" spans="1:10" ht="36" customHeight="1" outlineLevel="1" x14ac:dyDescent="0.25">
      <c r="A109" s="8"/>
      <c r="B109" s="35" t="s">
        <v>494</v>
      </c>
      <c r="C109" s="36"/>
      <c r="D109" s="36"/>
      <c r="E109" s="41"/>
      <c r="F109" s="42">
        <v>1090980</v>
      </c>
      <c r="G109" s="43"/>
      <c r="H109" s="43"/>
      <c r="I109" s="43"/>
      <c r="J109" s="44"/>
    </row>
    <row r="110" spans="1:10" ht="36" customHeight="1" outlineLevel="1" x14ac:dyDescent="0.25">
      <c r="A110" s="8"/>
      <c r="B110" s="35" t="s">
        <v>495</v>
      </c>
      <c r="C110" s="36"/>
      <c r="D110" s="36"/>
      <c r="E110" s="41"/>
      <c r="F110" s="42">
        <v>1102464</v>
      </c>
      <c r="G110" s="43"/>
      <c r="H110" s="43"/>
      <c r="I110" s="43"/>
      <c r="J110" s="44"/>
    </row>
    <row r="111" spans="1:10" ht="36" customHeight="1" outlineLevel="1" x14ac:dyDescent="0.25">
      <c r="A111" s="8"/>
      <c r="B111" s="35" t="s">
        <v>496</v>
      </c>
      <c r="C111" s="36"/>
      <c r="D111" s="36"/>
      <c r="E111" s="41"/>
      <c r="F111" s="42">
        <v>1113948</v>
      </c>
      <c r="G111" s="43"/>
      <c r="H111" s="43"/>
      <c r="I111" s="43"/>
      <c r="J111" s="44"/>
    </row>
    <row r="112" spans="1:10" ht="36" customHeight="1" outlineLevel="1" x14ac:dyDescent="0.25">
      <c r="A112" s="8"/>
      <c r="B112" s="35" t="s">
        <v>497</v>
      </c>
      <c r="C112" s="36"/>
      <c r="D112" s="36"/>
      <c r="E112" s="41"/>
      <c r="F112" s="42">
        <v>1125432</v>
      </c>
      <c r="G112" s="43"/>
      <c r="H112" s="43"/>
      <c r="I112" s="43"/>
      <c r="J112" s="44"/>
    </row>
    <row r="113" spans="1:10" ht="36" customHeight="1" outlineLevel="1" x14ac:dyDescent="0.25">
      <c r="A113" s="8"/>
      <c r="B113" s="35" t="s">
        <v>498</v>
      </c>
      <c r="C113" s="36"/>
      <c r="D113" s="36"/>
      <c r="E113" s="41"/>
      <c r="F113" s="42">
        <v>1136916</v>
      </c>
      <c r="G113" s="43"/>
      <c r="H113" s="43"/>
      <c r="I113" s="43"/>
      <c r="J113" s="44"/>
    </row>
    <row r="114" spans="1:10" ht="36" customHeight="1" outlineLevel="1" thickBot="1" x14ac:dyDescent="0.3">
      <c r="A114" s="8"/>
      <c r="B114" s="35" t="s">
        <v>499</v>
      </c>
      <c r="C114" s="36"/>
      <c r="D114" s="36"/>
      <c r="E114" s="41"/>
      <c r="F114" s="42">
        <v>1148400</v>
      </c>
      <c r="G114" s="43"/>
      <c r="H114" s="43"/>
      <c r="I114" s="43"/>
      <c r="J114" s="44"/>
    </row>
    <row r="115" spans="1:10" ht="36" customHeight="1" thickBot="1" x14ac:dyDescent="0.3">
      <c r="A115" s="8"/>
      <c r="B115" s="51" t="s">
        <v>165</v>
      </c>
      <c r="C115" s="52"/>
      <c r="D115" s="52"/>
      <c r="E115" s="53"/>
      <c r="F115" s="54" t="str">
        <f>"Цена от "&amp;MIN(F116:F137)&amp;" до "&amp;MAX(F116:F137)</f>
        <v>Цена от 13500 до 246906</v>
      </c>
      <c r="G115" s="55"/>
      <c r="H115" s="55"/>
      <c r="I115" s="55"/>
      <c r="J115" s="56"/>
    </row>
    <row r="116" spans="1:10" ht="36" customHeight="1" outlineLevel="1" x14ac:dyDescent="0.25">
      <c r="A116" s="8"/>
      <c r="B116" s="57" t="s">
        <v>166</v>
      </c>
      <c r="C116" s="58"/>
      <c r="D116" s="58"/>
      <c r="E116" s="59"/>
      <c r="F116" s="60">
        <v>13500</v>
      </c>
      <c r="G116" s="61"/>
      <c r="H116" s="61"/>
      <c r="I116" s="61"/>
      <c r="J116" s="62"/>
    </row>
    <row r="117" spans="1:10" ht="36" customHeight="1" outlineLevel="1" x14ac:dyDescent="0.25">
      <c r="A117" s="8"/>
      <c r="B117" s="35" t="s">
        <v>167</v>
      </c>
      <c r="C117" s="36"/>
      <c r="D117" s="36"/>
      <c r="E117" s="41"/>
      <c r="F117" s="42">
        <v>19980</v>
      </c>
      <c r="G117" s="43"/>
      <c r="H117" s="43"/>
      <c r="I117" s="43"/>
      <c r="J117" s="44"/>
    </row>
    <row r="118" spans="1:10" ht="36" customHeight="1" outlineLevel="1" x14ac:dyDescent="0.25">
      <c r="A118" s="8"/>
      <c r="B118" s="35" t="s">
        <v>168</v>
      </c>
      <c r="C118" s="36"/>
      <c r="D118" s="36"/>
      <c r="E118" s="41"/>
      <c r="F118" s="42">
        <v>28710</v>
      </c>
      <c r="G118" s="43"/>
      <c r="H118" s="43"/>
      <c r="I118" s="43"/>
      <c r="J118" s="44"/>
    </row>
    <row r="119" spans="1:10" ht="36" customHeight="1" outlineLevel="1" x14ac:dyDescent="0.25">
      <c r="A119" s="8"/>
      <c r="B119" s="35" t="s">
        <v>169</v>
      </c>
      <c r="C119" s="36"/>
      <c r="D119" s="36"/>
      <c r="E119" s="41"/>
      <c r="F119" s="42">
        <v>40194</v>
      </c>
      <c r="G119" s="43"/>
      <c r="H119" s="43"/>
      <c r="I119" s="43"/>
      <c r="J119" s="44"/>
    </row>
    <row r="120" spans="1:10" ht="36" customHeight="1" outlineLevel="1" x14ac:dyDescent="0.25">
      <c r="A120" s="8"/>
      <c r="B120" s="35" t="s">
        <v>170</v>
      </c>
      <c r="C120" s="36"/>
      <c r="D120" s="36"/>
      <c r="E120" s="41"/>
      <c r="F120" s="42">
        <v>51678</v>
      </c>
      <c r="G120" s="43"/>
      <c r="H120" s="43"/>
      <c r="I120" s="43"/>
      <c r="J120" s="44"/>
    </row>
    <row r="121" spans="1:10" ht="36" customHeight="1" outlineLevel="1" x14ac:dyDescent="0.25">
      <c r="A121" s="8"/>
      <c r="B121" s="35" t="s">
        <v>171</v>
      </c>
      <c r="C121" s="36"/>
      <c r="D121" s="36"/>
      <c r="E121" s="41"/>
      <c r="F121" s="42">
        <v>63162</v>
      </c>
      <c r="G121" s="43"/>
      <c r="H121" s="43"/>
      <c r="I121" s="43"/>
      <c r="J121" s="44"/>
    </row>
    <row r="122" spans="1:10" ht="36" customHeight="1" outlineLevel="1" x14ac:dyDescent="0.25">
      <c r="A122" s="8"/>
      <c r="B122" s="35" t="s">
        <v>172</v>
      </c>
      <c r="C122" s="36"/>
      <c r="D122" s="36"/>
      <c r="E122" s="41"/>
      <c r="F122" s="42">
        <v>74646</v>
      </c>
      <c r="G122" s="43"/>
      <c r="H122" s="43"/>
      <c r="I122" s="43"/>
      <c r="J122" s="44"/>
    </row>
    <row r="123" spans="1:10" ht="36" customHeight="1" outlineLevel="1" x14ac:dyDescent="0.25">
      <c r="A123" s="8"/>
      <c r="B123" s="35" t="s">
        <v>173</v>
      </c>
      <c r="C123" s="36"/>
      <c r="D123" s="36"/>
      <c r="E123" s="41"/>
      <c r="F123" s="42">
        <v>86130</v>
      </c>
      <c r="G123" s="43"/>
      <c r="H123" s="43"/>
      <c r="I123" s="43"/>
      <c r="J123" s="44"/>
    </row>
    <row r="124" spans="1:10" ht="36" customHeight="1" outlineLevel="1" x14ac:dyDescent="0.25">
      <c r="A124" s="8"/>
      <c r="B124" s="35" t="s">
        <v>174</v>
      </c>
      <c r="C124" s="36"/>
      <c r="D124" s="36"/>
      <c r="E124" s="41"/>
      <c r="F124" s="42">
        <v>97614</v>
      </c>
      <c r="G124" s="43"/>
      <c r="H124" s="43"/>
      <c r="I124" s="43"/>
      <c r="J124" s="44"/>
    </row>
    <row r="125" spans="1:10" ht="36" customHeight="1" outlineLevel="1" x14ac:dyDescent="0.25">
      <c r="A125" s="8"/>
      <c r="B125" s="35" t="s">
        <v>175</v>
      </c>
      <c r="C125" s="36"/>
      <c r="D125" s="36"/>
      <c r="E125" s="41"/>
      <c r="F125" s="42">
        <v>109098</v>
      </c>
      <c r="G125" s="43"/>
      <c r="H125" s="43"/>
      <c r="I125" s="43"/>
      <c r="J125" s="44"/>
    </row>
    <row r="126" spans="1:10" ht="36" customHeight="1" outlineLevel="1" x14ac:dyDescent="0.25">
      <c r="A126" s="8"/>
      <c r="B126" s="35" t="s">
        <v>176</v>
      </c>
      <c r="C126" s="36"/>
      <c r="D126" s="36"/>
      <c r="E126" s="41"/>
      <c r="F126" s="42">
        <v>120582</v>
      </c>
      <c r="G126" s="43"/>
      <c r="H126" s="43"/>
      <c r="I126" s="43"/>
      <c r="J126" s="44"/>
    </row>
    <row r="127" spans="1:10" ht="36" customHeight="1" outlineLevel="1" x14ac:dyDescent="0.25">
      <c r="A127" s="8"/>
      <c r="B127" s="35" t="s">
        <v>177</v>
      </c>
      <c r="C127" s="36"/>
      <c r="D127" s="36"/>
      <c r="E127" s="41"/>
      <c r="F127" s="42">
        <v>132066</v>
      </c>
      <c r="G127" s="43"/>
      <c r="H127" s="43"/>
      <c r="I127" s="43"/>
      <c r="J127" s="44"/>
    </row>
    <row r="128" spans="1:10" ht="36" customHeight="1" outlineLevel="1" x14ac:dyDescent="0.25">
      <c r="A128" s="8"/>
      <c r="B128" s="35" t="s">
        <v>178</v>
      </c>
      <c r="C128" s="36"/>
      <c r="D128" s="36"/>
      <c r="E128" s="41"/>
      <c r="F128" s="42">
        <v>143550</v>
      </c>
      <c r="G128" s="43"/>
      <c r="H128" s="43"/>
      <c r="I128" s="43"/>
      <c r="J128" s="44"/>
    </row>
    <row r="129" spans="1:10" ht="36" customHeight="1" outlineLevel="1" x14ac:dyDescent="0.25">
      <c r="A129" s="8"/>
      <c r="B129" s="35" t="s">
        <v>179</v>
      </c>
      <c r="C129" s="36"/>
      <c r="D129" s="36"/>
      <c r="E129" s="41"/>
      <c r="F129" s="42">
        <v>155034</v>
      </c>
      <c r="G129" s="43"/>
      <c r="H129" s="43"/>
      <c r="I129" s="43"/>
      <c r="J129" s="44"/>
    </row>
    <row r="130" spans="1:10" ht="36" customHeight="1" outlineLevel="1" x14ac:dyDescent="0.25">
      <c r="A130" s="8"/>
      <c r="B130" s="35" t="s">
        <v>180</v>
      </c>
      <c r="C130" s="36"/>
      <c r="D130" s="36"/>
      <c r="E130" s="41"/>
      <c r="F130" s="42">
        <v>166518</v>
      </c>
      <c r="G130" s="43"/>
      <c r="H130" s="43"/>
      <c r="I130" s="43"/>
      <c r="J130" s="44"/>
    </row>
    <row r="131" spans="1:10" ht="36" customHeight="1" outlineLevel="1" x14ac:dyDescent="0.25">
      <c r="A131" s="8"/>
      <c r="B131" s="35" t="s">
        <v>181</v>
      </c>
      <c r="C131" s="36"/>
      <c r="D131" s="36"/>
      <c r="E131" s="41"/>
      <c r="F131" s="42">
        <v>178002</v>
      </c>
      <c r="G131" s="43"/>
      <c r="H131" s="43"/>
      <c r="I131" s="43"/>
      <c r="J131" s="44"/>
    </row>
    <row r="132" spans="1:10" ht="36" customHeight="1" outlineLevel="1" x14ac:dyDescent="0.25">
      <c r="A132" s="8"/>
      <c r="B132" s="35" t="s">
        <v>182</v>
      </c>
      <c r="C132" s="36"/>
      <c r="D132" s="36"/>
      <c r="E132" s="41"/>
      <c r="F132" s="42">
        <v>189486</v>
      </c>
      <c r="G132" s="43"/>
      <c r="H132" s="43"/>
      <c r="I132" s="43"/>
      <c r="J132" s="44"/>
    </row>
    <row r="133" spans="1:10" ht="36" customHeight="1" outlineLevel="1" x14ac:dyDescent="0.25">
      <c r="A133" s="8"/>
      <c r="B133" s="35" t="s">
        <v>183</v>
      </c>
      <c r="C133" s="36"/>
      <c r="D133" s="36"/>
      <c r="E133" s="41"/>
      <c r="F133" s="42">
        <v>200970</v>
      </c>
      <c r="G133" s="43"/>
      <c r="H133" s="43"/>
      <c r="I133" s="43"/>
      <c r="J133" s="44"/>
    </row>
    <row r="134" spans="1:10" ht="36" customHeight="1" outlineLevel="1" x14ac:dyDescent="0.25">
      <c r="A134" s="8"/>
      <c r="B134" s="35" t="s">
        <v>184</v>
      </c>
      <c r="C134" s="36"/>
      <c r="D134" s="36"/>
      <c r="E134" s="41"/>
      <c r="F134" s="42">
        <v>212454</v>
      </c>
      <c r="G134" s="43"/>
      <c r="H134" s="43"/>
      <c r="I134" s="43"/>
      <c r="J134" s="44"/>
    </row>
    <row r="135" spans="1:10" ht="36" customHeight="1" outlineLevel="1" x14ac:dyDescent="0.25">
      <c r="A135" s="8"/>
      <c r="B135" s="35" t="s">
        <v>185</v>
      </c>
      <c r="C135" s="36"/>
      <c r="D135" s="36"/>
      <c r="E135" s="41"/>
      <c r="F135" s="42">
        <v>223938</v>
      </c>
      <c r="G135" s="43"/>
      <c r="H135" s="43"/>
      <c r="I135" s="43"/>
      <c r="J135" s="44"/>
    </row>
    <row r="136" spans="1:10" ht="36" customHeight="1" outlineLevel="1" x14ac:dyDescent="0.25">
      <c r="A136" s="8"/>
      <c r="B136" s="35" t="s">
        <v>186</v>
      </c>
      <c r="C136" s="36"/>
      <c r="D136" s="36"/>
      <c r="E136" s="41"/>
      <c r="F136" s="42">
        <v>235422</v>
      </c>
      <c r="G136" s="43"/>
      <c r="H136" s="43"/>
      <c r="I136" s="43"/>
      <c r="J136" s="44"/>
    </row>
    <row r="137" spans="1:10" ht="36" customHeight="1" outlineLevel="1" thickBot="1" x14ac:dyDescent="0.3">
      <c r="A137" s="8"/>
      <c r="B137" s="35" t="s">
        <v>187</v>
      </c>
      <c r="C137" s="36"/>
      <c r="D137" s="36"/>
      <c r="E137" s="41"/>
      <c r="F137" s="42">
        <v>246906</v>
      </c>
      <c r="G137" s="43"/>
      <c r="H137" s="43"/>
      <c r="I137" s="43"/>
      <c r="J137" s="44"/>
    </row>
    <row r="138" spans="1:10" ht="36" customHeight="1" thickBot="1" x14ac:dyDescent="0.3">
      <c r="A138" s="8"/>
      <c r="B138" s="51" t="s">
        <v>188</v>
      </c>
      <c r="C138" s="52"/>
      <c r="D138" s="52"/>
      <c r="E138" s="53"/>
      <c r="F138" s="54" t="str">
        <f>"Цена от "&amp;MIN(F139:F146)&amp;" до "&amp;MAX(F139:F146)</f>
        <v>Цена от 1440 до 105552</v>
      </c>
      <c r="G138" s="55"/>
      <c r="H138" s="55"/>
      <c r="I138" s="55"/>
      <c r="J138" s="56"/>
    </row>
    <row r="139" spans="1:10" ht="36" customHeight="1" x14ac:dyDescent="0.25">
      <c r="A139" s="8"/>
      <c r="B139" s="63" t="s">
        <v>189</v>
      </c>
      <c r="C139" s="64"/>
      <c r="D139" s="64"/>
      <c r="E139" s="41"/>
      <c r="F139" s="42">
        <v>24372</v>
      </c>
      <c r="G139" s="43"/>
      <c r="H139" s="43"/>
      <c r="I139" s="43"/>
      <c r="J139" s="44"/>
    </row>
    <row r="140" spans="1:10" ht="36" customHeight="1" x14ac:dyDescent="0.25">
      <c r="A140" s="8"/>
      <c r="B140" s="63" t="s">
        <v>190</v>
      </c>
      <c r="C140" s="64"/>
      <c r="D140" s="64"/>
      <c r="E140" s="41"/>
      <c r="F140" s="42">
        <v>105552</v>
      </c>
      <c r="G140" s="43"/>
      <c r="H140" s="43"/>
      <c r="I140" s="43"/>
      <c r="J140" s="44"/>
    </row>
    <row r="141" spans="1:10" ht="36" customHeight="1" x14ac:dyDescent="0.25">
      <c r="A141" s="8"/>
      <c r="B141" s="63" t="s">
        <v>258</v>
      </c>
      <c r="C141" s="64"/>
      <c r="D141" s="64"/>
      <c r="E141" s="41"/>
      <c r="F141" s="42">
        <v>3780</v>
      </c>
      <c r="G141" s="43"/>
      <c r="H141" s="43"/>
      <c r="I141" s="43"/>
      <c r="J141" s="44"/>
    </row>
    <row r="142" spans="1:10" ht="36" customHeight="1" x14ac:dyDescent="0.25">
      <c r="A142" s="8"/>
      <c r="B142" s="63" t="s">
        <v>193</v>
      </c>
      <c r="C142" s="64"/>
      <c r="D142" s="64"/>
      <c r="E142" s="41"/>
      <c r="F142" s="42">
        <v>20340</v>
      </c>
      <c r="G142" s="43"/>
      <c r="H142" s="43"/>
      <c r="I142" s="43"/>
      <c r="J142" s="44"/>
    </row>
    <row r="143" spans="1:10" ht="36" customHeight="1" x14ac:dyDescent="0.25">
      <c r="A143" s="8"/>
      <c r="B143" s="63" t="s">
        <v>195</v>
      </c>
      <c r="C143" s="64"/>
      <c r="D143" s="64"/>
      <c r="E143" s="41"/>
      <c r="F143" s="42">
        <v>1440</v>
      </c>
      <c r="G143" s="43"/>
      <c r="H143" s="43"/>
      <c r="I143" s="43"/>
      <c r="J143" s="44"/>
    </row>
    <row r="144" spans="1:10" ht="36" customHeight="1" x14ac:dyDescent="0.25">
      <c r="A144" s="8"/>
      <c r="B144" s="63" t="s">
        <v>196</v>
      </c>
      <c r="C144" s="64"/>
      <c r="D144" s="64"/>
      <c r="E144" s="41"/>
      <c r="F144" s="42">
        <v>1440</v>
      </c>
      <c r="G144" s="43"/>
      <c r="H144" s="43"/>
      <c r="I144" s="43"/>
      <c r="J144" s="44"/>
    </row>
    <row r="145" spans="1:10" ht="36" customHeight="1" x14ac:dyDescent="0.25">
      <c r="A145" s="8"/>
      <c r="B145" s="63" t="s">
        <v>197</v>
      </c>
      <c r="C145" s="64"/>
      <c r="D145" s="64"/>
      <c r="E145" s="41"/>
      <c r="F145" s="42">
        <v>2880</v>
      </c>
      <c r="G145" s="43"/>
      <c r="H145" s="43"/>
      <c r="I145" s="43"/>
      <c r="J145" s="44"/>
    </row>
    <row r="146" spans="1:10" ht="36" customHeight="1" thickBot="1" x14ac:dyDescent="0.3">
      <c r="A146" s="8"/>
      <c r="B146" s="63" t="s">
        <v>198</v>
      </c>
      <c r="C146" s="64"/>
      <c r="D146" s="64"/>
      <c r="E146" s="41"/>
      <c r="F146" s="42">
        <v>4320</v>
      </c>
      <c r="G146" s="43"/>
      <c r="H146" s="43"/>
      <c r="I146" s="43"/>
      <c r="J146" s="44"/>
    </row>
    <row r="147" spans="1:10" ht="54" customHeight="1" thickBot="1" x14ac:dyDescent="0.3">
      <c r="A147" s="8"/>
      <c r="B147" s="210" t="s">
        <v>259</v>
      </c>
      <c r="C147" s="211"/>
      <c r="D147" s="211"/>
      <c r="E147" s="212"/>
      <c r="F147" s="224" t="str">
        <f>"Цена от "&amp;MIN(F149:F149,F153:F171)&amp;" до "&amp;MAX(F149:F149,F153:F171)</f>
        <v>Цена от 3240 до 846072</v>
      </c>
      <c r="G147" s="225"/>
      <c r="H147" s="225"/>
      <c r="I147" s="225"/>
      <c r="J147" s="226"/>
    </row>
    <row r="148" spans="1:10" ht="24" customHeight="1" thickBot="1" x14ac:dyDescent="0.3">
      <c r="A148" s="8"/>
      <c r="B148" s="28"/>
      <c r="C148" s="29"/>
      <c r="D148" s="29"/>
      <c r="E148" s="30"/>
      <c r="F148" s="187"/>
      <c r="G148" s="246"/>
      <c r="H148" s="246"/>
      <c r="I148" s="246"/>
      <c r="J148" s="247"/>
    </row>
    <row r="149" spans="1:10" ht="36" customHeight="1" x14ac:dyDescent="0.25">
      <c r="A149" s="8"/>
      <c r="B149" s="65" t="s">
        <v>201</v>
      </c>
      <c r="C149" s="66"/>
      <c r="D149" s="66"/>
      <c r="E149" s="67"/>
      <c r="F149" s="68">
        <v>102384</v>
      </c>
      <c r="G149" s="69"/>
      <c r="H149" s="69"/>
      <c r="I149" s="69"/>
      <c r="J149" s="70"/>
    </row>
    <row r="150" spans="1:10" ht="36" customHeight="1" x14ac:dyDescent="0.25">
      <c r="A150" s="8"/>
      <c r="B150" s="65" t="s">
        <v>202</v>
      </c>
      <c r="C150" s="66"/>
      <c r="D150" s="66"/>
      <c r="E150" s="67"/>
      <c r="F150" s="68">
        <v>10238.4</v>
      </c>
      <c r="G150" s="69"/>
      <c r="H150" s="69"/>
      <c r="I150" s="69"/>
      <c r="J150" s="70"/>
    </row>
    <row r="151" spans="1:10" ht="36" customHeight="1" thickBot="1" x14ac:dyDescent="0.3">
      <c r="A151" s="8"/>
      <c r="B151" s="65" t="s">
        <v>203</v>
      </c>
      <c r="C151" s="66"/>
      <c r="D151" s="66"/>
      <c r="E151" s="67"/>
      <c r="F151" s="68">
        <v>25596</v>
      </c>
      <c r="G151" s="69"/>
      <c r="H151" s="69"/>
      <c r="I151" s="69"/>
      <c r="J151" s="70"/>
    </row>
    <row r="152" spans="1:10" ht="24" customHeight="1" thickBot="1" x14ac:dyDescent="0.3">
      <c r="A152" s="8"/>
      <c r="B152" s="131"/>
      <c r="C152" s="435"/>
      <c r="D152" s="435"/>
      <c r="E152" s="436"/>
      <c r="F152" s="437"/>
      <c r="G152" s="438"/>
      <c r="H152" s="438"/>
      <c r="I152" s="438"/>
      <c r="J152" s="439"/>
    </row>
    <row r="153" spans="1:10" ht="36" customHeight="1" x14ac:dyDescent="0.25">
      <c r="A153" s="8" t="s">
        <v>112</v>
      </c>
      <c r="B153" s="429" t="s">
        <v>204</v>
      </c>
      <c r="C153" s="430"/>
      <c r="D153" s="430"/>
      <c r="E153" s="431"/>
      <c r="F153" s="140">
        <v>189540</v>
      </c>
      <c r="G153" s="141"/>
      <c r="H153" s="141"/>
      <c r="I153" s="141"/>
      <c r="J153" s="142"/>
    </row>
    <row r="154" spans="1:10" ht="36" customHeight="1" x14ac:dyDescent="0.25">
      <c r="A154" s="8" t="s">
        <v>112</v>
      </c>
      <c r="B154" s="241" t="s">
        <v>394</v>
      </c>
      <c r="C154" s="242"/>
      <c r="D154" s="242"/>
      <c r="E154" s="243"/>
      <c r="F154" s="146">
        <v>835740</v>
      </c>
      <c r="G154" s="147"/>
      <c r="H154" s="147"/>
      <c r="I154" s="147"/>
      <c r="J154" s="148"/>
    </row>
    <row r="155" spans="1:10" ht="36" customHeight="1" x14ac:dyDescent="0.25">
      <c r="A155" s="8" t="s">
        <v>112</v>
      </c>
      <c r="B155" s="241" t="s">
        <v>205</v>
      </c>
      <c r="C155" s="242"/>
      <c r="D155" s="242"/>
      <c r="E155" s="243"/>
      <c r="F155" s="146">
        <v>77940</v>
      </c>
      <c r="G155" s="147"/>
      <c r="H155" s="147"/>
      <c r="I155" s="147"/>
      <c r="J155" s="148"/>
    </row>
    <row r="156" spans="1:10" ht="36" customHeight="1" x14ac:dyDescent="0.25">
      <c r="A156" s="8" t="s">
        <v>112</v>
      </c>
      <c r="B156" s="241" t="s">
        <v>260</v>
      </c>
      <c r="C156" s="242"/>
      <c r="D156" s="242"/>
      <c r="E156" s="243"/>
      <c r="F156" s="146">
        <v>61740</v>
      </c>
      <c r="G156" s="147"/>
      <c r="H156" s="147"/>
      <c r="I156" s="147"/>
      <c r="J156" s="148"/>
    </row>
    <row r="157" spans="1:10" ht="36" customHeight="1" x14ac:dyDescent="0.25">
      <c r="A157" s="8" t="s">
        <v>112</v>
      </c>
      <c r="B157" s="241" t="s">
        <v>207</v>
      </c>
      <c r="C157" s="242"/>
      <c r="D157" s="242"/>
      <c r="E157" s="243"/>
      <c r="F157" s="146">
        <v>61740</v>
      </c>
      <c r="G157" s="147"/>
      <c r="H157" s="147"/>
      <c r="I157" s="147"/>
      <c r="J157" s="148"/>
    </row>
    <row r="158" spans="1:10" ht="36" customHeight="1" x14ac:dyDescent="0.25">
      <c r="A158" s="8" t="s">
        <v>112</v>
      </c>
      <c r="B158" s="241" t="s">
        <v>208</v>
      </c>
      <c r="C158" s="242"/>
      <c r="D158" s="242"/>
      <c r="E158" s="243"/>
      <c r="F158" s="146">
        <v>31140</v>
      </c>
      <c r="G158" s="147"/>
      <c r="H158" s="147"/>
      <c r="I158" s="147"/>
      <c r="J158" s="148"/>
    </row>
    <row r="159" spans="1:10" ht="36" customHeight="1" x14ac:dyDescent="0.25">
      <c r="A159" s="8" t="s">
        <v>112</v>
      </c>
      <c r="B159" s="241" t="s">
        <v>325</v>
      </c>
      <c r="C159" s="242"/>
      <c r="D159" s="242"/>
      <c r="E159" s="243"/>
      <c r="F159" s="146">
        <v>300240</v>
      </c>
      <c r="G159" s="147"/>
      <c r="H159" s="147"/>
      <c r="I159" s="147"/>
      <c r="J159" s="148"/>
    </row>
    <row r="160" spans="1:10" ht="36" customHeight="1" x14ac:dyDescent="0.25">
      <c r="A160" s="8" t="s">
        <v>112</v>
      </c>
      <c r="B160" s="63" t="s">
        <v>209</v>
      </c>
      <c r="C160" s="64"/>
      <c r="D160" s="64"/>
      <c r="E160" s="41"/>
      <c r="F160" s="146">
        <v>598140</v>
      </c>
      <c r="G160" s="147"/>
      <c r="H160" s="147"/>
      <c r="I160" s="147"/>
      <c r="J160" s="148"/>
    </row>
    <row r="161" spans="1:10" ht="36" customHeight="1" x14ac:dyDescent="0.25">
      <c r="A161" s="8" t="s">
        <v>112</v>
      </c>
      <c r="B161" s="63" t="s">
        <v>210</v>
      </c>
      <c r="C161" s="64"/>
      <c r="D161" s="64"/>
      <c r="E161" s="41"/>
      <c r="F161" s="146">
        <v>121140</v>
      </c>
      <c r="G161" s="147"/>
      <c r="H161" s="147"/>
      <c r="I161" s="147"/>
      <c r="J161" s="148"/>
    </row>
    <row r="162" spans="1:10" ht="36" customHeight="1" x14ac:dyDescent="0.25">
      <c r="A162" s="8" t="s">
        <v>112</v>
      </c>
      <c r="B162" s="63" t="s">
        <v>211</v>
      </c>
      <c r="C162" s="64"/>
      <c r="D162" s="64"/>
      <c r="E162" s="41"/>
      <c r="F162" s="146">
        <v>145368</v>
      </c>
      <c r="G162" s="147"/>
      <c r="H162" s="147"/>
      <c r="I162" s="147"/>
      <c r="J162" s="148"/>
    </row>
    <row r="163" spans="1:10" ht="36" customHeight="1" x14ac:dyDescent="0.25">
      <c r="A163" s="8" t="s">
        <v>112</v>
      </c>
      <c r="B163" s="63" t="s">
        <v>212</v>
      </c>
      <c r="C163" s="64"/>
      <c r="D163" s="64"/>
      <c r="E163" s="41"/>
      <c r="F163" s="146">
        <v>220140</v>
      </c>
      <c r="G163" s="147"/>
      <c r="H163" s="147"/>
      <c r="I163" s="147"/>
      <c r="J163" s="148"/>
    </row>
    <row r="164" spans="1:10" ht="36" customHeight="1" x14ac:dyDescent="0.25">
      <c r="A164" s="8" t="s">
        <v>112</v>
      </c>
      <c r="B164" s="63" t="s">
        <v>213</v>
      </c>
      <c r="C164" s="64"/>
      <c r="D164" s="64"/>
      <c r="E164" s="41"/>
      <c r="F164" s="146">
        <v>106740</v>
      </c>
      <c r="G164" s="147"/>
      <c r="H164" s="147"/>
      <c r="I164" s="147"/>
      <c r="J164" s="148"/>
    </row>
    <row r="165" spans="1:10" ht="36" customHeight="1" x14ac:dyDescent="0.25">
      <c r="A165" s="8" t="s">
        <v>112</v>
      </c>
      <c r="B165" s="241" t="s">
        <v>214</v>
      </c>
      <c r="C165" s="242"/>
      <c r="D165" s="242"/>
      <c r="E165" s="243"/>
      <c r="F165" s="146">
        <v>769140</v>
      </c>
      <c r="G165" s="147"/>
      <c r="H165" s="147"/>
      <c r="I165" s="147"/>
      <c r="J165" s="148"/>
    </row>
    <row r="166" spans="1:10" ht="36" customHeight="1" x14ac:dyDescent="0.25">
      <c r="A166" s="8"/>
      <c r="B166" s="241" t="s">
        <v>215</v>
      </c>
      <c r="C166" s="242"/>
      <c r="D166" s="242"/>
      <c r="E166" s="243"/>
      <c r="F166" s="146">
        <v>362160</v>
      </c>
      <c r="G166" s="147"/>
      <c r="H166" s="147"/>
      <c r="I166" s="147"/>
      <c r="J166" s="148"/>
    </row>
    <row r="167" spans="1:10" ht="36" customHeight="1" x14ac:dyDescent="0.25">
      <c r="A167" s="8" t="s">
        <v>112</v>
      </c>
      <c r="B167" s="241" t="s">
        <v>216</v>
      </c>
      <c r="C167" s="242"/>
      <c r="D167" s="242"/>
      <c r="E167" s="243"/>
      <c r="F167" s="146">
        <v>3240</v>
      </c>
      <c r="G167" s="147"/>
      <c r="H167" s="147"/>
      <c r="I167" s="147"/>
      <c r="J167" s="148"/>
    </row>
    <row r="168" spans="1:10" ht="36" customHeight="1" x14ac:dyDescent="0.25">
      <c r="A168" s="8"/>
      <c r="B168" s="241" t="s">
        <v>217</v>
      </c>
      <c r="C168" s="242"/>
      <c r="D168" s="242"/>
      <c r="E168" s="243"/>
      <c r="F168" s="146">
        <v>153540</v>
      </c>
      <c r="G168" s="147"/>
      <c r="H168" s="147"/>
      <c r="I168" s="147"/>
      <c r="J168" s="148"/>
    </row>
    <row r="169" spans="1:10" ht="36" customHeight="1" x14ac:dyDescent="0.25">
      <c r="A169" s="8"/>
      <c r="B169" s="241" t="s">
        <v>218</v>
      </c>
      <c r="C169" s="242"/>
      <c r="D169" s="242"/>
      <c r="E169" s="243"/>
      <c r="F169" s="146">
        <v>128340</v>
      </c>
      <c r="G169" s="147"/>
      <c r="H169" s="147"/>
      <c r="I169" s="147"/>
      <c r="J169" s="148"/>
    </row>
    <row r="170" spans="1:10" ht="36" customHeight="1" x14ac:dyDescent="0.25">
      <c r="A170" s="8" t="s">
        <v>112</v>
      </c>
      <c r="B170" s="63" t="s">
        <v>219</v>
      </c>
      <c r="C170" s="64"/>
      <c r="D170" s="64"/>
      <c r="E170" s="41"/>
      <c r="F170" s="146">
        <v>846072</v>
      </c>
      <c r="G170" s="147"/>
      <c r="H170" s="147"/>
      <c r="I170" s="147"/>
      <c r="J170" s="148"/>
    </row>
    <row r="171" spans="1:10" ht="36" customHeight="1" x14ac:dyDescent="0.25">
      <c r="A171" s="8" t="s">
        <v>112</v>
      </c>
      <c r="B171" s="241" t="s">
        <v>220</v>
      </c>
      <c r="C171" s="242"/>
      <c r="D171" s="242"/>
      <c r="E171" s="243"/>
      <c r="F171" s="146">
        <v>97740</v>
      </c>
      <c r="G171" s="147"/>
      <c r="H171" s="147"/>
      <c r="I171" s="147"/>
      <c r="J171" s="148"/>
    </row>
    <row r="172" spans="1:10" ht="36" customHeight="1" x14ac:dyDescent="0.25">
      <c r="A172" s="8" t="s">
        <v>114</v>
      </c>
      <c r="B172" s="241" t="s">
        <v>221</v>
      </c>
      <c r="C172" s="242"/>
      <c r="D172" s="242"/>
      <c r="E172" s="243"/>
      <c r="F172" s="146">
        <v>1137600</v>
      </c>
      <c r="G172" s="147"/>
      <c r="H172" s="147"/>
      <c r="I172" s="147"/>
      <c r="J172" s="148"/>
    </row>
    <row r="173" spans="1:10" ht="36" customHeight="1" x14ac:dyDescent="0.25">
      <c r="A173" s="8" t="s">
        <v>114</v>
      </c>
      <c r="B173" s="241" t="s">
        <v>395</v>
      </c>
      <c r="C173" s="242"/>
      <c r="D173" s="242"/>
      <c r="E173" s="243"/>
      <c r="F173" s="146">
        <v>1379520</v>
      </c>
      <c r="G173" s="147"/>
      <c r="H173" s="147"/>
      <c r="I173" s="147"/>
      <c r="J173" s="148"/>
    </row>
    <row r="174" spans="1:10" ht="36" customHeight="1" x14ac:dyDescent="0.25">
      <c r="A174" s="8" t="s">
        <v>114</v>
      </c>
      <c r="B174" s="241" t="s">
        <v>222</v>
      </c>
      <c r="C174" s="242"/>
      <c r="D174" s="242"/>
      <c r="E174" s="243"/>
      <c r="F174" s="146">
        <v>468000</v>
      </c>
      <c r="G174" s="147"/>
      <c r="H174" s="147"/>
      <c r="I174" s="147"/>
      <c r="J174" s="148"/>
    </row>
    <row r="175" spans="1:10" ht="36" customHeight="1" x14ac:dyDescent="0.25">
      <c r="A175" s="8" t="s">
        <v>114</v>
      </c>
      <c r="B175" s="241" t="s">
        <v>326</v>
      </c>
      <c r="C175" s="242"/>
      <c r="D175" s="242"/>
      <c r="E175" s="243"/>
      <c r="F175" s="146">
        <v>370800</v>
      </c>
      <c r="G175" s="147"/>
      <c r="H175" s="147"/>
      <c r="I175" s="147"/>
      <c r="J175" s="148"/>
    </row>
    <row r="176" spans="1:10" ht="36" customHeight="1" x14ac:dyDescent="0.25">
      <c r="A176" s="8" t="s">
        <v>114</v>
      </c>
      <c r="B176" s="241" t="s">
        <v>224</v>
      </c>
      <c r="C176" s="242"/>
      <c r="D176" s="242"/>
      <c r="E176" s="243"/>
      <c r="F176" s="146">
        <v>370800</v>
      </c>
      <c r="G176" s="147"/>
      <c r="H176" s="147"/>
      <c r="I176" s="147"/>
      <c r="J176" s="148"/>
    </row>
    <row r="177" spans="1:10" ht="36" customHeight="1" x14ac:dyDescent="0.25">
      <c r="A177" s="8" t="s">
        <v>114</v>
      </c>
      <c r="B177" s="241" t="s">
        <v>225</v>
      </c>
      <c r="C177" s="242"/>
      <c r="D177" s="242"/>
      <c r="E177" s="243"/>
      <c r="F177" s="146">
        <v>187200</v>
      </c>
      <c r="G177" s="147"/>
      <c r="H177" s="147"/>
      <c r="I177" s="147"/>
      <c r="J177" s="148"/>
    </row>
    <row r="178" spans="1:10" ht="36" customHeight="1" x14ac:dyDescent="0.25">
      <c r="A178" s="8" t="s">
        <v>114</v>
      </c>
      <c r="B178" s="241" t="s">
        <v>500</v>
      </c>
      <c r="C178" s="242"/>
      <c r="D178" s="242"/>
      <c r="E178" s="243"/>
      <c r="F178" s="146">
        <v>496080</v>
      </c>
      <c r="G178" s="147"/>
      <c r="H178" s="147"/>
      <c r="I178" s="147"/>
      <c r="J178" s="148"/>
    </row>
    <row r="179" spans="1:10" ht="36" customHeight="1" x14ac:dyDescent="0.25">
      <c r="A179" s="8" t="s">
        <v>114</v>
      </c>
      <c r="B179" s="63" t="s">
        <v>226</v>
      </c>
      <c r="C179" s="64"/>
      <c r="D179" s="64"/>
      <c r="E179" s="41"/>
      <c r="F179" s="146">
        <v>3589200</v>
      </c>
      <c r="G179" s="147"/>
      <c r="H179" s="147"/>
      <c r="I179" s="147"/>
      <c r="J179" s="148"/>
    </row>
    <row r="180" spans="1:10" ht="36" customHeight="1" x14ac:dyDescent="0.25">
      <c r="A180" s="8" t="s">
        <v>114</v>
      </c>
      <c r="B180" s="63" t="s">
        <v>227</v>
      </c>
      <c r="C180" s="64"/>
      <c r="D180" s="64"/>
      <c r="E180" s="41"/>
      <c r="F180" s="146">
        <v>727200</v>
      </c>
      <c r="G180" s="147"/>
      <c r="H180" s="147"/>
      <c r="I180" s="147"/>
      <c r="J180" s="148"/>
    </row>
    <row r="181" spans="1:10" ht="36" customHeight="1" x14ac:dyDescent="0.25">
      <c r="A181" s="8" t="s">
        <v>114</v>
      </c>
      <c r="B181" s="63" t="s">
        <v>228</v>
      </c>
      <c r="C181" s="64"/>
      <c r="D181" s="64"/>
      <c r="E181" s="41"/>
      <c r="F181" s="146">
        <v>872640</v>
      </c>
      <c r="G181" s="147"/>
      <c r="H181" s="147"/>
      <c r="I181" s="147"/>
      <c r="J181" s="148"/>
    </row>
    <row r="182" spans="1:10" ht="36" customHeight="1" x14ac:dyDescent="0.25">
      <c r="A182" s="8" t="s">
        <v>114</v>
      </c>
      <c r="B182" s="63" t="s">
        <v>229</v>
      </c>
      <c r="C182" s="64"/>
      <c r="D182" s="64"/>
      <c r="E182" s="41"/>
      <c r="F182" s="146">
        <v>1321200</v>
      </c>
      <c r="G182" s="147"/>
      <c r="H182" s="147"/>
      <c r="I182" s="147"/>
      <c r="J182" s="148"/>
    </row>
    <row r="183" spans="1:10" ht="36" customHeight="1" x14ac:dyDescent="0.25">
      <c r="A183" s="8" t="s">
        <v>114</v>
      </c>
      <c r="B183" s="63" t="s">
        <v>230</v>
      </c>
      <c r="C183" s="64"/>
      <c r="D183" s="64"/>
      <c r="E183" s="41"/>
      <c r="F183" s="146">
        <v>640800</v>
      </c>
      <c r="G183" s="147"/>
      <c r="H183" s="147"/>
      <c r="I183" s="147"/>
      <c r="J183" s="148"/>
    </row>
    <row r="184" spans="1:10" ht="36" customHeight="1" x14ac:dyDescent="0.25">
      <c r="A184" s="8" t="s">
        <v>114</v>
      </c>
      <c r="B184" s="241" t="s">
        <v>231</v>
      </c>
      <c r="C184" s="242"/>
      <c r="D184" s="242"/>
      <c r="E184" s="243"/>
      <c r="F184" s="146">
        <v>4615200</v>
      </c>
      <c r="G184" s="147"/>
      <c r="H184" s="147"/>
      <c r="I184" s="147"/>
      <c r="J184" s="148"/>
    </row>
    <row r="185" spans="1:10" ht="36" customHeight="1" x14ac:dyDescent="0.25">
      <c r="A185" s="8" t="s">
        <v>114</v>
      </c>
      <c r="B185" s="241" t="s">
        <v>232</v>
      </c>
      <c r="C185" s="242"/>
      <c r="D185" s="242"/>
      <c r="E185" s="243"/>
      <c r="F185" s="146">
        <v>19440</v>
      </c>
      <c r="G185" s="147"/>
      <c r="H185" s="147"/>
      <c r="I185" s="147"/>
      <c r="J185" s="148"/>
    </row>
    <row r="186" spans="1:10" ht="36" customHeight="1" x14ac:dyDescent="0.25">
      <c r="A186" s="8" t="s">
        <v>114</v>
      </c>
      <c r="B186" s="63" t="s">
        <v>233</v>
      </c>
      <c r="C186" s="64"/>
      <c r="D186" s="64"/>
      <c r="E186" s="41"/>
      <c r="F186" s="146">
        <v>5076720</v>
      </c>
      <c r="G186" s="147"/>
      <c r="H186" s="147"/>
      <c r="I186" s="147"/>
      <c r="J186" s="148"/>
    </row>
    <row r="187" spans="1:10" ht="36" customHeight="1" thickBot="1" x14ac:dyDescent="0.3">
      <c r="A187" s="8" t="s">
        <v>114</v>
      </c>
      <c r="B187" s="354" t="s">
        <v>234</v>
      </c>
      <c r="C187" s="355"/>
      <c r="D187" s="355"/>
      <c r="E187" s="356"/>
      <c r="F187" s="112">
        <v>586800</v>
      </c>
      <c r="G187" s="113"/>
      <c r="H187" s="113"/>
      <c r="I187" s="113"/>
      <c r="J187" s="114"/>
    </row>
    <row r="188" spans="1:10" ht="36" customHeight="1" thickBot="1" x14ac:dyDescent="0.3">
      <c r="B188" s="174" t="s">
        <v>236</v>
      </c>
      <c r="C188" s="175"/>
      <c r="D188" s="175"/>
      <c r="E188" s="175"/>
      <c r="F188" s="175"/>
      <c r="G188" s="175"/>
      <c r="H188" s="175"/>
      <c r="I188" s="175"/>
      <c r="J188" s="176"/>
    </row>
    <row r="189" spans="1:10" ht="36" customHeight="1" x14ac:dyDescent="0.25">
      <c r="B189" s="364" t="s">
        <v>386</v>
      </c>
      <c r="C189" s="365"/>
      <c r="D189" s="365"/>
      <c r="E189" s="366"/>
      <c r="F189" s="367">
        <v>300</v>
      </c>
      <c r="G189" s="368"/>
      <c r="H189" s="368"/>
      <c r="I189" s="368"/>
      <c r="J189" s="369"/>
    </row>
    <row r="190" spans="1:10" ht="54" customHeight="1" thickBot="1" x14ac:dyDescent="0.3">
      <c r="B190" s="149" t="s">
        <v>387</v>
      </c>
      <c r="C190" s="150"/>
      <c r="D190" s="150"/>
      <c r="E190" s="160"/>
      <c r="F190" s="370"/>
      <c r="G190" s="371"/>
      <c r="H190" s="371"/>
      <c r="I190" s="371"/>
      <c r="J190" s="372"/>
    </row>
    <row r="191" spans="1:10" ht="36" customHeight="1" x14ac:dyDescent="0.25">
      <c r="B191" s="364" t="s">
        <v>388</v>
      </c>
      <c r="C191" s="365"/>
      <c r="D191" s="365"/>
      <c r="E191" s="366"/>
      <c r="F191" s="367">
        <v>240</v>
      </c>
      <c r="G191" s="368"/>
      <c r="H191" s="368"/>
      <c r="I191" s="368"/>
      <c r="J191" s="369"/>
    </row>
    <row r="192" spans="1:10" ht="54" customHeight="1" thickBot="1" x14ac:dyDescent="0.3">
      <c r="B192" s="149" t="s">
        <v>387</v>
      </c>
      <c r="C192" s="150"/>
      <c r="D192" s="150"/>
      <c r="E192" s="160"/>
      <c r="F192" s="370"/>
      <c r="G192" s="371"/>
      <c r="H192" s="371"/>
      <c r="I192" s="371"/>
      <c r="J192" s="372"/>
    </row>
    <row r="193" spans="1:10" ht="36" customHeight="1" x14ac:dyDescent="0.25">
      <c r="B193" s="364" t="s">
        <v>389</v>
      </c>
      <c r="C193" s="365"/>
      <c r="D193" s="365"/>
      <c r="E193" s="366"/>
      <c r="F193" s="367">
        <v>120</v>
      </c>
      <c r="G193" s="368"/>
      <c r="H193" s="368"/>
      <c r="I193" s="368"/>
      <c r="J193" s="369"/>
    </row>
    <row r="194" spans="1:10" ht="54" customHeight="1" thickBot="1" x14ac:dyDescent="0.3">
      <c r="B194" s="149" t="s">
        <v>390</v>
      </c>
      <c r="C194" s="150"/>
      <c r="D194" s="150"/>
      <c r="E194" s="160"/>
      <c r="F194" s="370"/>
      <c r="G194" s="371"/>
      <c r="H194" s="371"/>
      <c r="I194" s="371"/>
      <c r="J194" s="372"/>
    </row>
    <row r="195" spans="1:10" ht="36" customHeight="1" x14ac:dyDescent="0.25">
      <c r="B195" s="364" t="s">
        <v>391</v>
      </c>
      <c r="C195" s="365"/>
      <c r="D195" s="365"/>
      <c r="E195" s="366"/>
      <c r="F195" s="367">
        <v>360</v>
      </c>
      <c r="G195" s="368"/>
      <c r="H195" s="368"/>
      <c r="I195" s="368"/>
      <c r="J195" s="369"/>
    </row>
    <row r="196" spans="1:10" ht="54" customHeight="1" thickBot="1" x14ac:dyDescent="0.3">
      <c r="B196" s="149" t="s">
        <v>387</v>
      </c>
      <c r="C196" s="150"/>
      <c r="D196" s="150"/>
      <c r="E196" s="160"/>
      <c r="F196" s="370"/>
      <c r="G196" s="371"/>
      <c r="H196" s="371"/>
      <c r="I196" s="371"/>
      <c r="J196" s="372"/>
    </row>
    <row r="197" spans="1:10" ht="36" customHeight="1" x14ac:dyDescent="0.25">
      <c r="B197" s="364" t="s">
        <v>392</v>
      </c>
      <c r="C197" s="365"/>
      <c r="D197" s="365"/>
      <c r="E197" s="366"/>
      <c r="F197" s="367">
        <v>300</v>
      </c>
      <c r="G197" s="368"/>
      <c r="H197" s="368"/>
      <c r="I197" s="368"/>
      <c r="J197" s="369"/>
    </row>
    <row r="198" spans="1:10" ht="54" customHeight="1" thickBot="1" x14ac:dyDescent="0.3">
      <c r="B198" s="149" t="s">
        <v>387</v>
      </c>
      <c r="C198" s="150"/>
      <c r="D198" s="150"/>
      <c r="E198" s="160"/>
      <c r="F198" s="370"/>
      <c r="G198" s="371"/>
      <c r="H198" s="371"/>
      <c r="I198" s="371"/>
      <c r="J198" s="372"/>
    </row>
    <row r="199" spans="1:10" ht="36" customHeight="1" x14ac:dyDescent="0.25">
      <c r="B199" s="364" t="s">
        <v>393</v>
      </c>
      <c r="C199" s="365"/>
      <c r="D199" s="365"/>
      <c r="E199" s="366"/>
      <c r="F199" s="367">
        <v>150</v>
      </c>
      <c r="G199" s="368"/>
      <c r="H199" s="368"/>
      <c r="I199" s="368"/>
      <c r="J199" s="369"/>
    </row>
    <row r="200" spans="1:10" ht="54" customHeight="1" thickBot="1" x14ac:dyDescent="0.3">
      <c r="B200" s="149" t="s">
        <v>390</v>
      </c>
      <c r="C200" s="150"/>
      <c r="D200" s="150"/>
      <c r="E200" s="160"/>
      <c r="F200" s="370"/>
      <c r="G200" s="371"/>
      <c r="H200" s="371"/>
      <c r="I200" s="371"/>
      <c r="J200" s="372"/>
    </row>
    <row r="201" spans="1:10" ht="37.5" customHeight="1" thickBot="1" x14ac:dyDescent="0.3">
      <c r="B201" s="149" t="s">
        <v>237</v>
      </c>
      <c r="C201" s="150"/>
      <c r="D201" s="150"/>
      <c r="E201" s="160"/>
      <c r="F201" s="373">
        <v>60</v>
      </c>
      <c r="G201" s="374"/>
      <c r="H201" s="374"/>
      <c r="I201" s="374"/>
      <c r="J201" s="375"/>
    </row>
    <row r="202" spans="1:10" ht="33" customHeight="1" thickBot="1" x14ac:dyDescent="0.3">
      <c r="B202" s="149" t="s">
        <v>238</v>
      </c>
      <c r="C202" s="150"/>
      <c r="D202" s="150"/>
      <c r="E202" s="160"/>
      <c r="F202" s="373">
        <v>99</v>
      </c>
      <c r="G202" s="374"/>
      <c r="H202" s="374"/>
      <c r="I202" s="374"/>
      <c r="J202" s="375"/>
    </row>
    <row r="203" spans="1:10" ht="34.5" customHeight="1" thickBot="1" x14ac:dyDescent="0.3">
      <c r="B203" s="149" t="s">
        <v>239</v>
      </c>
      <c r="C203" s="150"/>
      <c r="D203" s="150"/>
      <c r="E203" s="160"/>
      <c r="F203" s="373">
        <v>150</v>
      </c>
      <c r="G203" s="374"/>
      <c r="H203" s="374"/>
      <c r="I203" s="374"/>
      <c r="J203" s="375"/>
    </row>
    <row r="204" spans="1:10" ht="39" customHeight="1" thickBot="1" x14ac:dyDescent="0.3">
      <c r="B204" s="149" t="s">
        <v>219</v>
      </c>
      <c r="C204" s="150"/>
      <c r="D204" s="150"/>
      <c r="E204" s="160"/>
      <c r="F204" s="373">
        <v>40</v>
      </c>
      <c r="G204" s="374"/>
      <c r="H204" s="374"/>
      <c r="I204" s="374"/>
      <c r="J204" s="375"/>
    </row>
    <row r="205" spans="1:10" ht="54" customHeight="1" thickBot="1" x14ac:dyDescent="0.3">
      <c r="A205" s="8"/>
      <c r="B205" s="277" t="s">
        <v>240</v>
      </c>
      <c r="C205" s="278"/>
      <c r="D205" s="278"/>
      <c r="E205" s="279"/>
      <c r="F205" s="412"/>
      <c r="G205" s="413"/>
      <c r="H205" s="413"/>
      <c r="I205" s="413"/>
      <c r="J205" s="414"/>
    </row>
    <row r="206" spans="1:10" ht="36" customHeight="1" x14ac:dyDescent="0.25">
      <c r="A206" s="8"/>
      <c r="B206" s="65" t="s">
        <v>241</v>
      </c>
      <c r="C206" s="66"/>
      <c r="D206" s="66"/>
      <c r="E206" s="67"/>
      <c r="F206" s="68">
        <v>52740</v>
      </c>
      <c r="G206" s="69"/>
      <c r="H206" s="69"/>
      <c r="I206" s="69"/>
      <c r="J206" s="70"/>
    </row>
    <row r="207" spans="1:10" ht="36" customHeight="1" x14ac:dyDescent="0.25">
      <c r="A207" s="8"/>
      <c r="B207" s="65" t="s">
        <v>242</v>
      </c>
      <c r="C207" s="66"/>
      <c r="D207" s="66"/>
      <c r="E207" s="67"/>
      <c r="F207" s="68">
        <v>104940</v>
      </c>
      <c r="G207" s="69"/>
      <c r="H207" s="69"/>
      <c r="I207" s="69"/>
      <c r="J207" s="70"/>
    </row>
    <row r="208" spans="1:10" ht="36" customHeight="1" x14ac:dyDescent="0.25">
      <c r="A208" s="8"/>
      <c r="B208" s="65" t="s">
        <v>243</v>
      </c>
      <c r="C208" s="66"/>
      <c r="D208" s="66"/>
      <c r="E208" s="67"/>
      <c r="F208" s="68">
        <v>131940</v>
      </c>
      <c r="G208" s="69"/>
      <c r="H208" s="69"/>
      <c r="I208" s="69"/>
      <c r="J208" s="70"/>
    </row>
    <row r="209" spans="1:10" ht="36" customHeight="1" x14ac:dyDescent="0.25">
      <c r="A209" s="8"/>
      <c r="B209" s="65" t="s">
        <v>244</v>
      </c>
      <c r="C209" s="66"/>
      <c r="D209" s="66"/>
      <c r="E209" s="67"/>
      <c r="F209" s="68">
        <v>1440</v>
      </c>
      <c r="G209" s="69"/>
      <c r="H209" s="69"/>
      <c r="I209" s="69"/>
      <c r="J209" s="70"/>
    </row>
    <row r="210" spans="1:10" ht="36" customHeight="1" x14ac:dyDescent="0.25">
      <c r="A210" s="8"/>
      <c r="B210" s="65" t="s">
        <v>245</v>
      </c>
      <c r="C210" s="66"/>
      <c r="D210" s="66"/>
      <c r="E210" s="67"/>
      <c r="F210" s="68">
        <v>76140</v>
      </c>
      <c r="G210" s="69"/>
      <c r="H210" s="69"/>
      <c r="I210" s="69"/>
      <c r="J210" s="70"/>
    </row>
    <row r="211" spans="1:10" ht="36" customHeight="1" x14ac:dyDescent="0.25">
      <c r="A211" s="8"/>
      <c r="B211" s="65" t="s">
        <v>246</v>
      </c>
      <c r="C211" s="66"/>
      <c r="D211" s="66"/>
      <c r="E211" s="67"/>
      <c r="F211" s="68">
        <v>151740</v>
      </c>
      <c r="G211" s="69"/>
      <c r="H211" s="69"/>
      <c r="I211" s="69"/>
      <c r="J211" s="70"/>
    </row>
    <row r="212" spans="1:10" ht="36" customHeight="1" x14ac:dyDescent="0.25">
      <c r="A212" s="8"/>
      <c r="B212" s="65" t="s">
        <v>247</v>
      </c>
      <c r="C212" s="66"/>
      <c r="D212" s="66"/>
      <c r="E212" s="67"/>
      <c r="F212" s="68">
        <v>189540</v>
      </c>
      <c r="G212" s="69"/>
      <c r="H212" s="69"/>
      <c r="I212" s="69"/>
      <c r="J212" s="70"/>
    </row>
    <row r="213" spans="1:10" ht="36" customHeight="1" thickBot="1" x14ac:dyDescent="0.3">
      <c r="A213" s="8"/>
      <c r="B213" s="65" t="s">
        <v>248</v>
      </c>
      <c r="C213" s="66"/>
      <c r="D213" s="66"/>
      <c r="E213" s="67"/>
      <c r="F213" s="68">
        <v>2340</v>
      </c>
      <c r="G213" s="69"/>
      <c r="H213" s="69"/>
      <c r="I213" s="69"/>
      <c r="J213" s="70"/>
    </row>
    <row r="214" spans="1:10" ht="24" customHeight="1" thickBot="1" x14ac:dyDescent="0.3">
      <c r="A214" s="8"/>
      <c r="B214" s="28"/>
      <c r="C214" s="81"/>
      <c r="D214" s="81"/>
      <c r="E214" s="82"/>
      <c r="F214" s="83"/>
      <c r="G214" s="84"/>
      <c r="H214" s="84"/>
      <c r="I214" s="84"/>
      <c r="J214" s="85"/>
    </row>
    <row r="215" spans="1:10" ht="54" customHeight="1" thickBot="1" x14ac:dyDescent="0.3">
      <c r="A215" s="8" t="s">
        <v>112</v>
      </c>
      <c r="B215" s="168" t="s">
        <v>331</v>
      </c>
      <c r="C215" s="169"/>
      <c r="D215" s="169"/>
      <c r="E215" s="170"/>
      <c r="F215" s="98"/>
      <c r="G215" s="99"/>
      <c r="H215" s="99"/>
      <c r="I215" s="99"/>
      <c r="J215" s="100"/>
    </row>
    <row r="216" spans="1:10" ht="36" customHeight="1" thickBot="1" x14ac:dyDescent="0.3">
      <c r="A216" s="8" t="s">
        <v>112</v>
      </c>
      <c r="B216" s="376" t="s">
        <v>332</v>
      </c>
      <c r="C216" s="377"/>
      <c r="D216" s="377"/>
      <c r="E216" s="378"/>
      <c r="F216" s="286"/>
      <c r="G216" s="286"/>
      <c r="H216" s="286"/>
      <c r="I216" s="286"/>
      <c r="J216" s="287"/>
    </row>
    <row r="217" spans="1:10" ht="21" customHeight="1" x14ac:dyDescent="0.25">
      <c r="A217" s="8"/>
      <c r="B217" s="115"/>
      <c r="C217" s="116"/>
      <c r="D217" s="116"/>
      <c r="E217" s="116"/>
      <c r="F217" s="117"/>
      <c r="G217" s="117"/>
      <c r="H217" s="117"/>
      <c r="I217" s="117"/>
      <c r="J217" s="117"/>
    </row>
    <row r="218" spans="1:10" ht="67.5" customHeight="1" x14ac:dyDescent="0.25">
      <c r="A218" s="8"/>
      <c r="B218" s="118" t="s">
        <v>334</v>
      </c>
      <c r="C218" s="118"/>
      <c r="D218" s="118"/>
      <c r="E218" s="118"/>
      <c r="F218" s="118"/>
      <c r="G218" s="118"/>
      <c r="H218" s="118"/>
      <c r="I218" s="118"/>
      <c r="J218" s="118"/>
    </row>
    <row r="219" spans="1:10" ht="21" x14ac:dyDescent="0.25">
      <c r="A219" s="8" t="s">
        <v>114</v>
      </c>
      <c r="B219" s="120" t="s">
        <v>251</v>
      </c>
      <c r="C219" s="120"/>
      <c r="D219" s="120"/>
      <c r="E219" s="120"/>
      <c r="F219" s="120"/>
      <c r="G219" s="120"/>
      <c r="H219" s="120"/>
      <c r="I219" s="120"/>
      <c r="J219" s="120"/>
    </row>
    <row r="220" spans="1:10" s="182" customFormat="1" ht="20.100000000000001" customHeight="1" x14ac:dyDescent="0.25">
      <c r="B220" s="345"/>
      <c r="F220" s="346"/>
      <c r="G220" s="346"/>
      <c r="H220" s="346"/>
      <c r="I220" s="346"/>
      <c r="J220" s="346"/>
    </row>
    <row r="221" spans="1:10" s="288" customFormat="1" ht="36" customHeight="1" thickBot="1" x14ac:dyDescent="0.3">
      <c r="B221" s="289" t="s">
        <v>335</v>
      </c>
      <c r="C221" s="289"/>
      <c r="D221" s="289"/>
      <c r="E221" s="289"/>
      <c r="F221" s="289"/>
      <c r="G221" s="289"/>
      <c r="H221" s="289"/>
      <c r="I221" s="289"/>
    </row>
    <row r="222" spans="1:10" s="123" customFormat="1" ht="36" customHeight="1" thickBot="1" x14ac:dyDescent="0.3">
      <c r="B222" s="290" t="s">
        <v>336</v>
      </c>
      <c r="C222" s="291"/>
      <c r="D222" s="291"/>
      <c r="E222" s="291"/>
      <c r="F222" s="291"/>
      <c r="G222" s="291"/>
      <c r="H222" s="291"/>
      <c r="I222" s="292"/>
    </row>
    <row r="223" spans="1:10" ht="81" customHeight="1" thickBot="1" x14ac:dyDescent="0.3">
      <c r="B223" s="379" t="s">
        <v>337</v>
      </c>
      <c r="C223" s="380"/>
      <c r="D223" s="381" t="s">
        <v>338</v>
      </c>
      <c r="E223" s="382"/>
      <c r="F223" s="383"/>
      <c r="G223" s="296" t="s">
        <v>339</v>
      </c>
      <c r="H223" s="296"/>
      <c r="I223" s="297"/>
    </row>
    <row r="224" spans="1:10" ht="36" customHeight="1" x14ac:dyDescent="0.25">
      <c r="B224" s="384" t="s">
        <v>340</v>
      </c>
      <c r="C224" s="385"/>
      <c r="D224" s="386" t="s">
        <v>341</v>
      </c>
      <c r="E224" s="387"/>
      <c r="F224" s="387"/>
      <c r="G224" s="388">
        <v>1500</v>
      </c>
      <c r="H224" s="300"/>
      <c r="I224" s="302"/>
    </row>
    <row r="225" spans="1:10" ht="36" customHeight="1" x14ac:dyDescent="0.25">
      <c r="B225" s="389" t="s">
        <v>342</v>
      </c>
      <c r="C225" s="390"/>
      <c r="D225" s="391"/>
      <c r="E225" s="392"/>
      <c r="F225" s="392"/>
      <c r="G225" s="393">
        <v>1380</v>
      </c>
      <c r="H225" s="305"/>
      <c r="I225" s="307"/>
    </row>
    <row r="226" spans="1:10" ht="36" customHeight="1" x14ac:dyDescent="0.25">
      <c r="B226" s="389" t="s">
        <v>343</v>
      </c>
      <c r="C226" s="390"/>
      <c r="D226" s="391"/>
      <c r="E226" s="392"/>
      <c r="F226" s="392"/>
      <c r="G226" s="393">
        <v>1290</v>
      </c>
      <c r="H226" s="305"/>
      <c r="I226" s="307"/>
    </row>
    <row r="227" spans="1:10" ht="54" customHeight="1" thickBot="1" x14ac:dyDescent="0.3">
      <c r="B227" s="394" t="s">
        <v>344</v>
      </c>
      <c r="C227" s="395"/>
      <c r="D227" s="396"/>
      <c r="E227" s="397"/>
      <c r="F227" s="397"/>
      <c r="G227" s="398">
        <v>1170</v>
      </c>
      <c r="H227" s="399"/>
      <c r="I227" s="400"/>
    </row>
    <row r="228" spans="1:10" ht="16.5" customHeight="1" x14ac:dyDescent="0.25">
      <c r="B228" s="308"/>
      <c r="C228" s="308"/>
      <c r="D228" s="309"/>
      <c r="E228" s="309"/>
      <c r="F228" s="309"/>
      <c r="G228" s="310"/>
      <c r="H228" s="309"/>
      <c r="I228" s="309"/>
    </row>
    <row r="229" spans="1:10" ht="40.5" customHeight="1" x14ac:dyDescent="0.25">
      <c r="A229" s="8"/>
      <c r="B229" s="122" t="s">
        <v>252</v>
      </c>
      <c r="C229" s="122"/>
      <c r="D229" s="122"/>
      <c r="E229" s="122"/>
      <c r="F229" s="122"/>
      <c r="G229" s="122"/>
      <c r="H229" s="122"/>
      <c r="I229" s="122"/>
      <c r="J229" s="122"/>
    </row>
    <row r="230" spans="1:10" ht="18" customHeight="1" x14ac:dyDescent="0.25">
      <c r="A230" s="8"/>
      <c r="F230" s="125"/>
      <c r="G230" s="125"/>
      <c r="H230" s="125"/>
      <c r="I230" s="125"/>
      <c r="J230" s="125"/>
    </row>
    <row r="231" spans="1:10" x14ac:dyDescent="0.25">
      <c r="F231" s="125"/>
      <c r="G231" s="125"/>
      <c r="H231" s="125"/>
      <c r="I231" s="125"/>
      <c r="J231" s="125"/>
    </row>
  </sheetData>
  <sheetProtection selectLockedCells="1" selectUnlockedCells="1"/>
  <mergeCells count="434">
    <mergeCell ref="B229:J229"/>
    <mergeCell ref="B224:C224"/>
    <mergeCell ref="D224:F227"/>
    <mergeCell ref="G224:I224"/>
    <mergeCell ref="B225:C225"/>
    <mergeCell ref="G225:I225"/>
    <mergeCell ref="B226:C226"/>
    <mergeCell ref="G226:I226"/>
    <mergeCell ref="B227:C227"/>
    <mergeCell ref="G227:I227"/>
    <mergeCell ref="B216:E216"/>
    <mergeCell ref="B218:J218"/>
    <mergeCell ref="B219:J219"/>
    <mergeCell ref="B221:I221"/>
    <mergeCell ref="B222:I222"/>
    <mergeCell ref="B223:C223"/>
    <mergeCell ref="D223:F223"/>
    <mergeCell ref="G223:I223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7:E197"/>
    <mergeCell ref="F197:J198"/>
    <mergeCell ref="B198:E198"/>
    <mergeCell ref="B199:E199"/>
    <mergeCell ref="F199:J200"/>
    <mergeCell ref="B200:E200"/>
    <mergeCell ref="B193:E193"/>
    <mergeCell ref="F193:J194"/>
    <mergeCell ref="B194:E194"/>
    <mergeCell ref="B195:E195"/>
    <mergeCell ref="F195:J196"/>
    <mergeCell ref="B196:E196"/>
    <mergeCell ref="B188:J188"/>
    <mergeCell ref="B189:E189"/>
    <mergeCell ref="F189:J190"/>
    <mergeCell ref="B190:E190"/>
    <mergeCell ref="B191:E191"/>
    <mergeCell ref="F191:J192"/>
    <mergeCell ref="B192:E192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101</vt:i4>
      </vt:variant>
    </vt:vector>
  </HeadingPairs>
  <TitlesOfParts>
    <vt:vector size="101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Иванова Екатерина Вадимовна</dc:creator>
  <cp:lastModifiedBy>Южакова Анна Дмитриевна</cp:lastModifiedBy>
  <cp:lastPrinted>2020-03-02T03:47:45Z</cp:lastPrinted>
  <dcterms:created xsi:type="dcterms:W3CDTF">2015-02-04T07:02:16Z</dcterms:created>
  <dcterms:modified xsi:type="dcterms:W3CDTF">2020-03-02T04:04:05Z</dcterms:modified>
</cp:coreProperties>
</file>